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485" windowWidth="14805" windowHeight="6630" tabRatio="934" activeTab="1"/>
  </bookViews>
  <sheets>
    <sheet name="Leachates" sheetId="1" r:id="rId1"/>
    <sheet name="Material composition" sheetId="2" r:id="rId2"/>
    <sheet name="P-Status" sheetId="8" r:id="rId3"/>
  </sheets>
  <definedNames>
    <definedName name="_xlnm._FilterDatabase" localSheetId="0" hidden="1">Leachates!$A$6:$AX$1663</definedName>
  </definedNames>
  <calcPr calcId="145621"/>
</workbook>
</file>

<file path=xl/calcChain.xml><?xml version="1.0" encoding="utf-8"?>
<calcChain xmlns="http://schemas.openxmlformats.org/spreadsheetml/2006/main">
  <c r="AV297" i="1" l="1"/>
  <c r="AU295" i="1"/>
  <c r="J6" i="8" l="1"/>
  <c r="AT8" i="1" l="1"/>
  <c r="AW8" i="1" s="1"/>
  <c r="AV1590" i="1" l="1"/>
  <c r="AV1587" i="1"/>
  <c r="AV1588" i="1"/>
  <c r="AV1518" i="1"/>
  <c r="AV1515" i="1"/>
  <c r="AV1516" i="1"/>
  <c r="AV1443" i="1"/>
  <c r="AV1444" i="1"/>
  <c r="AV1374" i="1"/>
  <c r="AV1014" i="1"/>
  <c r="AV1011" i="1"/>
  <c r="AV1012" i="1"/>
  <c r="AV942" i="1"/>
  <c r="AV939" i="1"/>
  <c r="AV940" i="1"/>
  <c r="AV438" i="1"/>
  <c r="AV435" i="1"/>
  <c r="AV436" i="1"/>
  <c r="AV364" i="1"/>
  <c r="AV1580" i="1"/>
  <c r="AV1581" i="1"/>
  <c r="AV1582" i="1"/>
  <c r="AV1579" i="1"/>
  <c r="AV1509" i="1"/>
  <c r="AV1510" i="1"/>
  <c r="AV1507" i="1"/>
  <c r="AV1508" i="1"/>
  <c r="AV1437" i="1"/>
  <c r="AV1438" i="1"/>
  <c r="AV1435" i="1"/>
  <c r="AV1436" i="1"/>
  <c r="AV1365" i="1"/>
  <c r="AV1366" i="1"/>
  <c r="AV1363" i="1"/>
  <c r="AV1364" i="1"/>
  <c r="AV1005" i="1"/>
  <c r="AV1006" i="1"/>
  <c r="AV1003" i="1"/>
  <c r="AV1004" i="1"/>
  <c r="AV933" i="1"/>
  <c r="AV934" i="1"/>
  <c r="AV931" i="1"/>
  <c r="AV932" i="1"/>
  <c r="AV429" i="1"/>
  <c r="AV430" i="1"/>
  <c r="AV427" i="1"/>
  <c r="AV428" i="1"/>
  <c r="AV356" i="1"/>
  <c r="AW1515" i="1" l="1"/>
  <c r="AW1518" i="1"/>
  <c r="AW435" i="1"/>
  <c r="AW1507" i="1"/>
  <c r="AW1436" i="1"/>
  <c r="AW1587" i="1"/>
  <c r="AW428" i="1"/>
  <c r="AW1011" i="1"/>
  <c r="AW942" i="1"/>
  <c r="AW430" i="1"/>
  <c r="AW1579" i="1"/>
  <c r="AW934" i="1"/>
  <c r="AW1582" i="1"/>
  <c r="AW1580" i="1"/>
  <c r="AW427" i="1"/>
  <c r="AW1508" i="1"/>
  <c r="AW1444" i="1"/>
  <c r="AW1443" i="1"/>
  <c r="AW1435" i="1"/>
  <c r="AW1004" i="1"/>
  <c r="AW1363" i="1"/>
  <c r="AW1438" i="1"/>
  <c r="AW1364" i="1"/>
  <c r="AW932" i="1"/>
  <c r="AW1003" i="1"/>
  <c r="AW1366" i="1"/>
  <c r="AW939" i="1"/>
  <c r="AW1510" i="1"/>
  <c r="AW931" i="1"/>
  <c r="AW1006" i="1"/>
  <c r="AW364" i="1"/>
  <c r="AV1372" i="1"/>
  <c r="AW1372" i="1"/>
  <c r="AV1371" i="1"/>
  <c r="AW1371" i="1"/>
  <c r="AW356" i="1"/>
  <c r="AV1446" i="1"/>
  <c r="AW1446" i="1"/>
  <c r="AW429" i="1"/>
  <c r="AW933" i="1"/>
  <c r="AW1005" i="1"/>
  <c r="AW1365" i="1"/>
  <c r="AW1437" i="1"/>
  <c r="AW1509" i="1"/>
  <c r="AW1581" i="1"/>
  <c r="AW436" i="1"/>
  <c r="AW1012" i="1"/>
  <c r="AW1374" i="1"/>
  <c r="AW1588" i="1"/>
  <c r="AW438" i="1"/>
  <c r="AW940" i="1"/>
  <c r="AW1014" i="1"/>
  <c r="AW1516" i="1"/>
  <c r="AW1590" i="1"/>
  <c r="AV1573" i="1"/>
  <c r="AV1574" i="1"/>
  <c r="AV1571" i="1"/>
  <c r="AV1572" i="1"/>
  <c r="AV1501" i="1"/>
  <c r="AV1502" i="1"/>
  <c r="AV1499" i="1"/>
  <c r="AV1500" i="1"/>
  <c r="AV1430" i="1"/>
  <c r="AV1427" i="1"/>
  <c r="AV1428" i="1"/>
  <c r="AV1357" i="1"/>
  <c r="AV1358" i="1"/>
  <c r="AV1356" i="1"/>
  <c r="AV997" i="1"/>
  <c r="AV998" i="1"/>
  <c r="AV925" i="1"/>
  <c r="AV926" i="1"/>
  <c r="AV923" i="1"/>
  <c r="AV924" i="1"/>
  <c r="AV422" i="1"/>
  <c r="AV421" i="1"/>
  <c r="AV419" i="1"/>
  <c r="AV420" i="1"/>
  <c r="AV348" i="1"/>
  <c r="AV1586" i="1"/>
  <c r="AV1584" i="1"/>
  <c r="AV1514" i="1"/>
  <c r="AV1512" i="1"/>
  <c r="AV1441" i="1"/>
  <c r="AV1369" i="1"/>
  <c r="AV1370" i="1"/>
  <c r="AV1368" i="1"/>
  <c r="AV1009" i="1"/>
  <c r="AV1010" i="1"/>
  <c r="AV1008" i="1"/>
  <c r="AV938" i="1"/>
  <c r="AV936" i="1"/>
  <c r="AV433" i="1"/>
  <c r="AV434" i="1"/>
  <c r="AV432" i="1"/>
  <c r="AV360" i="1"/>
  <c r="AV1575" i="1"/>
  <c r="AV1505" i="1"/>
  <c r="AV1506" i="1"/>
  <c r="AV1503" i="1"/>
  <c r="AV1504" i="1"/>
  <c r="AV1433" i="1"/>
  <c r="AV1434" i="1"/>
  <c r="AV1431" i="1"/>
  <c r="AV1432" i="1"/>
  <c r="AV1361" i="1"/>
  <c r="AV1362" i="1"/>
  <c r="AV1359" i="1"/>
  <c r="AV1360" i="1"/>
  <c r="AV1001" i="1"/>
  <c r="AV1002" i="1"/>
  <c r="AV999" i="1"/>
  <c r="AV1000" i="1"/>
  <c r="AV929" i="1"/>
  <c r="AV930" i="1"/>
  <c r="AV927" i="1"/>
  <c r="AV928" i="1"/>
  <c r="AV425" i="1"/>
  <c r="AV426" i="1"/>
  <c r="AV423" i="1"/>
  <c r="AV424" i="1"/>
  <c r="AV352" i="1"/>
  <c r="AV1569" i="1"/>
  <c r="AV1567" i="1"/>
  <c r="AV1568" i="1"/>
  <c r="AV1497" i="1"/>
  <c r="AV1498" i="1"/>
  <c r="AV1496" i="1"/>
  <c r="AV1425" i="1"/>
  <c r="AV1426" i="1"/>
  <c r="AV1423" i="1"/>
  <c r="AV1424" i="1"/>
  <c r="AV993" i="1"/>
  <c r="AV994" i="1"/>
  <c r="AV991" i="1"/>
  <c r="AV992" i="1"/>
  <c r="AV921" i="1"/>
  <c r="AV922" i="1"/>
  <c r="AV920" i="1"/>
  <c r="AV417" i="1"/>
  <c r="AV418" i="1"/>
  <c r="AV415" i="1"/>
  <c r="AV416" i="1"/>
  <c r="AV1352" i="1"/>
  <c r="AV1566" i="1"/>
  <c r="AV1564" i="1"/>
  <c r="AV1494" i="1"/>
  <c r="AV1492" i="1"/>
  <c r="AV1421" i="1"/>
  <c r="AV1420" i="1"/>
  <c r="AV1350" i="1"/>
  <c r="AV1348" i="1"/>
  <c r="AV918" i="1"/>
  <c r="AV915" i="1"/>
  <c r="AV916" i="1"/>
  <c r="AV413" i="1"/>
  <c r="AV414" i="1"/>
  <c r="AV411" i="1"/>
  <c r="AV412" i="1"/>
  <c r="AV340" i="1"/>
  <c r="AV1555" i="1"/>
  <c r="AV1485" i="1"/>
  <c r="AV1486" i="1"/>
  <c r="AV1413" i="1"/>
  <c r="AV1414" i="1"/>
  <c r="AV1411" i="1"/>
  <c r="AV981" i="1"/>
  <c r="AV909" i="1"/>
  <c r="AV910" i="1"/>
  <c r="AV907" i="1"/>
  <c r="AV405" i="1"/>
  <c r="AV406" i="1"/>
  <c r="AV403" i="1"/>
  <c r="AV332" i="1"/>
  <c r="AV1550" i="1"/>
  <c r="AV1547" i="1"/>
  <c r="AV1548" i="1"/>
  <c r="AV1477" i="1"/>
  <c r="AV1478" i="1"/>
  <c r="AV1475" i="1"/>
  <c r="AV1476" i="1"/>
  <c r="AV1405" i="1"/>
  <c r="AV1403" i="1"/>
  <c r="AV1404" i="1"/>
  <c r="AV1333" i="1"/>
  <c r="AV1331" i="1"/>
  <c r="AV1332" i="1"/>
  <c r="AV972" i="1"/>
  <c r="AV989" i="1"/>
  <c r="AV990" i="1"/>
  <c r="AV987" i="1"/>
  <c r="AV974" i="1"/>
  <c r="AV971" i="1"/>
  <c r="AV901" i="1"/>
  <c r="AV902" i="1"/>
  <c r="AV900" i="1"/>
  <c r="AV397" i="1"/>
  <c r="AV395" i="1"/>
  <c r="AV396" i="1"/>
  <c r="AV1561" i="1"/>
  <c r="AV1562" i="1"/>
  <c r="AV1559" i="1"/>
  <c r="AV1560" i="1"/>
  <c r="AV1489" i="1"/>
  <c r="AV1487" i="1"/>
  <c r="AV1488" i="1"/>
  <c r="AV1418" i="1"/>
  <c r="AV1415" i="1"/>
  <c r="AV1416" i="1"/>
  <c r="AV1346" i="1"/>
  <c r="AV1343" i="1"/>
  <c r="AV1344" i="1"/>
  <c r="AV986" i="1"/>
  <c r="AV984" i="1"/>
  <c r="AV913" i="1"/>
  <c r="AV914" i="1"/>
  <c r="AV911" i="1"/>
  <c r="AV409" i="1"/>
  <c r="AV410" i="1"/>
  <c r="AV408" i="1"/>
  <c r="AV1553" i="1"/>
  <c r="AV1554" i="1"/>
  <c r="AV1551" i="1"/>
  <c r="AV1552" i="1"/>
  <c r="AV1481" i="1"/>
  <c r="AV1482" i="1"/>
  <c r="AV1479" i="1"/>
  <c r="AV1480" i="1"/>
  <c r="AV1337" i="1"/>
  <c r="AV1338" i="1"/>
  <c r="AV1335" i="1"/>
  <c r="AV905" i="1"/>
  <c r="AV906" i="1"/>
  <c r="AV903" i="1"/>
  <c r="AV904" i="1"/>
  <c r="AV401" i="1"/>
  <c r="AV399" i="1"/>
  <c r="AV400" i="1"/>
  <c r="AV1543" i="1"/>
  <c r="AV1546" i="1"/>
  <c r="AV1473" i="1"/>
  <c r="AV1474" i="1"/>
  <c r="AV1471" i="1"/>
  <c r="AV1402" i="1"/>
  <c r="AV1399" i="1"/>
  <c r="AV1329" i="1"/>
  <c r="AV1330" i="1"/>
  <c r="AV1327" i="1"/>
  <c r="AV969" i="1"/>
  <c r="AV970" i="1"/>
  <c r="AV967" i="1"/>
  <c r="AV897" i="1"/>
  <c r="AV895" i="1"/>
  <c r="AV896" i="1"/>
  <c r="AV393" i="1"/>
  <c r="AV391" i="1"/>
  <c r="AV392" i="1"/>
  <c r="AW926" i="1" l="1"/>
  <c r="AW1502" i="1"/>
  <c r="AW1344" i="1"/>
  <c r="AW1501" i="1"/>
  <c r="AW399" i="1"/>
  <c r="AW406" i="1"/>
  <c r="AW938" i="1"/>
  <c r="AW974" i="1"/>
  <c r="AW929" i="1"/>
  <c r="AW400" i="1"/>
  <c r="AW1512" i="1"/>
  <c r="AW1550" i="1"/>
  <c r="AW1552" i="1"/>
  <c r="AW1475" i="1"/>
  <c r="AW1514" i="1"/>
  <c r="AW1547" i="1"/>
  <c r="AW1488" i="1"/>
  <c r="AW1551" i="1"/>
  <c r="AW1478" i="1"/>
  <c r="AW1001" i="1"/>
  <c r="AW1574" i="1"/>
  <c r="AW1564" i="1"/>
  <c r="AW936" i="1"/>
  <c r="AW425" i="1"/>
  <c r="AW1330" i="1"/>
  <c r="AW1338" i="1"/>
  <c r="AW1489" i="1"/>
  <c r="AW1348" i="1"/>
  <c r="AW1496" i="1"/>
  <c r="AW1568" i="1"/>
  <c r="AW1505" i="1"/>
  <c r="AW1441" i="1"/>
  <c r="AW1561" i="1"/>
  <c r="AW418" i="1"/>
  <c r="AW986" i="1"/>
  <c r="AW1416" i="1"/>
  <c r="AW915" i="1"/>
  <c r="AW1492" i="1"/>
  <c r="AW1567" i="1"/>
  <c r="AW420" i="1"/>
  <c r="AW1361" i="1"/>
  <c r="AW905" i="1"/>
  <c r="AW1566" i="1"/>
  <c r="AW1543" i="1"/>
  <c r="AW1415" i="1"/>
  <c r="AW1411" i="1"/>
  <c r="AW918" i="1"/>
  <c r="AW1477" i="1"/>
  <c r="AW914" i="1"/>
  <c r="AW900" i="1"/>
  <c r="AW921" i="1"/>
  <c r="AW1433" i="1"/>
  <c r="AW1499" i="1"/>
  <c r="AW1573" i="1"/>
  <c r="AW1480" i="1"/>
  <c r="AW408" i="1"/>
  <c r="AW1343" i="1"/>
  <c r="AW1418" i="1"/>
  <c r="AW1404" i="1"/>
  <c r="AW972" i="1"/>
  <c r="AW332" i="1"/>
  <c r="AW981" i="1"/>
  <c r="AW1413" i="1"/>
  <c r="AW1555" i="1"/>
  <c r="AW1494" i="1"/>
  <c r="AW434" i="1"/>
  <c r="AW1368" i="1"/>
  <c r="AW422" i="1"/>
  <c r="AW1428" i="1"/>
  <c r="AW1427" i="1"/>
  <c r="AW1346" i="1"/>
  <c r="AW1370" i="1"/>
  <c r="AW1430" i="1"/>
  <c r="AW896" i="1"/>
  <c r="AW904" i="1"/>
  <c r="AW1402" i="1"/>
  <c r="AW411" i="1"/>
  <c r="AW1420" i="1"/>
  <c r="AW992" i="1"/>
  <c r="AW424" i="1"/>
  <c r="AW928" i="1"/>
  <c r="AW1000" i="1"/>
  <c r="AW1360" i="1"/>
  <c r="AW1432" i="1"/>
  <c r="AW1504" i="1"/>
  <c r="AW1575" i="1"/>
  <c r="AW1356" i="1"/>
  <c r="AW989" i="1"/>
  <c r="AW433" i="1"/>
  <c r="AW895" i="1"/>
  <c r="AW903" i="1"/>
  <c r="AW1560" i="1"/>
  <c r="AW409" i="1"/>
  <c r="AW396" i="1"/>
  <c r="AW1473" i="1"/>
  <c r="AW413" i="1"/>
  <c r="AW993" i="1"/>
  <c r="AW423" i="1"/>
  <c r="AW927" i="1"/>
  <c r="AW999" i="1"/>
  <c r="AW1359" i="1"/>
  <c r="AW1431" i="1"/>
  <c r="AW1503" i="1"/>
  <c r="AW1010" i="1"/>
  <c r="AW1357" i="1"/>
  <c r="AW1358" i="1"/>
  <c r="AW1329" i="1"/>
  <c r="AW1337" i="1"/>
  <c r="AW984" i="1"/>
  <c r="AW1479" i="1"/>
  <c r="AW1476" i="1"/>
  <c r="AW906" i="1"/>
  <c r="AW1559" i="1"/>
  <c r="AW410" i="1"/>
  <c r="AW395" i="1"/>
  <c r="AW1548" i="1"/>
  <c r="AW1474" i="1"/>
  <c r="AW910" i="1"/>
  <c r="AW1485" i="1"/>
  <c r="AW920" i="1"/>
  <c r="AW1497" i="1"/>
  <c r="AW426" i="1"/>
  <c r="AW930" i="1"/>
  <c r="AW1002" i="1"/>
  <c r="AW1362" i="1"/>
  <c r="AW1434" i="1"/>
  <c r="AW1506" i="1"/>
  <c r="AW1009" i="1"/>
  <c r="AW1586" i="1"/>
  <c r="AW1571" i="1"/>
  <c r="AW925" i="1"/>
  <c r="AV912" i="1"/>
  <c r="AW912" i="1"/>
  <c r="AV899" i="1"/>
  <c r="AW899" i="1"/>
  <c r="AV1442" i="1"/>
  <c r="AW1442" i="1"/>
  <c r="AV1401" i="1"/>
  <c r="AW1401" i="1"/>
  <c r="AV1334" i="1"/>
  <c r="AW1334" i="1"/>
  <c r="AV394" i="1"/>
  <c r="AW394" i="1"/>
  <c r="AW1546" i="1"/>
  <c r="AW978" i="1"/>
  <c r="AV978" i="1"/>
  <c r="AW1403" i="1"/>
  <c r="AW1342" i="1"/>
  <c r="AV1342" i="1"/>
  <c r="AV917" i="1"/>
  <c r="AW917" i="1"/>
  <c r="AW977" i="1"/>
  <c r="AV977" i="1"/>
  <c r="AV407" i="1"/>
  <c r="AW407" i="1"/>
  <c r="AW902" i="1"/>
  <c r="AW987" i="1"/>
  <c r="AW1332" i="1"/>
  <c r="AW405" i="1"/>
  <c r="AW907" i="1"/>
  <c r="AV1341" i="1"/>
  <c r="AW1341" i="1"/>
  <c r="AW916" i="1"/>
  <c r="AV996" i="1"/>
  <c r="AW996" i="1"/>
  <c r="AW969" i="1"/>
  <c r="AV985" i="1"/>
  <c r="AW985" i="1"/>
  <c r="AV1557" i="1"/>
  <c r="AW1557" i="1"/>
  <c r="AV1347" i="1"/>
  <c r="AW1347" i="1"/>
  <c r="AV1483" i="1"/>
  <c r="AW1483" i="1"/>
  <c r="AW1421" i="1"/>
  <c r="AW1408" i="1"/>
  <c r="AV1408" i="1"/>
  <c r="AV1490" i="1"/>
  <c r="AW1490" i="1"/>
  <c r="AV1349" i="1"/>
  <c r="AW1349" i="1"/>
  <c r="AV1563" i="1"/>
  <c r="AW1563" i="1"/>
  <c r="AV937" i="1"/>
  <c r="AW937" i="1"/>
  <c r="AV968" i="1"/>
  <c r="AW392" i="1"/>
  <c r="AV402" i="1"/>
  <c r="AW402" i="1"/>
  <c r="AV1336" i="1"/>
  <c r="AW1336" i="1"/>
  <c r="AW1410" i="1"/>
  <c r="AV1410" i="1"/>
  <c r="AW1482" i="1"/>
  <c r="AW1554" i="1"/>
  <c r="AW913" i="1"/>
  <c r="AV1417" i="1"/>
  <c r="AW1417" i="1"/>
  <c r="AV398" i="1"/>
  <c r="AW398" i="1"/>
  <c r="AW901" i="1"/>
  <c r="AW990" i="1"/>
  <c r="AW1331" i="1"/>
  <c r="AW1486" i="1"/>
  <c r="AW1350" i="1"/>
  <c r="AV1491" i="1"/>
  <c r="AW1491" i="1"/>
  <c r="AV1565" i="1"/>
  <c r="AW1565" i="1"/>
  <c r="AW1424" i="1"/>
  <c r="AV995" i="1"/>
  <c r="AW995" i="1"/>
  <c r="AV1355" i="1"/>
  <c r="AW1355" i="1"/>
  <c r="AV1328" i="1"/>
  <c r="AW1328" i="1"/>
  <c r="AV1339" i="1"/>
  <c r="AW1339" i="1"/>
  <c r="AW391" i="1"/>
  <c r="AV898" i="1"/>
  <c r="AW898" i="1"/>
  <c r="AW1471" i="1"/>
  <c r="AV328" i="1"/>
  <c r="AW328" i="1"/>
  <c r="AW1409" i="1"/>
  <c r="AV1409" i="1"/>
  <c r="AW1481" i="1"/>
  <c r="AW1553" i="1"/>
  <c r="AV1345" i="1"/>
  <c r="AW1345" i="1"/>
  <c r="AW1487" i="1"/>
  <c r="AW1562" i="1"/>
  <c r="AV1549" i="1"/>
  <c r="AW1549" i="1"/>
  <c r="AV979" i="1"/>
  <c r="AW979" i="1"/>
  <c r="AW414" i="1"/>
  <c r="AW415" i="1"/>
  <c r="AV919" i="1"/>
  <c r="AW919" i="1"/>
  <c r="AV1570" i="1"/>
  <c r="AW1570" i="1"/>
  <c r="AW419" i="1"/>
  <c r="AV983" i="1"/>
  <c r="AW983" i="1"/>
  <c r="AV404" i="1"/>
  <c r="AW404" i="1"/>
  <c r="AV982" i="1"/>
  <c r="AW982" i="1"/>
  <c r="AV988" i="1"/>
  <c r="AW988" i="1"/>
  <c r="AV1419" i="1"/>
  <c r="AW1419" i="1"/>
  <c r="AV1493" i="1"/>
  <c r="AW1493" i="1"/>
  <c r="AV1495" i="1"/>
  <c r="AW1495" i="1"/>
  <c r="AV320" i="1"/>
  <c r="AW320" i="1"/>
  <c r="AW970" i="1"/>
  <c r="AV1545" i="1"/>
  <c r="AW1545" i="1"/>
  <c r="AW401" i="1"/>
  <c r="AV973" i="1"/>
  <c r="AW973" i="1"/>
  <c r="AV1406" i="1"/>
  <c r="AW1406" i="1"/>
  <c r="AW1399" i="1"/>
  <c r="AV1558" i="1"/>
  <c r="AW1558" i="1"/>
  <c r="AW340" i="1"/>
  <c r="AV1422" i="1"/>
  <c r="AW1422" i="1"/>
  <c r="AW416" i="1"/>
  <c r="AV1440" i="1"/>
  <c r="AW1440" i="1"/>
  <c r="AV1429" i="1"/>
  <c r="AW1429" i="1"/>
  <c r="AW1407" i="1"/>
  <c r="AV1407" i="1"/>
  <c r="AW352" i="1"/>
  <c r="AW421" i="1"/>
  <c r="AW924" i="1"/>
  <c r="AV1576" i="1"/>
  <c r="AW1576" i="1"/>
  <c r="AW1584" i="1"/>
  <c r="AW923" i="1"/>
  <c r="AW976" i="1"/>
  <c r="AV976" i="1"/>
  <c r="AW971" i="1"/>
  <c r="AW991" i="1"/>
  <c r="AW1423" i="1"/>
  <c r="AW1498" i="1"/>
  <c r="AW1425" i="1"/>
  <c r="AW1569" i="1"/>
  <c r="AW1578" i="1"/>
  <c r="AV1578" i="1"/>
  <c r="AW998" i="1"/>
  <c r="AW393" i="1"/>
  <c r="AW897" i="1"/>
  <c r="AW967" i="1"/>
  <c r="AW1327" i="1"/>
  <c r="AW975" i="1"/>
  <c r="AV975" i="1"/>
  <c r="AW1335" i="1"/>
  <c r="AW911" i="1"/>
  <c r="AW397" i="1"/>
  <c r="AW1333" i="1"/>
  <c r="AW1405" i="1"/>
  <c r="AW403" i="1"/>
  <c r="AW909" i="1"/>
  <c r="AW1414" i="1"/>
  <c r="AW412" i="1"/>
  <c r="AW417" i="1"/>
  <c r="AW922" i="1"/>
  <c r="AW994" i="1"/>
  <c r="AW1426" i="1"/>
  <c r="AW1577" i="1"/>
  <c r="AV1577" i="1"/>
  <c r="AW360" i="1"/>
  <c r="AW432" i="1"/>
  <c r="AW1008" i="1"/>
  <c r="AW1369" i="1"/>
  <c r="AW997" i="1"/>
  <c r="AW1500" i="1"/>
  <c r="AW1572" i="1"/>
  <c r="AV1541" i="1"/>
  <c r="AV1469" i="1"/>
  <c r="AV1470" i="1"/>
  <c r="AV1468" i="1"/>
  <c r="AV1397" i="1"/>
  <c r="AV1398" i="1"/>
  <c r="AV1395" i="1"/>
  <c r="AV1325" i="1"/>
  <c r="AV1326" i="1"/>
  <c r="AV1323" i="1"/>
  <c r="AV965" i="1"/>
  <c r="AV966" i="1"/>
  <c r="AV963" i="1"/>
  <c r="AV964" i="1"/>
  <c r="AV893" i="1"/>
  <c r="AV894" i="1"/>
  <c r="AV389" i="1"/>
  <c r="AV390" i="1"/>
  <c r="AV316" i="1"/>
  <c r="AW1325" i="1" l="1"/>
  <c r="AW1323" i="1"/>
  <c r="AU408" i="1"/>
  <c r="BF408" i="1" s="1"/>
  <c r="AW1398" i="1"/>
  <c r="AW966" i="1"/>
  <c r="AW893" i="1"/>
  <c r="AW389" i="1"/>
  <c r="AW965" i="1"/>
  <c r="AW1541" i="1"/>
  <c r="AW1397" i="1"/>
  <c r="AW1470" i="1"/>
  <c r="AW964" i="1"/>
  <c r="AW390" i="1"/>
  <c r="AW1469" i="1"/>
  <c r="AW1395" i="1"/>
  <c r="AW894" i="1"/>
  <c r="AW963" i="1"/>
  <c r="AW1326" i="1"/>
  <c r="AV1540" i="1"/>
  <c r="AW1540" i="1"/>
  <c r="AW316" i="1"/>
  <c r="AV1539" i="1"/>
  <c r="AW1539" i="1"/>
  <c r="AV388" i="1"/>
  <c r="AW388" i="1"/>
  <c r="AV1396" i="1"/>
  <c r="AW1396" i="1"/>
  <c r="AV387" i="1"/>
  <c r="AW387" i="1"/>
  <c r="AV1467" i="1"/>
  <c r="AW1467" i="1"/>
  <c r="AV892" i="1"/>
  <c r="AW892" i="1"/>
  <c r="AV1324" i="1"/>
  <c r="AW1324" i="1"/>
  <c r="AW1468" i="1"/>
  <c r="AV891" i="1"/>
  <c r="AW891" i="1"/>
  <c r="AV1542" i="1"/>
  <c r="AW1542" i="1"/>
  <c r="AU968" i="1"/>
  <c r="AW968" i="1"/>
  <c r="AV1460" i="1"/>
  <c r="AV1532" i="1"/>
  <c r="AV1533" i="1"/>
  <c r="AV1534" i="1"/>
  <c r="AV1531" i="1"/>
  <c r="AV1461" i="1"/>
  <c r="AV1462" i="1"/>
  <c r="AV1459" i="1"/>
  <c r="AV1387" i="1"/>
  <c r="AV1317" i="1"/>
  <c r="AV1318" i="1"/>
  <c r="AV1315" i="1"/>
  <c r="AV1316" i="1"/>
  <c r="AV955" i="1"/>
  <c r="AV958" i="1"/>
  <c r="AV957" i="1"/>
  <c r="AV956" i="1"/>
  <c r="AV885" i="1"/>
  <c r="AV884" i="1"/>
  <c r="AV381" i="1"/>
  <c r="AV382" i="1"/>
  <c r="AV379" i="1"/>
  <c r="AV380" i="1"/>
  <c r="AV308" i="1"/>
  <c r="AX408" i="1" l="1"/>
  <c r="AW885" i="1"/>
  <c r="AW308" i="1"/>
  <c r="AW1460" i="1"/>
  <c r="AW1462" i="1"/>
  <c r="AW956" i="1"/>
  <c r="AW1461" i="1"/>
  <c r="BF968" i="1"/>
  <c r="AX968" i="1"/>
  <c r="AW1532" i="1"/>
  <c r="AW380" i="1"/>
  <c r="AW1390" i="1"/>
  <c r="AV1390" i="1"/>
  <c r="AW1315" i="1"/>
  <c r="AW1389" i="1"/>
  <c r="AV1389" i="1"/>
  <c r="AW955" i="1"/>
  <c r="AW1317" i="1"/>
  <c r="AW1531" i="1"/>
  <c r="AW884" i="1"/>
  <c r="AW1388" i="1"/>
  <c r="AV1388" i="1"/>
  <c r="AW957" i="1"/>
  <c r="AW1316" i="1"/>
  <c r="AW1534" i="1"/>
  <c r="AW958" i="1"/>
  <c r="AW1318" i="1"/>
  <c r="AW1387" i="1"/>
  <c r="AW1459" i="1"/>
  <c r="AW1533" i="1"/>
  <c r="AV1525" i="1"/>
  <c r="AV1526" i="1"/>
  <c r="AV1523" i="1"/>
  <c r="AV1524" i="1"/>
  <c r="AV1453" i="1"/>
  <c r="AV1454" i="1"/>
  <c r="AV1451" i="1"/>
  <c r="AV1452" i="1"/>
  <c r="AV1381" i="1"/>
  <c r="AV1382" i="1"/>
  <c r="AV1379" i="1"/>
  <c r="AV1380" i="1"/>
  <c r="AV1309" i="1"/>
  <c r="AV1310" i="1"/>
  <c r="AV1307" i="1"/>
  <c r="AV1308" i="1"/>
  <c r="AV949" i="1"/>
  <c r="AV950" i="1"/>
  <c r="AV947" i="1"/>
  <c r="AV948" i="1"/>
  <c r="AV877" i="1"/>
  <c r="AV878" i="1"/>
  <c r="AV875" i="1"/>
  <c r="AV876" i="1"/>
  <c r="AV373" i="1"/>
  <c r="AV374" i="1"/>
  <c r="AV371" i="1"/>
  <c r="AV372" i="1"/>
  <c r="AV300" i="1"/>
  <c r="AV1537" i="1"/>
  <c r="AV1538" i="1"/>
  <c r="AV1535" i="1"/>
  <c r="AV1536" i="1"/>
  <c r="AV1465" i="1"/>
  <c r="AV1466" i="1"/>
  <c r="AV1463" i="1"/>
  <c r="AV1464" i="1"/>
  <c r="AV1393" i="1"/>
  <c r="AV1394" i="1"/>
  <c r="AV1391" i="1"/>
  <c r="AV1392" i="1"/>
  <c r="AV1321" i="1"/>
  <c r="AV1322" i="1"/>
  <c r="AV1319" i="1"/>
  <c r="AV1320" i="1"/>
  <c r="AV961" i="1"/>
  <c r="AV962" i="1"/>
  <c r="AV959" i="1"/>
  <c r="AV960" i="1"/>
  <c r="AV889" i="1"/>
  <c r="AV890" i="1"/>
  <c r="AV887" i="1"/>
  <c r="AV888" i="1"/>
  <c r="AV385" i="1"/>
  <c r="AV386" i="1"/>
  <c r="AV383" i="1"/>
  <c r="AV384" i="1"/>
  <c r="AV312" i="1"/>
  <c r="AV1529" i="1"/>
  <c r="AV1530" i="1"/>
  <c r="AV1527" i="1"/>
  <c r="AV1528" i="1"/>
  <c r="AV1457" i="1"/>
  <c r="AV1458" i="1"/>
  <c r="AV1455" i="1"/>
  <c r="AV1456" i="1"/>
  <c r="AV1385" i="1"/>
  <c r="AV1386" i="1"/>
  <c r="AV1383" i="1"/>
  <c r="AV1384" i="1"/>
  <c r="AV1313" i="1"/>
  <c r="AV1314" i="1"/>
  <c r="AV1311" i="1"/>
  <c r="AV1312" i="1"/>
  <c r="AV953" i="1"/>
  <c r="AV954" i="1"/>
  <c r="AV951" i="1"/>
  <c r="AV952" i="1"/>
  <c r="AV881" i="1"/>
  <c r="AV882" i="1"/>
  <c r="AV879" i="1"/>
  <c r="AV880" i="1"/>
  <c r="AV377" i="1"/>
  <c r="AV378" i="1"/>
  <c r="AV375" i="1"/>
  <c r="AV376" i="1"/>
  <c r="AV304" i="1"/>
  <c r="AV1522" i="1"/>
  <c r="AV1519" i="1"/>
  <c r="AV1521" i="1"/>
  <c r="AV1449" i="1"/>
  <c r="AV1450" i="1"/>
  <c r="AV1447" i="1"/>
  <c r="AV1378" i="1"/>
  <c r="AV1375" i="1"/>
  <c r="AV1377" i="1"/>
  <c r="AV1306" i="1"/>
  <c r="AV1303" i="1"/>
  <c r="AV946" i="1"/>
  <c r="AV943" i="1"/>
  <c r="AV945" i="1"/>
  <c r="AV873" i="1"/>
  <c r="AV874" i="1"/>
  <c r="AV871" i="1"/>
  <c r="AV369" i="1"/>
  <c r="AW1525" i="1" l="1"/>
  <c r="AW1535" i="1"/>
  <c r="AW1452" i="1"/>
  <c r="AW1386" i="1"/>
  <c r="AW888" i="1"/>
  <c r="AW1454" i="1"/>
  <c r="AW384" i="1"/>
  <c r="AW1380" i="1"/>
  <c r="AW1313" i="1"/>
  <c r="AW873" i="1"/>
  <c r="AW890" i="1"/>
  <c r="AW948" i="1"/>
  <c r="AU884" i="1"/>
  <c r="BF884" i="1" s="1"/>
  <c r="AW372" i="1"/>
  <c r="AW1378" i="1"/>
  <c r="AW374" i="1"/>
  <c r="AW876" i="1"/>
  <c r="AU308" i="1"/>
  <c r="BF308" i="1" s="1"/>
  <c r="AW945" i="1"/>
  <c r="AW312" i="1"/>
  <c r="AW1526" i="1"/>
  <c r="AW959" i="1"/>
  <c r="AW304" i="1"/>
  <c r="AW953" i="1"/>
  <c r="AW1457" i="1"/>
  <c r="AW386" i="1"/>
  <c r="AW1453" i="1"/>
  <c r="AW1308" i="1"/>
  <c r="AW881" i="1"/>
  <c r="AW369" i="1"/>
  <c r="AW1312" i="1"/>
  <c r="AW1529" i="1"/>
  <c r="AW1319" i="1"/>
  <c r="AW1309" i="1"/>
  <c r="AW1463" i="1"/>
  <c r="AW1524" i="1"/>
  <c r="AW1384" i="1"/>
  <c r="AW1305" i="1"/>
  <c r="AV1305" i="1"/>
  <c r="AW383" i="1"/>
  <c r="AW887" i="1"/>
  <c r="AW960" i="1"/>
  <c r="AW1320" i="1"/>
  <c r="AW1391" i="1"/>
  <c r="AW1464" i="1"/>
  <c r="AW1536" i="1"/>
  <c r="AW371" i="1"/>
  <c r="AW1527" i="1"/>
  <c r="AW376" i="1"/>
  <c r="AW882" i="1"/>
  <c r="AW954" i="1"/>
  <c r="AW1311" i="1"/>
  <c r="AW1458" i="1"/>
  <c r="AW1530" i="1"/>
  <c r="AW385" i="1"/>
  <c r="AW889" i="1"/>
  <c r="AW1322" i="1"/>
  <c r="AW1466" i="1"/>
  <c r="AW943" i="1"/>
  <c r="AW1314" i="1"/>
  <c r="AW961" i="1"/>
  <c r="AW1321" i="1"/>
  <c r="AW1392" i="1"/>
  <c r="AW1465" i="1"/>
  <c r="AW1537" i="1"/>
  <c r="AW947" i="1"/>
  <c r="AW1379" i="1"/>
  <c r="AW367" i="1"/>
  <c r="AV367" i="1"/>
  <c r="AW370" i="1"/>
  <c r="AV370" i="1"/>
  <c r="AW1455" i="1"/>
  <c r="AW871" i="1"/>
  <c r="AW946" i="1"/>
  <c r="AW1377" i="1"/>
  <c r="AW1521" i="1"/>
  <c r="AW880" i="1"/>
  <c r="AW952" i="1"/>
  <c r="AW1385" i="1"/>
  <c r="AW1456" i="1"/>
  <c r="AW1528" i="1"/>
  <c r="AW950" i="1"/>
  <c r="AW1382" i="1"/>
  <c r="AW879" i="1"/>
  <c r="AW951" i="1"/>
  <c r="AW1394" i="1"/>
  <c r="AW1383" i="1"/>
  <c r="AW962" i="1"/>
  <c r="AW1393" i="1"/>
  <c r="AW1538" i="1"/>
  <c r="AW373" i="1"/>
  <c r="AW874" i="1"/>
  <c r="AW1519" i="1"/>
  <c r="AW949" i="1"/>
  <c r="AW1307" i="1"/>
  <c r="AW1381" i="1"/>
  <c r="AW1451" i="1"/>
  <c r="AW1523" i="1"/>
  <c r="AX308" i="1" l="1"/>
  <c r="AU873" i="1"/>
  <c r="BF873" i="1" s="1"/>
  <c r="AU948" i="1"/>
  <c r="BF948" i="1" s="1"/>
  <c r="AU888" i="1"/>
  <c r="BF888" i="1" s="1"/>
  <c r="AX884" i="1"/>
  <c r="AU1312" i="1"/>
  <c r="AX1312" i="1" s="1"/>
  <c r="AW877" i="1"/>
  <c r="AW878" i="1"/>
  <c r="AW875" i="1"/>
  <c r="AW377" i="1"/>
  <c r="AW378" i="1"/>
  <c r="AW375" i="1"/>
  <c r="AX948" i="1" l="1"/>
  <c r="BF1312" i="1"/>
  <c r="AX873" i="1"/>
  <c r="AX888" i="1"/>
  <c r="AW886" i="1"/>
  <c r="AV886" i="1"/>
  <c r="AV883" i="1"/>
  <c r="AW883" i="1"/>
  <c r="AW300" i="1"/>
  <c r="AW309" i="1" l="1"/>
  <c r="AV309" i="1"/>
  <c r="AW310" i="1"/>
  <c r="AV310" i="1"/>
  <c r="AW307" i="1"/>
  <c r="AV307" i="1"/>
  <c r="AU300" i="1"/>
  <c r="AU1587" i="1"/>
  <c r="AU1584" i="1"/>
  <c r="AU1582" i="1"/>
  <c r="AU1580" i="1"/>
  <c r="AU1577" i="1"/>
  <c r="AU1576" i="1"/>
  <c r="AU1574" i="1"/>
  <c r="AU1571" i="1"/>
  <c r="AU1570" i="1"/>
  <c r="AU1569" i="1"/>
  <c r="AU1568" i="1"/>
  <c r="AU1566" i="1"/>
  <c r="AU1564" i="1"/>
  <c r="AU1561" i="1"/>
  <c r="AU1560" i="1"/>
  <c r="AU1555" i="1"/>
  <c r="AU1553" i="1"/>
  <c r="AU1552" i="1"/>
  <c r="AU1550" i="1"/>
  <c r="AU1548" i="1"/>
  <c r="AU1545" i="1"/>
  <c r="AU1539" i="1"/>
  <c r="AU1538" i="1"/>
  <c r="AU1536" i="1"/>
  <c r="AU1532" i="1"/>
  <c r="AU1529" i="1"/>
  <c r="AU1528" i="1"/>
  <c r="AU1523" i="1"/>
  <c r="AW1522" i="1"/>
  <c r="AW1447" i="1"/>
  <c r="AU1518" i="1"/>
  <c r="AU1516" i="1"/>
  <c r="AU1515" i="1"/>
  <c r="AU1514" i="1"/>
  <c r="AU1509" i="1"/>
  <c r="AU1506" i="1"/>
  <c r="AU1505" i="1"/>
  <c r="AU1502" i="1"/>
  <c r="AU1499" i="1"/>
  <c r="AU1498" i="1"/>
  <c r="AU1496" i="1"/>
  <c r="AU1493" i="1"/>
  <c r="AU1490" i="1"/>
  <c r="AU1489" i="1"/>
  <c r="AU1483" i="1"/>
  <c r="AU1482" i="1"/>
  <c r="AU1477" i="1"/>
  <c r="AU1476" i="1"/>
  <c r="AU1473" i="1"/>
  <c r="AU1468" i="1"/>
  <c r="AU1467" i="1"/>
  <c r="AU1466" i="1"/>
  <c r="AU1461" i="1"/>
  <c r="AU1460" i="1"/>
  <c r="AU1458" i="1"/>
  <c r="AU1451" i="1"/>
  <c r="AW1450" i="1"/>
  <c r="AW1449" i="1"/>
  <c r="AU1444" i="1"/>
  <c r="AU1443" i="1"/>
  <c r="AU1442" i="1"/>
  <c r="AU1437" i="1"/>
  <c r="AU1434" i="1"/>
  <c r="AU1433" i="1"/>
  <c r="AU1430" i="1"/>
  <c r="AU1428" i="1"/>
  <c r="AU1426" i="1"/>
  <c r="AU1424" i="1"/>
  <c r="AU1421" i="1"/>
  <c r="AU1418" i="1"/>
  <c r="AU1417" i="1"/>
  <c r="AU1410" i="1"/>
  <c r="AU1405" i="1"/>
  <c r="AU1402" i="1"/>
  <c r="AU1401" i="1"/>
  <c r="AU1396" i="1"/>
  <c r="AU1394" i="1"/>
  <c r="AU1389" i="1"/>
  <c r="AU1386" i="1"/>
  <c r="AU1385" i="1"/>
  <c r="AU1382" i="1"/>
  <c r="AU1380" i="1"/>
  <c r="AU1372" i="1"/>
  <c r="AU1370" i="1"/>
  <c r="AU1369" i="1"/>
  <c r="AU1368" i="1"/>
  <c r="AU1364" i="1"/>
  <c r="AU1361" i="1"/>
  <c r="AU1356" i="1"/>
  <c r="AV1354" i="1"/>
  <c r="AV1353" i="1"/>
  <c r="AU1345" i="1"/>
  <c r="AU1338" i="1"/>
  <c r="AU1337" i="1"/>
  <c r="AU1336" i="1"/>
  <c r="AU1329" i="1"/>
  <c r="AU1323" i="1"/>
  <c r="AU1322" i="1"/>
  <c r="AU1321" i="1"/>
  <c r="AU1320" i="1"/>
  <c r="AU1307" i="1"/>
  <c r="AW1306" i="1"/>
  <c r="AU1012" i="1"/>
  <c r="AU1010" i="1"/>
  <c r="AU1009" i="1"/>
  <c r="AU1004" i="1"/>
  <c r="AU1003" i="1"/>
  <c r="AU1002" i="1"/>
  <c r="AU1001" i="1"/>
  <c r="AU996" i="1"/>
  <c r="AU994" i="1"/>
  <c r="AU993" i="1"/>
  <c r="AU988" i="1"/>
  <c r="AU987" i="1"/>
  <c r="AU986" i="1"/>
  <c r="AU985" i="1"/>
  <c r="AU978" i="1"/>
  <c r="AU977" i="1"/>
  <c r="AU972" i="1"/>
  <c r="AU971" i="1"/>
  <c r="AU970" i="1"/>
  <c r="AU969" i="1"/>
  <c r="AU964" i="1"/>
  <c r="AU962" i="1"/>
  <c r="AU961" i="1"/>
  <c r="AU956" i="1"/>
  <c r="AU954" i="1"/>
  <c r="AU953" i="1"/>
  <c r="AU946" i="1"/>
  <c r="AU945" i="1"/>
  <c r="AU940" i="1"/>
  <c r="AU938" i="1"/>
  <c r="AU933" i="1"/>
  <c r="AU932" i="1"/>
  <c r="AU930" i="1"/>
  <c r="AU929" i="1"/>
  <c r="AU926" i="1"/>
  <c r="AU924" i="1"/>
  <c r="AU922" i="1"/>
  <c r="AU920" i="1"/>
  <c r="AU917" i="1"/>
  <c r="AU916" i="1"/>
  <c r="AU914" i="1"/>
  <c r="AU913" i="1"/>
  <c r="AU906" i="1"/>
  <c r="AU901" i="1"/>
  <c r="AU900" i="1"/>
  <c r="AU898" i="1"/>
  <c r="AU897" i="1"/>
  <c r="AU892" i="1"/>
  <c r="AU890" i="1"/>
  <c r="AU885" i="1"/>
  <c r="AU882" i="1"/>
  <c r="AU881" i="1"/>
  <c r="AU876" i="1"/>
  <c r="AU874" i="1"/>
  <c r="AU798" i="1"/>
  <c r="AU795" i="1"/>
  <c r="AU794" i="1"/>
  <c r="AU793" i="1"/>
  <c r="AU792" i="1"/>
  <c r="AU786" i="1"/>
  <c r="AU785" i="1"/>
  <c r="AU782" i="1"/>
  <c r="AU779" i="1"/>
  <c r="AU778" i="1"/>
  <c r="AU777" i="1"/>
  <c r="AU776" i="1"/>
  <c r="AU769" i="1"/>
  <c r="AU766" i="1"/>
  <c r="AU763" i="1"/>
  <c r="AU762" i="1"/>
  <c r="AU761" i="1"/>
  <c r="AU760" i="1"/>
  <c r="AU753" i="1"/>
  <c r="AU750" i="1"/>
  <c r="AU747" i="1"/>
  <c r="AU746" i="1"/>
  <c r="AU745" i="1"/>
  <c r="AU744" i="1"/>
  <c r="AU737" i="1"/>
  <c r="AU734" i="1"/>
  <c r="AU731" i="1"/>
  <c r="AU730" i="1"/>
  <c r="AU729" i="1"/>
  <c r="AU582" i="1"/>
  <c r="AU579" i="1"/>
  <c r="AU578" i="1"/>
  <c r="AU577" i="1"/>
  <c r="AU569" i="1"/>
  <c r="AU566" i="1"/>
  <c r="AU563" i="1"/>
  <c r="AU562" i="1"/>
  <c r="AU561" i="1"/>
  <c r="AU560" i="1"/>
  <c r="AU554" i="1"/>
  <c r="AU553" i="1"/>
  <c r="AU550" i="1"/>
  <c r="AU547" i="1"/>
  <c r="AU546" i="1"/>
  <c r="AU545" i="1"/>
  <c r="AU537" i="1"/>
  <c r="AU534" i="1"/>
  <c r="AU531" i="1"/>
  <c r="AU530" i="1"/>
  <c r="AU529" i="1"/>
  <c r="AU528" i="1"/>
  <c r="AU522" i="1"/>
  <c r="AU521" i="1"/>
  <c r="AU518" i="1"/>
  <c r="AU515" i="1"/>
  <c r="AU514" i="1"/>
  <c r="AU513" i="1"/>
  <c r="AU436" i="1"/>
  <c r="AU434" i="1"/>
  <c r="AU433" i="1"/>
  <c r="AU429" i="1"/>
  <c r="AU428" i="1"/>
  <c r="AU427" i="1"/>
  <c r="AU426" i="1"/>
  <c r="AU425" i="1"/>
  <c r="AU420" i="1"/>
  <c r="AU418" i="1"/>
  <c r="AU417" i="1"/>
  <c r="AU413" i="1"/>
  <c r="AU412" i="1"/>
  <c r="AU411" i="1"/>
  <c r="AU410" i="1"/>
  <c r="AU409" i="1"/>
  <c r="AU404" i="1"/>
  <c r="AU402" i="1"/>
  <c r="AU401" i="1"/>
  <c r="AU397" i="1"/>
  <c r="AU396" i="1"/>
  <c r="AU395" i="1"/>
  <c r="AU394" i="1"/>
  <c r="AU393" i="1"/>
  <c r="AU388" i="1"/>
  <c r="AU386" i="1"/>
  <c r="AU385" i="1"/>
  <c r="AW382" i="1"/>
  <c r="AW379" i="1"/>
  <c r="AU377" i="1"/>
  <c r="AU372" i="1"/>
  <c r="AU369" i="1"/>
  <c r="AU312" i="1"/>
  <c r="AU328" i="1"/>
  <c r="AU332" i="1"/>
  <c r="AU340" i="1"/>
  <c r="AU352" i="1"/>
  <c r="AU356" i="1"/>
  <c r="AU360" i="1"/>
  <c r="AU364" i="1"/>
  <c r="AW348" i="1"/>
  <c r="AU320" i="1"/>
  <c r="AU316" i="1"/>
  <c r="AU304" i="1"/>
  <c r="AV366" i="1"/>
  <c r="AV363" i="1"/>
  <c r="AV361" i="1"/>
  <c r="AV362" i="1"/>
  <c r="AV357" i="1"/>
  <c r="AV358" i="1"/>
  <c r="AV355" i="1"/>
  <c r="AV353" i="1"/>
  <c r="AV354" i="1"/>
  <c r="AV351" i="1"/>
  <c r="AV349" i="1"/>
  <c r="AV350" i="1"/>
  <c r="AV347" i="1"/>
  <c r="AV345" i="1"/>
  <c r="AV346" i="1"/>
  <c r="AV343" i="1"/>
  <c r="AV344" i="1"/>
  <c r="AV341" i="1"/>
  <c r="AV342" i="1"/>
  <c r="AV339" i="1"/>
  <c r="AV337" i="1"/>
  <c r="AV338" i="1"/>
  <c r="AV333" i="1"/>
  <c r="AV334" i="1"/>
  <c r="AV331" i="1"/>
  <c r="AV329" i="1"/>
  <c r="AV327" i="1"/>
  <c r="AV325" i="1"/>
  <c r="AV326" i="1"/>
  <c r="AV323" i="1"/>
  <c r="AV319" i="1"/>
  <c r="AV317" i="1"/>
  <c r="AV318" i="1"/>
  <c r="AV315" i="1"/>
  <c r="AV313" i="1"/>
  <c r="AV314" i="1"/>
  <c r="AW311" i="1"/>
  <c r="AU309" i="1" l="1"/>
  <c r="AX309" i="1" s="1"/>
  <c r="AU326" i="1"/>
  <c r="AU310" i="1"/>
  <c r="BF310" i="1" s="1"/>
  <c r="AW350" i="1"/>
  <c r="AU358" i="1"/>
  <c r="AW323" i="1"/>
  <c r="AU338" i="1"/>
  <c r="AU337" i="1"/>
  <c r="AU353" i="1"/>
  <c r="AW331" i="1"/>
  <c r="AU355" i="1"/>
  <c r="AW339" i="1"/>
  <c r="AU1353" i="1"/>
  <c r="AW314" i="1"/>
  <c r="AU366" i="1"/>
  <c r="AU315" i="1"/>
  <c r="AU345" i="1"/>
  <c r="AU307" i="1"/>
  <c r="BF307" i="1" s="1"/>
  <c r="BF750" i="1"/>
  <c r="BF901" i="1"/>
  <c r="AX901" i="1"/>
  <c r="BF1382" i="1"/>
  <c r="AX1382" i="1"/>
  <c r="BF1516" i="1"/>
  <c r="AX1516" i="1"/>
  <c r="BF1532" i="1"/>
  <c r="AX1532" i="1"/>
  <c r="BF1576" i="1"/>
  <c r="AX1576" i="1"/>
  <c r="AV305" i="1"/>
  <c r="BF518" i="1"/>
  <c r="BF578" i="1"/>
  <c r="BF769" i="1"/>
  <c r="BF988" i="1"/>
  <c r="AX988" i="1"/>
  <c r="BF1322" i="1"/>
  <c r="AX1322" i="1"/>
  <c r="BF1548" i="1"/>
  <c r="AX1548" i="1"/>
  <c r="AV335" i="1"/>
  <c r="AW335" i="1"/>
  <c r="BF377" i="1"/>
  <c r="AX377" i="1"/>
  <c r="BF426" i="1"/>
  <c r="AX426" i="1"/>
  <c r="BF753" i="1"/>
  <c r="BF920" i="1"/>
  <c r="AX920" i="1"/>
  <c r="BF932" i="1"/>
  <c r="AX932" i="1"/>
  <c r="BF978" i="1"/>
  <c r="AX978" i="1"/>
  <c r="BF1323" i="1"/>
  <c r="AX1323" i="1"/>
  <c r="BF1368" i="1"/>
  <c r="AX1368" i="1"/>
  <c r="BF1386" i="1"/>
  <c r="AX1386" i="1"/>
  <c r="BF1410" i="1"/>
  <c r="AX1410" i="1"/>
  <c r="BF1426" i="1"/>
  <c r="AX1426" i="1"/>
  <c r="BF1451" i="1"/>
  <c r="AX1451" i="1"/>
  <c r="BF1506" i="1"/>
  <c r="AX1506" i="1"/>
  <c r="BF1536" i="1"/>
  <c r="AX1536" i="1"/>
  <c r="BF1560" i="1"/>
  <c r="AX1560" i="1"/>
  <c r="BF1569" i="1"/>
  <c r="AX1569" i="1"/>
  <c r="AV299" i="1"/>
  <c r="AV311" i="1"/>
  <c r="AV321" i="1"/>
  <c r="AW321" i="1"/>
  <c r="BF316" i="1"/>
  <c r="AX316" i="1"/>
  <c r="BF356" i="1"/>
  <c r="AX356" i="1"/>
  <c r="BF328" i="1"/>
  <c r="AX328" i="1"/>
  <c r="BF394" i="1"/>
  <c r="AX394" i="1"/>
  <c r="BF404" i="1"/>
  <c r="AX404" i="1"/>
  <c r="BF436" i="1"/>
  <c r="AX436" i="1"/>
  <c r="BF522" i="1"/>
  <c r="BF537" i="1"/>
  <c r="BF563" i="1"/>
  <c r="BF579" i="1"/>
  <c r="BF760" i="1"/>
  <c r="BF776" i="1"/>
  <c r="BF897" i="1"/>
  <c r="AX897" i="1"/>
  <c r="BF913" i="1"/>
  <c r="AX913" i="1"/>
  <c r="BF922" i="1"/>
  <c r="AX922" i="1"/>
  <c r="BF933" i="1"/>
  <c r="AX933" i="1"/>
  <c r="BF954" i="1"/>
  <c r="AX954" i="1"/>
  <c r="BF969" i="1"/>
  <c r="AX969" i="1"/>
  <c r="BF993" i="1"/>
  <c r="AX993" i="1"/>
  <c r="BF1003" i="1"/>
  <c r="AX1003" i="1"/>
  <c r="BF1307" i="1"/>
  <c r="AX1307" i="1"/>
  <c r="BF1345" i="1"/>
  <c r="AX1345" i="1"/>
  <c r="BF1356" i="1"/>
  <c r="AX1356" i="1"/>
  <c r="BF1369" i="1"/>
  <c r="AX1369" i="1"/>
  <c r="BF1389" i="1"/>
  <c r="AX1389" i="1"/>
  <c r="BF1417" i="1"/>
  <c r="AX1417" i="1"/>
  <c r="BF1428" i="1"/>
  <c r="AX1428" i="1"/>
  <c r="BF1442" i="1"/>
  <c r="AX1442" i="1"/>
  <c r="BF1467" i="1"/>
  <c r="AX1467" i="1"/>
  <c r="BF1483" i="1"/>
  <c r="AX1483" i="1"/>
  <c r="BF1496" i="1"/>
  <c r="AX1496" i="1"/>
  <c r="BF1509" i="1"/>
  <c r="AX1509" i="1"/>
  <c r="BF1538" i="1"/>
  <c r="AX1538" i="1"/>
  <c r="BF1550" i="1"/>
  <c r="AX1550" i="1"/>
  <c r="BF1561" i="1"/>
  <c r="AX1561" i="1"/>
  <c r="BF1570" i="1"/>
  <c r="AX1570" i="1"/>
  <c r="BF1580" i="1"/>
  <c r="AX1580" i="1"/>
  <c r="BF401" i="1"/>
  <c r="AX401" i="1"/>
  <c r="BF547" i="1"/>
  <c r="BF987" i="1"/>
  <c r="AX987" i="1"/>
  <c r="BF1338" i="1"/>
  <c r="AX1338" i="1"/>
  <c r="BF1402" i="1"/>
  <c r="AX1402" i="1"/>
  <c r="BF1505" i="1"/>
  <c r="AX1505" i="1"/>
  <c r="AV336" i="1"/>
  <c r="BF364" i="1"/>
  <c r="AX364" i="1"/>
  <c r="BF388" i="1"/>
  <c r="AX388" i="1"/>
  <c r="BF412" i="1"/>
  <c r="AX412" i="1"/>
  <c r="BF550" i="1"/>
  <c r="BF874" i="1"/>
  <c r="AX874" i="1"/>
  <c r="BF906" i="1"/>
  <c r="AX906" i="1"/>
  <c r="BF964" i="1"/>
  <c r="AX964" i="1"/>
  <c r="BF1012" i="1"/>
  <c r="AX1012" i="1"/>
  <c r="BF1405" i="1"/>
  <c r="AX1405" i="1"/>
  <c r="BF1466" i="1"/>
  <c r="AX1466" i="1"/>
  <c r="BF1493" i="1"/>
  <c r="AX1493" i="1"/>
  <c r="BF1518" i="1"/>
  <c r="AX1518" i="1"/>
  <c r="BF1568" i="1"/>
  <c r="AX1568" i="1"/>
  <c r="AV322" i="1"/>
  <c r="BF360" i="1"/>
  <c r="AX360" i="1"/>
  <c r="BF393" i="1"/>
  <c r="AX393" i="1"/>
  <c r="BF413" i="1"/>
  <c r="AX413" i="1"/>
  <c r="BF521" i="1"/>
  <c r="BF737" i="1"/>
  <c r="BF876" i="1"/>
  <c r="AX876" i="1"/>
  <c r="AV302" i="1"/>
  <c r="AW302" i="1"/>
  <c r="BF312" i="1"/>
  <c r="AX312" i="1"/>
  <c r="BF417" i="1"/>
  <c r="AX417" i="1"/>
  <c r="BF553" i="1"/>
  <c r="BF761" i="1"/>
  <c r="BF792" i="1"/>
  <c r="BF1430" i="1"/>
  <c r="AX1430" i="1"/>
  <c r="AV301" i="1"/>
  <c r="AW301" i="1"/>
  <c r="AV324" i="1"/>
  <c r="AW349" i="1"/>
  <c r="AU311" i="1"/>
  <c r="BF395" i="1"/>
  <c r="AX395" i="1"/>
  <c r="BF409" i="1"/>
  <c r="AX409" i="1"/>
  <c r="BF418" i="1"/>
  <c r="AX418" i="1"/>
  <c r="BF428" i="1"/>
  <c r="AX428" i="1"/>
  <c r="BF513" i="1"/>
  <c r="BF528" i="1"/>
  <c r="BF545" i="1"/>
  <c r="BF554" i="1"/>
  <c r="BF729" i="1"/>
  <c r="BF745" i="1"/>
  <c r="BF762" i="1"/>
  <c r="BF778" i="1"/>
  <c r="BF793" i="1"/>
  <c r="BF882" i="1"/>
  <c r="AX882" i="1"/>
  <c r="BF898" i="1"/>
  <c r="AX898" i="1"/>
  <c r="BF914" i="1"/>
  <c r="AX914" i="1"/>
  <c r="BF926" i="1"/>
  <c r="AX926" i="1"/>
  <c r="BF938" i="1"/>
  <c r="AX938" i="1"/>
  <c r="BF985" i="1"/>
  <c r="AX985" i="1"/>
  <c r="AV1351" i="1"/>
  <c r="BF1372" i="1"/>
  <c r="AX1372" i="1"/>
  <c r="BF1394" i="1"/>
  <c r="AX1394" i="1"/>
  <c r="BF1433" i="1"/>
  <c r="AX1433" i="1"/>
  <c r="BF1443" i="1"/>
  <c r="AX1443" i="1"/>
  <c r="BF1458" i="1"/>
  <c r="AX1458" i="1"/>
  <c r="BF1489" i="1"/>
  <c r="AX1489" i="1"/>
  <c r="BF1514" i="1"/>
  <c r="AX1514" i="1"/>
  <c r="BF1553" i="1"/>
  <c r="AX1553" i="1"/>
  <c r="BF1564" i="1"/>
  <c r="AX1564" i="1"/>
  <c r="BF1582" i="1"/>
  <c r="AX1582" i="1"/>
  <c r="AV306" i="1"/>
  <c r="BF425" i="1"/>
  <c r="AX425" i="1"/>
  <c r="BF561" i="1"/>
  <c r="BF890" i="1"/>
  <c r="AX890" i="1"/>
  <c r="BF946" i="1"/>
  <c r="AX946" i="1"/>
  <c r="BF1001" i="1"/>
  <c r="AX1001" i="1"/>
  <c r="BF1587" i="1"/>
  <c r="AX1587" i="1"/>
  <c r="AV298" i="1"/>
  <c r="BF340" i="1"/>
  <c r="AX340" i="1"/>
  <c r="BF402" i="1"/>
  <c r="AX402" i="1"/>
  <c r="BF531" i="1"/>
  <c r="BF785" i="1"/>
  <c r="BF892" i="1"/>
  <c r="AX892" i="1"/>
  <c r="BF930" i="1"/>
  <c r="AX930" i="1"/>
  <c r="BF977" i="1"/>
  <c r="AX977" i="1"/>
  <c r="BF1002" i="1"/>
  <c r="AX1002" i="1"/>
  <c r="BF1385" i="1"/>
  <c r="AX1385" i="1"/>
  <c r="BF1424" i="1"/>
  <c r="AX1424" i="1"/>
  <c r="BF1482" i="1"/>
  <c r="AX1482" i="1"/>
  <c r="AV330" i="1"/>
  <c r="BF332" i="1"/>
  <c r="AX332" i="1"/>
  <c r="BF534" i="1"/>
  <c r="BF953" i="1"/>
  <c r="AX953" i="1"/>
  <c r="BF352" i="1"/>
  <c r="AX352" i="1"/>
  <c r="BF582" i="1"/>
  <c r="BF881" i="1"/>
  <c r="AX881" i="1"/>
  <c r="BF970" i="1"/>
  <c r="AX970" i="1"/>
  <c r="BF994" i="1"/>
  <c r="AX994" i="1"/>
  <c r="BF1329" i="1"/>
  <c r="AX1329" i="1"/>
  <c r="BF1370" i="1"/>
  <c r="AX1370" i="1"/>
  <c r="BF1523" i="1"/>
  <c r="AX1523" i="1"/>
  <c r="BF1552" i="1"/>
  <c r="AX1552" i="1"/>
  <c r="BF1571" i="1"/>
  <c r="AX1571" i="1"/>
  <c r="BF304" i="1"/>
  <c r="AX304" i="1"/>
  <c r="AW351" i="1"/>
  <c r="BF385" i="1"/>
  <c r="AX385" i="1"/>
  <c r="BF396" i="1"/>
  <c r="AX396" i="1"/>
  <c r="BF410" i="1"/>
  <c r="AX410" i="1"/>
  <c r="BF429" i="1"/>
  <c r="AX429" i="1"/>
  <c r="BF514" i="1"/>
  <c r="BF529" i="1"/>
  <c r="BF546" i="1"/>
  <c r="BF569" i="1"/>
  <c r="BF730" i="1"/>
  <c r="BF746" i="1"/>
  <c r="BF763" i="1"/>
  <c r="BF779" i="1"/>
  <c r="BF794" i="1"/>
  <c r="BF885" i="1"/>
  <c r="AX885" i="1"/>
  <c r="BF940" i="1"/>
  <c r="AX940" i="1"/>
  <c r="BF961" i="1"/>
  <c r="AX961" i="1"/>
  <c r="BF971" i="1"/>
  <c r="AX971" i="1"/>
  <c r="BF986" i="1"/>
  <c r="AX986" i="1"/>
  <c r="BF996" i="1"/>
  <c r="AX996" i="1"/>
  <c r="BF1009" i="1"/>
  <c r="AX1009" i="1"/>
  <c r="BF1336" i="1"/>
  <c r="AX1336" i="1"/>
  <c r="AU1352" i="1"/>
  <c r="AW1352" i="1"/>
  <c r="BF1361" i="1"/>
  <c r="AX1361" i="1"/>
  <c r="BF1396" i="1"/>
  <c r="AX1396" i="1"/>
  <c r="BF1418" i="1"/>
  <c r="AX1418" i="1"/>
  <c r="BF1444" i="1"/>
  <c r="AX1444" i="1"/>
  <c r="BF1460" i="1"/>
  <c r="AX1460" i="1"/>
  <c r="BF1473" i="1"/>
  <c r="AX1473" i="1"/>
  <c r="BF1499" i="1"/>
  <c r="AX1499" i="1"/>
  <c r="BF1528" i="1"/>
  <c r="AX1528" i="1"/>
  <c r="BF1555" i="1"/>
  <c r="AX1555" i="1"/>
  <c r="BF1574" i="1"/>
  <c r="AX1574" i="1"/>
  <c r="BF300" i="1"/>
  <c r="AX300" i="1"/>
  <c r="AV295" i="1"/>
  <c r="BF411" i="1"/>
  <c r="AX411" i="1"/>
  <c r="BF433" i="1"/>
  <c r="AX433" i="1"/>
  <c r="BF515" i="1"/>
  <c r="BF577" i="1"/>
  <c r="BF734" i="1"/>
  <c r="BF798" i="1"/>
  <c r="BF917" i="1"/>
  <c r="AX917" i="1"/>
  <c r="BF1321" i="1"/>
  <c r="AX1321" i="1"/>
  <c r="BF1477" i="1"/>
  <c r="AX1477" i="1"/>
  <c r="BF372" i="1"/>
  <c r="AX372" i="1"/>
  <c r="BF434" i="1"/>
  <c r="AX434" i="1"/>
  <c r="BF562" i="1"/>
  <c r="BF1437" i="1"/>
  <c r="AX1437" i="1"/>
  <c r="BF1577" i="1"/>
  <c r="AX1577" i="1"/>
  <c r="AU297" i="1"/>
  <c r="AW297" i="1"/>
  <c r="BF786" i="1"/>
  <c r="BF427" i="1"/>
  <c r="AX427" i="1"/>
  <c r="BF566" i="1"/>
  <c r="BF744" i="1"/>
  <c r="BF777" i="1"/>
  <c r="BF924" i="1"/>
  <c r="AX924" i="1"/>
  <c r="BF956" i="1"/>
  <c r="AX956" i="1"/>
  <c r="BF1004" i="1"/>
  <c r="AX1004" i="1"/>
  <c r="BF1468" i="1"/>
  <c r="AX1468" i="1"/>
  <c r="BF1498" i="1"/>
  <c r="AX1498" i="1"/>
  <c r="BF1539" i="1"/>
  <c r="AX1539" i="1"/>
  <c r="AV303" i="1"/>
  <c r="BF320" i="1"/>
  <c r="AX320" i="1"/>
  <c r="AU348" i="1"/>
  <c r="BF369" i="1"/>
  <c r="AX369" i="1"/>
  <c r="BF386" i="1"/>
  <c r="AX386" i="1"/>
  <c r="BF397" i="1"/>
  <c r="AX397" i="1"/>
  <c r="BF420" i="1"/>
  <c r="AX420" i="1"/>
  <c r="BF530" i="1"/>
  <c r="BF560" i="1"/>
  <c r="BF731" i="1"/>
  <c r="BF747" i="1"/>
  <c r="BF766" i="1"/>
  <c r="BF782" i="1"/>
  <c r="BF795" i="1"/>
  <c r="BF900" i="1"/>
  <c r="AX900" i="1"/>
  <c r="BF916" i="1"/>
  <c r="AX916" i="1"/>
  <c r="BF929" i="1"/>
  <c r="AX929" i="1"/>
  <c r="BF945" i="1"/>
  <c r="AX945" i="1"/>
  <c r="BF962" i="1"/>
  <c r="AX962" i="1"/>
  <c r="BF972" i="1"/>
  <c r="AX972" i="1"/>
  <c r="BF1010" i="1"/>
  <c r="AX1010" i="1"/>
  <c r="BF1320" i="1"/>
  <c r="AX1320" i="1"/>
  <c r="BF1337" i="1"/>
  <c r="AX1337" i="1"/>
  <c r="BF1364" i="1"/>
  <c r="AX1364" i="1"/>
  <c r="BF1380" i="1"/>
  <c r="AX1380" i="1"/>
  <c r="BF1401" i="1"/>
  <c r="AX1401" i="1"/>
  <c r="BF1421" i="1"/>
  <c r="AX1421" i="1"/>
  <c r="BF1434" i="1"/>
  <c r="AX1434" i="1"/>
  <c r="BF1461" i="1"/>
  <c r="AX1461" i="1"/>
  <c r="BF1476" i="1"/>
  <c r="AX1476" i="1"/>
  <c r="BF1490" i="1"/>
  <c r="AX1490" i="1"/>
  <c r="BF1502" i="1"/>
  <c r="AX1502" i="1"/>
  <c r="BF1515" i="1"/>
  <c r="AX1515" i="1"/>
  <c r="BF1529" i="1"/>
  <c r="AX1529" i="1"/>
  <c r="BF1545" i="1"/>
  <c r="AX1545" i="1"/>
  <c r="BF1566" i="1"/>
  <c r="AX1566" i="1"/>
  <c r="BF1584" i="1"/>
  <c r="AX1584" i="1"/>
  <c r="AU1590" i="1"/>
  <c r="AU1446" i="1"/>
  <c r="AU942" i="1"/>
  <c r="AU1586" i="1"/>
  <c r="AU576" i="1"/>
  <c r="AU936" i="1"/>
  <c r="AU1440" i="1"/>
  <c r="AU1512" i="1"/>
  <c r="AU1362" i="1"/>
  <c r="AU570" i="1"/>
  <c r="AU1420" i="1"/>
  <c r="AU1558" i="1"/>
  <c r="AU910" i="1"/>
  <c r="AU1414" i="1"/>
  <c r="AU1486" i="1"/>
  <c r="AU1404" i="1"/>
  <c r="AU770" i="1"/>
  <c r="AU544" i="1"/>
  <c r="AU1554" i="1"/>
  <c r="AU1408" i="1"/>
  <c r="AU904" i="1"/>
  <c r="AU1480" i="1"/>
  <c r="AU1474" i="1"/>
  <c r="AU538" i="1"/>
  <c r="AU754" i="1"/>
  <c r="AU894" i="1"/>
  <c r="AU1470" i="1"/>
  <c r="AU1398" i="1"/>
  <c r="AU1542" i="1"/>
  <c r="AU1392" i="1"/>
  <c r="AU1464" i="1"/>
  <c r="AU1313" i="1"/>
  <c r="AU1457" i="1"/>
  <c r="AU1378" i="1"/>
  <c r="AU1519" i="1"/>
  <c r="AU1305" i="1"/>
  <c r="AU1450" i="1"/>
  <c r="AU1306" i="1"/>
  <c r="AU1522" i="1"/>
  <c r="AU380" i="1"/>
  <c r="AU878" i="1"/>
  <c r="AU1526" i="1"/>
  <c r="AU1454" i="1"/>
  <c r="AU378" i="1"/>
  <c r="AU738" i="1"/>
  <c r="AU1388" i="1"/>
  <c r="AU955" i="1"/>
  <c r="AU1534" i="1"/>
  <c r="AU379" i="1"/>
  <c r="AU1549" i="1"/>
  <c r="AU1559" i="1"/>
  <c r="AU1575" i="1"/>
  <c r="AU1527" i="1"/>
  <c r="AU1533" i="1"/>
  <c r="AU1540" i="1"/>
  <c r="AU1543" i="1"/>
  <c r="AU1581" i="1"/>
  <c r="AU1521" i="1"/>
  <c r="AU1537" i="1"/>
  <c r="AU1530" i="1"/>
  <c r="AU1525" i="1"/>
  <c r="AU1541" i="1"/>
  <c r="AU1557" i="1"/>
  <c r="AU1573" i="1"/>
  <c r="AU1562" i="1"/>
  <c r="AU1565" i="1"/>
  <c r="AU1578" i="1"/>
  <c r="AU1455" i="1"/>
  <c r="AU1487" i="1"/>
  <c r="AU1497" i="1"/>
  <c r="AU1503" i="1"/>
  <c r="AU1471" i="1"/>
  <c r="AU1481" i="1"/>
  <c r="AU1500" i="1"/>
  <c r="AU1462" i="1"/>
  <c r="AU1478" i="1"/>
  <c r="AU1494" i="1"/>
  <c r="AU1510" i="1"/>
  <c r="AU1449" i="1"/>
  <c r="AU1459" i="1"/>
  <c r="AU1465" i="1"/>
  <c r="AU1504" i="1"/>
  <c r="AU1507" i="1"/>
  <c r="AU1447" i="1"/>
  <c r="AU1456" i="1"/>
  <c r="AU1463" i="1"/>
  <c r="AU1479" i="1"/>
  <c r="AU1485" i="1"/>
  <c r="AU1488" i="1"/>
  <c r="AU1495" i="1"/>
  <c r="AU1501" i="1"/>
  <c r="AU1452" i="1"/>
  <c r="AU1492" i="1"/>
  <c r="AU1508" i="1"/>
  <c r="AU1383" i="1"/>
  <c r="AU1399" i="1"/>
  <c r="AU1415" i="1"/>
  <c r="AU1431" i="1"/>
  <c r="AU1379" i="1"/>
  <c r="AU1395" i="1"/>
  <c r="AU1411" i="1"/>
  <c r="AU1427" i="1"/>
  <c r="AU1377" i="1"/>
  <c r="AU1387" i="1"/>
  <c r="AU1409" i="1"/>
  <c r="AU1425" i="1"/>
  <c r="AU1390" i="1"/>
  <c r="AU1406" i="1"/>
  <c r="AU1422" i="1"/>
  <c r="AU1438" i="1"/>
  <c r="AU1393" i="1"/>
  <c r="AU1419" i="1"/>
  <c r="AU1381" i="1"/>
  <c r="AU1384" i="1"/>
  <c r="AU1397" i="1"/>
  <c r="AU1416" i="1"/>
  <c r="AU1423" i="1"/>
  <c r="AU1432" i="1"/>
  <c r="AU1441" i="1"/>
  <c r="AU1435" i="1"/>
  <c r="AU1391" i="1"/>
  <c r="AU1407" i="1"/>
  <c r="AU1436" i="1"/>
  <c r="AU1308" i="1"/>
  <c r="AU1371" i="1"/>
  <c r="AU1339" i="1"/>
  <c r="AU1358" i="1"/>
  <c r="AU1355" i="1"/>
  <c r="AU1332" i="1"/>
  <c r="AU1324" i="1"/>
  <c r="AU1316" i="1"/>
  <c r="AU1311" i="1"/>
  <c r="AU1318" i="1"/>
  <c r="AU1327" i="1"/>
  <c r="AU1334" i="1"/>
  <c r="AU1343" i="1"/>
  <c r="AU1349" i="1"/>
  <c r="AU1350" i="1"/>
  <c r="AU1359" i="1"/>
  <c r="AU1366" i="1"/>
  <c r="AU1326" i="1"/>
  <c r="AU1374" i="1"/>
  <c r="AU1314" i="1"/>
  <c r="AU1315" i="1"/>
  <c r="AU1328" i="1"/>
  <c r="AU1346" i="1"/>
  <c r="AU1360" i="1"/>
  <c r="AU1319" i="1"/>
  <c r="AU1335" i="1"/>
  <c r="AU1341" i="1"/>
  <c r="AU1344" i="1"/>
  <c r="AW1351" i="1"/>
  <c r="AU1347" i="1"/>
  <c r="AU1363" i="1"/>
  <c r="AU1330" i="1"/>
  <c r="AU1331" i="1"/>
  <c r="AU965" i="1"/>
  <c r="AU992" i="1"/>
  <c r="AU947" i="1"/>
  <c r="AU960" i="1"/>
  <c r="AU963" i="1"/>
  <c r="AU979" i="1"/>
  <c r="AU995" i="1"/>
  <c r="AU1008" i="1"/>
  <c r="AU951" i="1"/>
  <c r="AU957" i="1"/>
  <c r="AU958" i="1"/>
  <c r="AU974" i="1"/>
  <c r="AU976" i="1"/>
  <c r="AU983" i="1"/>
  <c r="AU989" i="1"/>
  <c r="AU990" i="1"/>
  <c r="AU999" i="1"/>
  <c r="AU1005" i="1"/>
  <c r="AU1006" i="1"/>
  <c r="AU1011" i="1"/>
  <c r="AU966" i="1"/>
  <c r="AU982" i="1"/>
  <c r="AU998" i="1"/>
  <c r="AU1014" i="1"/>
  <c r="AU1000" i="1"/>
  <c r="AU949" i="1"/>
  <c r="AU952" i="1"/>
  <c r="AU959" i="1"/>
  <c r="AU975" i="1"/>
  <c r="AU984" i="1"/>
  <c r="AU991" i="1"/>
  <c r="AU939" i="1"/>
  <c r="AU907" i="1"/>
  <c r="AU927" i="1"/>
  <c r="AU923" i="1"/>
  <c r="AU879" i="1"/>
  <c r="AU921" i="1"/>
  <c r="AU875" i="1"/>
  <c r="AU895" i="1"/>
  <c r="AU891" i="1"/>
  <c r="AU911" i="1"/>
  <c r="AU886" i="1"/>
  <c r="AU902" i="1"/>
  <c r="AU918" i="1"/>
  <c r="AU934" i="1"/>
  <c r="AU889" i="1"/>
  <c r="AU899" i="1"/>
  <c r="AU915" i="1"/>
  <c r="AU912" i="1"/>
  <c r="AU937" i="1"/>
  <c r="AU880" i="1"/>
  <c r="AU893" i="1"/>
  <c r="AU896" i="1"/>
  <c r="AU903" i="1"/>
  <c r="AU928" i="1"/>
  <c r="AU905" i="1"/>
  <c r="AU931" i="1"/>
  <c r="AU919" i="1"/>
  <c r="AU883" i="1"/>
  <c r="AU748" i="1"/>
  <c r="AU764" i="1"/>
  <c r="AU732" i="1"/>
  <c r="AU796" i="1"/>
  <c r="AU780" i="1"/>
  <c r="AU741" i="1"/>
  <c r="AU751" i="1"/>
  <c r="AU757" i="1"/>
  <c r="AU758" i="1"/>
  <c r="AU773" i="1"/>
  <c r="AU774" i="1"/>
  <c r="AU783" i="1"/>
  <c r="AU789" i="1"/>
  <c r="AU790" i="1"/>
  <c r="AU771" i="1"/>
  <c r="AU784" i="1"/>
  <c r="AU787" i="1"/>
  <c r="AU736" i="1"/>
  <c r="AU739" i="1"/>
  <c r="AU727" i="1"/>
  <c r="AU743" i="1"/>
  <c r="AU759" i="1"/>
  <c r="AU765" i="1"/>
  <c r="AU768" i="1"/>
  <c r="AU775" i="1"/>
  <c r="AU733" i="1"/>
  <c r="AU740" i="1"/>
  <c r="AU742" i="1"/>
  <c r="AU749" i="1"/>
  <c r="AU772" i="1"/>
  <c r="AU781" i="1"/>
  <c r="AU788" i="1"/>
  <c r="AU752" i="1"/>
  <c r="AU755" i="1"/>
  <c r="AU516" i="1"/>
  <c r="AU532" i="1"/>
  <c r="AU548" i="1"/>
  <c r="AU564" i="1"/>
  <c r="AU541" i="1"/>
  <c r="AU580" i="1"/>
  <c r="AU520" i="1"/>
  <c r="AU523" i="1"/>
  <c r="AU539" i="1"/>
  <c r="AU552" i="1"/>
  <c r="AU555" i="1"/>
  <c r="AU519" i="1"/>
  <c r="AU525" i="1"/>
  <c r="AU526" i="1"/>
  <c r="AU535" i="1"/>
  <c r="AU551" i="1"/>
  <c r="AU557" i="1"/>
  <c r="AU558" i="1"/>
  <c r="AU567" i="1"/>
  <c r="AU573" i="1"/>
  <c r="AU574" i="1"/>
  <c r="AU568" i="1"/>
  <c r="AU536" i="1"/>
  <c r="AU571" i="1"/>
  <c r="AU527" i="1"/>
  <c r="AU549" i="1"/>
  <c r="AU517" i="1"/>
  <c r="AU533" i="1"/>
  <c r="AU540" i="1"/>
  <c r="AU542" i="1"/>
  <c r="AU556" i="1"/>
  <c r="AU565" i="1"/>
  <c r="AU543" i="1"/>
  <c r="AU559" i="1"/>
  <c r="AU407" i="1"/>
  <c r="AU421" i="1"/>
  <c r="AU375" i="1"/>
  <c r="AU391" i="1"/>
  <c r="AU423" i="1"/>
  <c r="AU371" i="1"/>
  <c r="AU384" i="1"/>
  <c r="AU387" i="1"/>
  <c r="AU400" i="1"/>
  <c r="AU403" i="1"/>
  <c r="AU416" i="1"/>
  <c r="AU419" i="1"/>
  <c r="AU432" i="1"/>
  <c r="AU435" i="1"/>
  <c r="AU382" i="1"/>
  <c r="AU398" i="1"/>
  <c r="AU414" i="1"/>
  <c r="AU430" i="1"/>
  <c r="AU374" i="1"/>
  <c r="AU390" i="1"/>
  <c r="AU422" i="1"/>
  <c r="AU438" i="1"/>
  <c r="AU376" i="1"/>
  <c r="AU367" i="1"/>
  <c r="AU373" i="1"/>
  <c r="AU389" i="1"/>
  <c r="AU405" i="1"/>
  <c r="AU1302" i="1"/>
  <c r="AW1299" i="1"/>
  <c r="AU1298" i="1"/>
  <c r="AU1292" i="1"/>
  <c r="AU1288" i="1"/>
  <c r="AU1283" i="1"/>
  <c r="AU1281" i="1"/>
  <c r="AU1279" i="1"/>
  <c r="AU1273" i="1"/>
  <c r="AU1272" i="1"/>
  <c r="AU1269" i="1"/>
  <c r="AU1264" i="1"/>
  <c r="AU1263" i="1"/>
  <c r="AU1260" i="1"/>
  <c r="AU1255" i="1"/>
  <c r="AU1251" i="1"/>
  <c r="AW1238" i="1"/>
  <c r="AW1237" i="1"/>
  <c r="AU1235" i="1"/>
  <c r="AW1234" i="1"/>
  <c r="AU1233" i="1"/>
  <c r="AW1231" i="1"/>
  <c r="AU1227" i="1"/>
  <c r="AU1222" i="1"/>
  <c r="AU1221" i="1"/>
  <c r="AU1213" i="1"/>
  <c r="AU1211" i="1"/>
  <c r="AU1205" i="1"/>
  <c r="AU1204" i="1"/>
  <c r="AU1201" i="1"/>
  <c r="AU1196" i="1"/>
  <c r="AX1196" i="1" s="1"/>
  <c r="AU1195" i="1"/>
  <c r="AU1192" i="1"/>
  <c r="AU1187" i="1"/>
  <c r="AU1183" i="1"/>
  <c r="AU1179" i="1"/>
  <c r="AU1169" i="1"/>
  <c r="AU1165" i="1"/>
  <c r="AW1163" i="1"/>
  <c r="AW1162" i="1"/>
  <c r="AW1161" i="1"/>
  <c r="AU1159" i="1"/>
  <c r="BF1159" i="1" s="1"/>
  <c r="AU1155" i="1"/>
  <c r="AU1154" i="1"/>
  <c r="AW1152" i="1"/>
  <c r="AU1147" i="1"/>
  <c r="AU1145" i="1"/>
  <c r="AU1139" i="1"/>
  <c r="AU1138" i="1"/>
  <c r="AU1135" i="1"/>
  <c r="AU1130" i="1"/>
  <c r="AU1129" i="1"/>
  <c r="AU1123" i="1"/>
  <c r="AU1122" i="1"/>
  <c r="AU1121" i="1"/>
  <c r="AU1119" i="1"/>
  <c r="AU1118" i="1"/>
  <c r="AU1117" i="1"/>
  <c r="AU1114" i="1"/>
  <c r="AU1113" i="1"/>
  <c r="AU1107" i="1"/>
  <c r="AU1106" i="1"/>
  <c r="AU1105" i="1"/>
  <c r="AU1103" i="1"/>
  <c r="AU1101" i="1"/>
  <c r="AU1098" i="1"/>
  <c r="AU1097" i="1"/>
  <c r="AU1095" i="1"/>
  <c r="AW1094" i="1"/>
  <c r="AW1093" i="1"/>
  <c r="AU1090" i="1"/>
  <c r="AW1089" i="1"/>
  <c r="AU1024" i="1"/>
  <c r="AU1025" i="1"/>
  <c r="AU1026" i="1"/>
  <c r="AU1028" i="1"/>
  <c r="AU1029" i="1"/>
  <c r="AU1030" i="1"/>
  <c r="AU1034" i="1"/>
  <c r="AU1035" i="1"/>
  <c r="AU1037" i="1"/>
  <c r="AU1039" i="1"/>
  <c r="AU1040" i="1"/>
  <c r="AU1041" i="1"/>
  <c r="AU1042" i="1"/>
  <c r="AU1043" i="1"/>
  <c r="AU1044" i="1"/>
  <c r="AU1046" i="1"/>
  <c r="AU1049" i="1"/>
  <c r="AU1050" i="1"/>
  <c r="AU1051" i="1"/>
  <c r="AU1052" i="1"/>
  <c r="AX1052" i="1" s="1"/>
  <c r="AU1053" i="1"/>
  <c r="AU1055" i="1"/>
  <c r="AU1056" i="1"/>
  <c r="AU1058" i="1"/>
  <c r="AU1060" i="1"/>
  <c r="AU1061" i="1"/>
  <c r="AU1065" i="1"/>
  <c r="AU1066" i="1"/>
  <c r="AU1067" i="1"/>
  <c r="AU1069" i="1"/>
  <c r="AU1070" i="1"/>
  <c r="AU1071" i="1"/>
  <c r="AU1072" i="1"/>
  <c r="AU1074" i="1"/>
  <c r="AU1075" i="1"/>
  <c r="AU1076" i="1"/>
  <c r="AU1082" i="1"/>
  <c r="AU1083" i="1"/>
  <c r="AU1084" i="1"/>
  <c r="AU1086" i="1"/>
  <c r="AW1019" i="1"/>
  <c r="AW1021" i="1"/>
  <c r="AU1022" i="1"/>
  <c r="AU1017" i="1"/>
  <c r="AW1018" i="1"/>
  <c r="AU1015" i="1"/>
  <c r="BF1015" i="1" s="1"/>
  <c r="AT294" i="1"/>
  <c r="AT292" i="1"/>
  <c r="AT291" i="1"/>
  <c r="AU291" i="1" s="1"/>
  <c r="AT290" i="1"/>
  <c r="AU290" i="1" s="1"/>
  <c r="AT289" i="1"/>
  <c r="AU289" i="1" s="1"/>
  <c r="AT288" i="1"/>
  <c r="AT286" i="1"/>
  <c r="AT285" i="1"/>
  <c r="AU285" i="1" s="1"/>
  <c r="AT284" i="1"/>
  <c r="AU284" i="1" s="1"/>
  <c r="AT283" i="1"/>
  <c r="AT282" i="1"/>
  <c r="AT281" i="1"/>
  <c r="AU281" i="1" s="1"/>
  <c r="AT280" i="1"/>
  <c r="AU280" i="1" s="1"/>
  <c r="AT279" i="1"/>
  <c r="AU279" i="1" s="1"/>
  <c r="AT278" i="1"/>
  <c r="AT277" i="1"/>
  <c r="AT276" i="1"/>
  <c r="AT275" i="1"/>
  <c r="AU275" i="1" s="1"/>
  <c r="AT274" i="1"/>
  <c r="AU274" i="1" s="1"/>
  <c r="AT273" i="1"/>
  <c r="AU273" i="1" s="1"/>
  <c r="AT272" i="1"/>
  <c r="AU272" i="1" s="1"/>
  <c r="AT271" i="1"/>
  <c r="AU271" i="1" s="1"/>
  <c r="AT270" i="1"/>
  <c r="AU270" i="1" s="1"/>
  <c r="AT269" i="1"/>
  <c r="AT268" i="1"/>
  <c r="AU268" i="1" s="1"/>
  <c r="AT267" i="1"/>
  <c r="AT266" i="1"/>
  <c r="AW266" i="1" s="1"/>
  <c r="AT265" i="1"/>
  <c r="AU265" i="1" s="1"/>
  <c r="AT264" i="1"/>
  <c r="AT263" i="1"/>
  <c r="AU263" i="1" s="1"/>
  <c r="AT262" i="1"/>
  <c r="AT261" i="1"/>
  <c r="AT260" i="1"/>
  <c r="AT259" i="1"/>
  <c r="AU259" i="1" s="1"/>
  <c r="AT258" i="1"/>
  <c r="AU258" i="1" s="1"/>
  <c r="AT257" i="1"/>
  <c r="AU257" i="1" s="1"/>
  <c r="AT256" i="1"/>
  <c r="AU256" i="1" s="1"/>
  <c r="AT255" i="1"/>
  <c r="AT254" i="1"/>
  <c r="AU254" i="1" s="1"/>
  <c r="AT253" i="1"/>
  <c r="AU253" i="1" s="1"/>
  <c r="AT252" i="1"/>
  <c r="AU252" i="1" s="1"/>
  <c r="AT251" i="1"/>
  <c r="AT250" i="1"/>
  <c r="AT249" i="1"/>
  <c r="AU249" i="1" s="1"/>
  <c r="AT248" i="1"/>
  <c r="AU248" i="1" s="1"/>
  <c r="AT247" i="1"/>
  <c r="AU247" i="1" s="1"/>
  <c r="AT246" i="1"/>
  <c r="AT245" i="1"/>
  <c r="AT244" i="1"/>
  <c r="AT243" i="1"/>
  <c r="AU243" i="1" s="1"/>
  <c r="AT242" i="1"/>
  <c r="AU242" i="1" s="1"/>
  <c r="AT241" i="1"/>
  <c r="AU241" i="1" s="1"/>
  <c r="AT240" i="1"/>
  <c r="AU240" i="1" s="1"/>
  <c r="AT239" i="1"/>
  <c r="AU239" i="1" s="1"/>
  <c r="AT238" i="1"/>
  <c r="AU238" i="1" s="1"/>
  <c r="AT237" i="1"/>
  <c r="AT236" i="1"/>
  <c r="AU236" i="1" s="1"/>
  <c r="AT235" i="1"/>
  <c r="AT234" i="1"/>
  <c r="AT233" i="1"/>
  <c r="AU233" i="1" s="1"/>
  <c r="AT232" i="1"/>
  <c r="AT231" i="1"/>
  <c r="AU231" i="1" s="1"/>
  <c r="AT230" i="1"/>
  <c r="AW230" i="1" s="1"/>
  <c r="AT229" i="1"/>
  <c r="AT228" i="1"/>
  <c r="AU228" i="1" s="1"/>
  <c r="AT227" i="1"/>
  <c r="AT226" i="1"/>
  <c r="AT225" i="1"/>
  <c r="AW225" i="1" s="1"/>
  <c r="AT223" i="1"/>
  <c r="AU223" i="1" s="1"/>
  <c r="BF223" i="1" s="1"/>
  <c r="AT222" i="1"/>
  <c r="AU222" i="1" s="1"/>
  <c r="AT221" i="1"/>
  <c r="AU221" i="1" s="1"/>
  <c r="AT220" i="1"/>
  <c r="AT219" i="1"/>
  <c r="AT218" i="1"/>
  <c r="AT217" i="1"/>
  <c r="AU217" i="1" s="1"/>
  <c r="AT216" i="1"/>
  <c r="AU216" i="1" s="1"/>
  <c r="AT214" i="1"/>
  <c r="AU214" i="1" s="1"/>
  <c r="AT213" i="1"/>
  <c r="AT212" i="1"/>
  <c r="AT211" i="1"/>
  <c r="AU211" i="1" s="1"/>
  <c r="AT210" i="1"/>
  <c r="AU210" i="1" s="1"/>
  <c r="AT209" i="1"/>
  <c r="AT208" i="1"/>
  <c r="AT207" i="1"/>
  <c r="AU207" i="1" s="1"/>
  <c r="AT206" i="1"/>
  <c r="AU206" i="1" s="1"/>
  <c r="AT205" i="1"/>
  <c r="AT204" i="1"/>
  <c r="AT203" i="1"/>
  <c r="AT202" i="1"/>
  <c r="AU202" i="1" s="1"/>
  <c r="AT201" i="1"/>
  <c r="AT200" i="1"/>
  <c r="AT199" i="1"/>
  <c r="AU199" i="1" s="1"/>
  <c r="AT198" i="1"/>
  <c r="AU198" i="1" s="1"/>
  <c r="AT197" i="1"/>
  <c r="AT196" i="1"/>
  <c r="AU196" i="1" s="1"/>
  <c r="AT195" i="1"/>
  <c r="AT194" i="1"/>
  <c r="AT193" i="1"/>
  <c r="AT192" i="1"/>
  <c r="AU192" i="1" s="1"/>
  <c r="AT191" i="1"/>
  <c r="AU191" i="1" s="1"/>
  <c r="AT190" i="1"/>
  <c r="AU190" i="1" s="1"/>
  <c r="AT189" i="1"/>
  <c r="AT188" i="1"/>
  <c r="AU188" i="1" s="1"/>
  <c r="AT187" i="1"/>
  <c r="AU187" i="1" s="1"/>
  <c r="AT186" i="1"/>
  <c r="AT185" i="1"/>
  <c r="AT184" i="1"/>
  <c r="AU184" i="1" s="1"/>
  <c r="AT183" i="1"/>
  <c r="AU183" i="1" s="1"/>
  <c r="AT182" i="1"/>
  <c r="AU182" i="1" s="1"/>
  <c r="AT181" i="1"/>
  <c r="AT180" i="1"/>
  <c r="AT179" i="1"/>
  <c r="AU179" i="1" s="1"/>
  <c r="AT178" i="1"/>
  <c r="AU178" i="1" s="1"/>
  <c r="AT177" i="1"/>
  <c r="AT176" i="1"/>
  <c r="AT175" i="1"/>
  <c r="AU175" i="1" s="1"/>
  <c r="AT174" i="1"/>
  <c r="AU174" i="1" s="1"/>
  <c r="AT173" i="1"/>
  <c r="AT172" i="1"/>
  <c r="AT171" i="1"/>
  <c r="AT170" i="1"/>
  <c r="AU170" i="1" s="1"/>
  <c r="AT169" i="1"/>
  <c r="AT168" i="1"/>
  <c r="AT167" i="1"/>
  <c r="AU167" i="1" s="1"/>
  <c r="AT166" i="1"/>
  <c r="AU166" i="1" s="1"/>
  <c r="AT165" i="1"/>
  <c r="AT164" i="1"/>
  <c r="AU164" i="1" s="1"/>
  <c r="AT163" i="1"/>
  <c r="AT162" i="1"/>
  <c r="AT161" i="1"/>
  <c r="AT160" i="1"/>
  <c r="AU160" i="1" s="1"/>
  <c r="AT159" i="1"/>
  <c r="AU159" i="1" s="1"/>
  <c r="AT158" i="1"/>
  <c r="AW158" i="1" s="1"/>
  <c r="AT157" i="1"/>
  <c r="AT156" i="1"/>
  <c r="AU156" i="1" s="1"/>
  <c r="AT155" i="1"/>
  <c r="AW155" i="1" s="1"/>
  <c r="AT154" i="1"/>
  <c r="AT153" i="1"/>
  <c r="AT151" i="1"/>
  <c r="AT150" i="1"/>
  <c r="AU150" i="1" s="1"/>
  <c r="AT149" i="1"/>
  <c r="AU149" i="1" s="1"/>
  <c r="AT148" i="1"/>
  <c r="AT147" i="1"/>
  <c r="AT146" i="1"/>
  <c r="AU146" i="1" s="1"/>
  <c r="AT145" i="1"/>
  <c r="AU145" i="1" s="1"/>
  <c r="AT144" i="1"/>
  <c r="AT142" i="1"/>
  <c r="AT141" i="1"/>
  <c r="AU141" i="1" s="1"/>
  <c r="AT140" i="1"/>
  <c r="AU140" i="1" s="1"/>
  <c r="AT139" i="1"/>
  <c r="AT138" i="1"/>
  <c r="AT137" i="1"/>
  <c r="AT136" i="1"/>
  <c r="AU136" i="1" s="1"/>
  <c r="AT135" i="1"/>
  <c r="AT134" i="1"/>
  <c r="AT133" i="1"/>
  <c r="AU133" i="1" s="1"/>
  <c r="AT132" i="1"/>
  <c r="AU132" i="1" s="1"/>
  <c r="AT131" i="1"/>
  <c r="AT130" i="1"/>
  <c r="AU130" i="1" s="1"/>
  <c r="AT129" i="1"/>
  <c r="AT128" i="1"/>
  <c r="AT127" i="1"/>
  <c r="AT126" i="1"/>
  <c r="AU126" i="1" s="1"/>
  <c r="AT125" i="1"/>
  <c r="AU125" i="1" s="1"/>
  <c r="AT124" i="1"/>
  <c r="AU124" i="1" s="1"/>
  <c r="AT123" i="1"/>
  <c r="AT122" i="1"/>
  <c r="AU122" i="1" s="1"/>
  <c r="AT121" i="1"/>
  <c r="AU121" i="1" s="1"/>
  <c r="AT120" i="1"/>
  <c r="AT119" i="1"/>
  <c r="AT118" i="1"/>
  <c r="AU118" i="1" s="1"/>
  <c r="AT117" i="1"/>
  <c r="AU117" i="1" s="1"/>
  <c r="AT116" i="1"/>
  <c r="AU116" i="1" s="1"/>
  <c r="AT115" i="1"/>
  <c r="AT114" i="1"/>
  <c r="AT113" i="1"/>
  <c r="AU113" i="1" s="1"/>
  <c r="AT112" i="1"/>
  <c r="AU112" i="1" s="1"/>
  <c r="AT111" i="1"/>
  <c r="AT110" i="1"/>
  <c r="AT109" i="1"/>
  <c r="AU109" i="1" s="1"/>
  <c r="AT108" i="1"/>
  <c r="AU108" i="1" s="1"/>
  <c r="AT107" i="1"/>
  <c r="AT106" i="1"/>
  <c r="AT105" i="1"/>
  <c r="AT104" i="1"/>
  <c r="AU104" i="1" s="1"/>
  <c r="AT103" i="1"/>
  <c r="AT102" i="1"/>
  <c r="AT101" i="1"/>
  <c r="AU101" i="1" s="1"/>
  <c r="AT100" i="1"/>
  <c r="AU100" i="1" s="1"/>
  <c r="AT99" i="1"/>
  <c r="AT98" i="1"/>
  <c r="AU98" i="1" s="1"/>
  <c r="AT97" i="1"/>
  <c r="AT96" i="1"/>
  <c r="AT95" i="1"/>
  <c r="AT94" i="1"/>
  <c r="AU94" i="1" s="1"/>
  <c r="AT93" i="1"/>
  <c r="AU93" i="1" s="1"/>
  <c r="AT92" i="1"/>
  <c r="AU92" i="1" s="1"/>
  <c r="AT91" i="1"/>
  <c r="AT90" i="1"/>
  <c r="AU90" i="1" s="1"/>
  <c r="AT89" i="1"/>
  <c r="AU89" i="1" s="1"/>
  <c r="AT88" i="1"/>
  <c r="AT87" i="1"/>
  <c r="AT86" i="1"/>
  <c r="AW86" i="1" s="1"/>
  <c r="AT85" i="1"/>
  <c r="AW85" i="1" s="1"/>
  <c r="AT84" i="1"/>
  <c r="AU84" i="1" s="1"/>
  <c r="AT83" i="1"/>
  <c r="AU83" i="1" s="1"/>
  <c r="BF83" i="1" s="1"/>
  <c r="AT82" i="1"/>
  <c r="AW82" i="1" s="1"/>
  <c r="AT81" i="1"/>
  <c r="AU81" i="1" s="1"/>
  <c r="AT80" i="1"/>
  <c r="AU80" i="1" s="1"/>
  <c r="AT79" i="1"/>
  <c r="AT15" i="1"/>
  <c r="AU15" i="1" s="1"/>
  <c r="AT16" i="1"/>
  <c r="AW16" i="1" s="1"/>
  <c r="AT17" i="1"/>
  <c r="AU17" i="1" s="1"/>
  <c r="BF17" i="1" s="1"/>
  <c r="AT18" i="1"/>
  <c r="AU18" i="1" s="1"/>
  <c r="AT19" i="1"/>
  <c r="AT20" i="1"/>
  <c r="AT21" i="1"/>
  <c r="AU21" i="1" s="1"/>
  <c r="AT22" i="1"/>
  <c r="AU22" i="1" s="1"/>
  <c r="AT23" i="1"/>
  <c r="AU23" i="1" s="1"/>
  <c r="BF23" i="1" s="1"/>
  <c r="AT24" i="1"/>
  <c r="AW24" i="1" s="1"/>
  <c r="AT25" i="1"/>
  <c r="AW25" i="1" s="1"/>
  <c r="AT26" i="1"/>
  <c r="AW26" i="1" s="1"/>
  <c r="AT27" i="1"/>
  <c r="AU27" i="1" s="1"/>
  <c r="BF27" i="1" s="1"/>
  <c r="AT28" i="1"/>
  <c r="AT29" i="1"/>
  <c r="AU29" i="1" s="1"/>
  <c r="AT30" i="1"/>
  <c r="AU30" i="1" s="1"/>
  <c r="AT31" i="1"/>
  <c r="AT32" i="1"/>
  <c r="AW32" i="1" s="1"/>
  <c r="AT33" i="1"/>
  <c r="AU33" i="1" s="1"/>
  <c r="AT34" i="1"/>
  <c r="AT35" i="1"/>
  <c r="AT36" i="1"/>
  <c r="AT37" i="1"/>
  <c r="AU37" i="1" s="1"/>
  <c r="AT38" i="1"/>
  <c r="AU38" i="1" s="1"/>
  <c r="AT39" i="1"/>
  <c r="AW39" i="1" s="1"/>
  <c r="AT40" i="1"/>
  <c r="AU40" i="1" s="1"/>
  <c r="AT41" i="1"/>
  <c r="AU41" i="1" s="1"/>
  <c r="AT42" i="1"/>
  <c r="AU42" i="1" s="1"/>
  <c r="AT43" i="1"/>
  <c r="AT44" i="1"/>
  <c r="AT45" i="1"/>
  <c r="AU45" i="1" s="1"/>
  <c r="AT46" i="1"/>
  <c r="AU46" i="1" s="1"/>
  <c r="AT47" i="1"/>
  <c r="AT48" i="1"/>
  <c r="AW48" i="1" s="1"/>
  <c r="AT49" i="1"/>
  <c r="AU49" i="1" s="1"/>
  <c r="AT50" i="1"/>
  <c r="AT51" i="1"/>
  <c r="AU51" i="1" s="1"/>
  <c r="BF51" i="1" s="1"/>
  <c r="AT52" i="1"/>
  <c r="AW52" i="1" s="1"/>
  <c r="AT53" i="1"/>
  <c r="AW53" i="1" s="1"/>
  <c r="AT54" i="1"/>
  <c r="AW54" i="1" s="1"/>
  <c r="AT55" i="1"/>
  <c r="AT56" i="1"/>
  <c r="AT57" i="1"/>
  <c r="AT58" i="1"/>
  <c r="AU58" i="1" s="1"/>
  <c r="AT59" i="1"/>
  <c r="AW59" i="1" s="1"/>
  <c r="AT60" i="1"/>
  <c r="AW60" i="1" s="1"/>
  <c r="AT61" i="1"/>
  <c r="AW61" i="1" s="1"/>
  <c r="AT62" i="1"/>
  <c r="AW62" i="1" s="1"/>
  <c r="AT63" i="1"/>
  <c r="AU63" i="1" s="1"/>
  <c r="BF63" i="1" s="1"/>
  <c r="AT64" i="1"/>
  <c r="AT65" i="1"/>
  <c r="AU65" i="1" s="1"/>
  <c r="AT66" i="1"/>
  <c r="AW66" i="1" s="1"/>
  <c r="AT67" i="1"/>
  <c r="AT68" i="1"/>
  <c r="AW68" i="1" s="1"/>
  <c r="AT69" i="1"/>
  <c r="AW69" i="1" s="1"/>
  <c r="AT70" i="1"/>
  <c r="AU70" i="1" s="1"/>
  <c r="AT71" i="1"/>
  <c r="AT72" i="1"/>
  <c r="AT73" i="1"/>
  <c r="AU73" i="1" s="1"/>
  <c r="AT74" i="1"/>
  <c r="AU74" i="1" s="1"/>
  <c r="AT75" i="1"/>
  <c r="AU75" i="1" s="1"/>
  <c r="BF75" i="1" s="1"/>
  <c r="AT76" i="1"/>
  <c r="AW76" i="1" s="1"/>
  <c r="AT77" i="1"/>
  <c r="AW77" i="1" s="1"/>
  <c r="AT78" i="1"/>
  <c r="AU78" i="1" s="1"/>
  <c r="AT11" i="1"/>
  <c r="AW11" i="1" s="1"/>
  <c r="AT12" i="1"/>
  <c r="AU12" i="1" s="1"/>
  <c r="AT13" i="1"/>
  <c r="AU13" i="1" s="1"/>
  <c r="AT14" i="1"/>
  <c r="AU14" i="1" s="1"/>
  <c r="AT9" i="1"/>
  <c r="AW9" i="1" s="1"/>
  <c r="AT10" i="1"/>
  <c r="AW10" i="1" s="1"/>
  <c r="AT7" i="1"/>
  <c r="BF309" i="1" l="1"/>
  <c r="AU350" i="1"/>
  <c r="BF350" i="1" s="1"/>
  <c r="AW326" i="1"/>
  <c r="AX310" i="1"/>
  <c r="AW358" i="1"/>
  <c r="AU314" i="1"/>
  <c r="AX314" i="1" s="1"/>
  <c r="AU335" i="1"/>
  <c r="BF335" i="1" s="1"/>
  <c r="AU331" i="1"/>
  <c r="AX331" i="1" s="1"/>
  <c r="AW366" i="1"/>
  <c r="AX307" i="1"/>
  <c r="AW337" i="1"/>
  <c r="AW338" i="1"/>
  <c r="AU323" i="1"/>
  <c r="BF323" i="1" s="1"/>
  <c r="AW353" i="1"/>
  <c r="AU339" i="1"/>
  <c r="BF339" i="1" s="1"/>
  <c r="AW313" i="1"/>
  <c r="AW315" i="1"/>
  <c r="AU1351" i="1"/>
  <c r="BF1351" i="1" s="1"/>
  <c r="AW345" i="1"/>
  <c r="AW355" i="1"/>
  <c r="AU313" i="1"/>
  <c r="AU351" i="1"/>
  <c r="BF351" i="1" s="1"/>
  <c r="AU349" i="1"/>
  <c r="BF349" i="1" s="1"/>
  <c r="AW1353" i="1"/>
  <c r="AU301" i="1"/>
  <c r="BF301" i="1" s="1"/>
  <c r="BF390" i="1"/>
  <c r="AX390" i="1"/>
  <c r="BF371" i="1"/>
  <c r="AX371" i="1"/>
  <c r="BF423" i="1"/>
  <c r="AX423" i="1"/>
  <c r="BF533" i="1"/>
  <c r="BF527" i="1"/>
  <c r="BF526" i="1"/>
  <c r="BF555" i="1"/>
  <c r="BF541" i="1"/>
  <c r="BF781" i="1"/>
  <c r="BF733" i="1"/>
  <c r="BF743" i="1"/>
  <c r="BF790" i="1"/>
  <c r="BF757" i="1"/>
  <c r="BF732" i="1"/>
  <c r="BF883" i="1"/>
  <c r="AX883" i="1"/>
  <c r="BF931" i="1"/>
  <c r="AX931" i="1"/>
  <c r="BF937" i="1"/>
  <c r="AX937" i="1"/>
  <c r="BF921" i="1"/>
  <c r="AX921" i="1"/>
  <c r="BF907" i="1"/>
  <c r="AX907" i="1"/>
  <c r="BF952" i="1"/>
  <c r="AX952" i="1"/>
  <c r="BF998" i="1"/>
  <c r="AX998" i="1"/>
  <c r="BF976" i="1"/>
  <c r="AX976" i="1"/>
  <c r="BF1359" i="1"/>
  <c r="AX1359" i="1"/>
  <c r="BF1327" i="1"/>
  <c r="AX1327" i="1"/>
  <c r="BF1332" i="1"/>
  <c r="AX1332" i="1"/>
  <c r="BF1441" i="1"/>
  <c r="AX1441" i="1"/>
  <c r="BF1438" i="1"/>
  <c r="AX1438" i="1"/>
  <c r="BF1399" i="1"/>
  <c r="AX1399" i="1"/>
  <c r="BF1504" i="1"/>
  <c r="AX1504" i="1"/>
  <c r="BF1510" i="1"/>
  <c r="AX1510" i="1"/>
  <c r="BF1471" i="1"/>
  <c r="AX1471" i="1"/>
  <c r="BF1530" i="1"/>
  <c r="AX1530" i="1"/>
  <c r="AU317" i="1"/>
  <c r="AW317" i="1"/>
  <c r="BF1305" i="1"/>
  <c r="AX1305" i="1"/>
  <c r="AU1303" i="1"/>
  <c r="AW1303" i="1"/>
  <c r="BF1457" i="1"/>
  <c r="AX1457" i="1"/>
  <c r="BF379" i="1"/>
  <c r="AX379" i="1"/>
  <c r="BF378" i="1"/>
  <c r="AX378" i="1"/>
  <c r="BF1414" i="1"/>
  <c r="AX1414" i="1"/>
  <c r="BF1446" i="1"/>
  <c r="AX1446" i="1"/>
  <c r="AU346" i="1"/>
  <c r="AW346" i="1"/>
  <c r="BF297" i="1"/>
  <c r="AX297" i="1"/>
  <c r="AU357" i="1"/>
  <c r="AW357" i="1"/>
  <c r="BF438" i="1"/>
  <c r="AX438" i="1"/>
  <c r="BF567" i="1"/>
  <c r="BF918" i="1"/>
  <c r="AX918" i="1"/>
  <c r="BF1005" i="1"/>
  <c r="AX1005" i="1"/>
  <c r="BF1384" i="1"/>
  <c r="AX1384" i="1"/>
  <c r="BF1462" i="1"/>
  <c r="AX1462" i="1"/>
  <c r="BF1533" i="1"/>
  <c r="AX1533" i="1"/>
  <c r="BF1408" i="1"/>
  <c r="AX1408" i="1"/>
  <c r="BF570" i="1"/>
  <c r="AX121" i="1"/>
  <c r="BF121" i="1"/>
  <c r="AX146" i="1"/>
  <c r="BF146" i="1"/>
  <c r="AX187" i="1"/>
  <c r="BF187" i="1"/>
  <c r="AX211" i="1"/>
  <c r="BF211" i="1"/>
  <c r="AX1075" i="1"/>
  <c r="BF1075" i="1"/>
  <c r="AX1051" i="1"/>
  <c r="BF1051" i="1"/>
  <c r="AX1035" i="1"/>
  <c r="BF1035" i="1"/>
  <c r="AX1147" i="1"/>
  <c r="BF1147" i="1"/>
  <c r="AX1235" i="1"/>
  <c r="BF1235" i="1"/>
  <c r="AX1251" i="1"/>
  <c r="BF1251" i="1"/>
  <c r="AX90" i="1"/>
  <c r="BF90" i="1"/>
  <c r="AX98" i="1"/>
  <c r="BF98" i="1"/>
  <c r="AX122" i="1"/>
  <c r="BF122" i="1"/>
  <c r="AX164" i="1"/>
  <c r="BF164" i="1"/>
  <c r="AX188" i="1"/>
  <c r="BF188" i="1"/>
  <c r="AX238" i="1"/>
  <c r="BF238" i="1"/>
  <c r="AX254" i="1"/>
  <c r="BF254" i="1"/>
  <c r="AX270" i="1"/>
  <c r="BF270" i="1"/>
  <c r="AX1083" i="1"/>
  <c r="BF1083" i="1"/>
  <c r="AX1074" i="1"/>
  <c r="BF1074" i="1"/>
  <c r="AX1066" i="1"/>
  <c r="BF1066" i="1"/>
  <c r="AX1058" i="1"/>
  <c r="BF1058" i="1"/>
  <c r="AX1050" i="1"/>
  <c r="BF1050" i="1"/>
  <c r="AX1042" i="1"/>
  <c r="BF1042" i="1"/>
  <c r="AX1034" i="1"/>
  <c r="BF1034" i="1"/>
  <c r="BF1586" i="1"/>
  <c r="AX1586" i="1"/>
  <c r="BF405" i="1"/>
  <c r="AX405" i="1"/>
  <c r="BF421" i="1"/>
  <c r="AX421" i="1"/>
  <c r="BF536" i="1"/>
  <c r="BF764" i="1"/>
  <c r="BF896" i="1"/>
  <c r="AX896" i="1"/>
  <c r="BF891" i="1"/>
  <c r="AX891" i="1"/>
  <c r="BF958" i="1"/>
  <c r="AX958" i="1"/>
  <c r="BF965" i="1"/>
  <c r="AX965" i="1"/>
  <c r="BF1328" i="1"/>
  <c r="AX1328" i="1"/>
  <c r="BF1349" i="1"/>
  <c r="AX1349" i="1"/>
  <c r="BF1339" i="1"/>
  <c r="AX1339" i="1"/>
  <c r="BF1377" i="1"/>
  <c r="AX1377" i="1"/>
  <c r="BF1495" i="1"/>
  <c r="AX1495" i="1"/>
  <c r="AX89" i="1"/>
  <c r="BF89" i="1"/>
  <c r="AX113" i="1"/>
  <c r="BF113" i="1"/>
  <c r="AX179" i="1"/>
  <c r="BF179" i="1"/>
  <c r="AX253" i="1"/>
  <c r="BF253" i="1"/>
  <c r="AX285" i="1"/>
  <c r="BF285" i="1"/>
  <c r="AX1084" i="1"/>
  <c r="BF1084" i="1"/>
  <c r="AX1043" i="1"/>
  <c r="BF1043" i="1"/>
  <c r="AX1107" i="1"/>
  <c r="BF1107" i="1"/>
  <c r="AX1123" i="1"/>
  <c r="BF1123" i="1"/>
  <c r="AX1139" i="1"/>
  <c r="BF1139" i="1"/>
  <c r="AX1283" i="1"/>
  <c r="BF1283" i="1"/>
  <c r="AX130" i="1"/>
  <c r="BF130" i="1"/>
  <c r="AX156" i="1"/>
  <c r="BF156" i="1"/>
  <c r="AX196" i="1"/>
  <c r="BF196" i="1"/>
  <c r="AX221" i="1"/>
  <c r="BF221" i="1"/>
  <c r="AU327" i="1"/>
  <c r="AW327" i="1"/>
  <c r="BF544" i="1"/>
  <c r="AU361" i="1"/>
  <c r="AW361" i="1"/>
  <c r="BF523" i="1"/>
  <c r="BF775" i="1"/>
  <c r="BF787" i="1"/>
  <c r="BF741" i="1"/>
  <c r="BF963" i="1"/>
  <c r="AX963" i="1"/>
  <c r="BF1344" i="1"/>
  <c r="AX1344" i="1"/>
  <c r="BF1565" i="1"/>
  <c r="AX1565" i="1"/>
  <c r="BF1573" i="1"/>
  <c r="AX1573" i="1"/>
  <c r="BF936" i="1"/>
  <c r="AX936" i="1"/>
  <c r="AX81" i="1"/>
  <c r="BF81" i="1"/>
  <c r="AX1067" i="1"/>
  <c r="BF1067" i="1"/>
  <c r="AX13" i="1"/>
  <c r="BF13" i="1"/>
  <c r="AX73" i="1"/>
  <c r="BF73" i="1"/>
  <c r="AX65" i="1"/>
  <c r="BF65" i="1"/>
  <c r="AX49" i="1"/>
  <c r="BF49" i="1"/>
  <c r="AX41" i="1"/>
  <c r="BF41" i="1"/>
  <c r="AX33" i="1"/>
  <c r="BF33" i="1"/>
  <c r="AX84" i="1"/>
  <c r="BF84" i="1"/>
  <c r="AX92" i="1"/>
  <c r="BF92" i="1"/>
  <c r="AX100" i="1"/>
  <c r="BF100" i="1"/>
  <c r="AX108" i="1"/>
  <c r="BF108" i="1"/>
  <c r="AX116" i="1"/>
  <c r="BF116" i="1"/>
  <c r="AX124" i="1"/>
  <c r="BF124" i="1"/>
  <c r="AX132" i="1"/>
  <c r="BF132" i="1"/>
  <c r="AX140" i="1"/>
  <c r="BF140" i="1"/>
  <c r="AX149" i="1"/>
  <c r="BF149" i="1"/>
  <c r="AX166" i="1"/>
  <c r="BF166" i="1"/>
  <c r="AX174" i="1"/>
  <c r="BF174" i="1"/>
  <c r="AX182" i="1"/>
  <c r="BF182" i="1"/>
  <c r="AX190" i="1"/>
  <c r="BF190" i="1"/>
  <c r="AX198" i="1"/>
  <c r="BF198" i="1"/>
  <c r="AX206" i="1"/>
  <c r="BF206" i="1"/>
  <c r="AX214" i="1"/>
  <c r="BF214" i="1"/>
  <c r="AX240" i="1"/>
  <c r="BF240" i="1"/>
  <c r="AX248" i="1"/>
  <c r="BF248" i="1"/>
  <c r="AX256" i="1"/>
  <c r="BF256" i="1"/>
  <c r="AX272" i="1"/>
  <c r="BF272" i="1"/>
  <c r="AX280" i="1"/>
  <c r="BF280" i="1"/>
  <c r="AX289" i="1"/>
  <c r="BF289" i="1"/>
  <c r="AX1022" i="1"/>
  <c r="BF1022" i="1"/>
  <c r="AX1072" i="1"/>
  <c r="BF1072" i="1"/>
  <c r="AX1056" i="1"/>
  <c r="BF1056" i="1"/>
  <c r="AX1040" i="1"/>
  <c r="BF1040" i="1"/>
  <c r="AX1024" i="1"/>
  <c r="BF1024" i="1"/>
  <c r="AX1118" i="1"/>
  <c r="BF1118" i="1"/>
  <c r="AX1169" i="1"/>
  <c r="BF1169" i="1"/>
  <c r="AX1201" i="1"/>
  <c r="BF1201" i="1"/>
  <c r="BF380" i="1"/>
  <c r="AX380" i="1"/>
  <c r="BF754" i="1"/>
  <c r="AW336" i="1"/>
  <c r="AU336" i="1"/>
  <c r="AW299" i="1"/>
  <c r="AU299" i="1"/>
  <c r="AX1026" i="1"/>
  <c r="BF1026" i="1"/>
  <c r="AX1183" i="1"/>
  <c r="BF1183" i="1"/>
  <c r="AX1260" i="1"/>
  <c r="BF1260" i="1"/>
  <c r="AX1292" i="1"/>
  <c r="BF1292" i="1"/>
  <c r="AX1302" i="1"/>
  <c r="BF1302" i="1"/>
  <c r="BF435" i="1"/>
  <c r="AX435" i="1"/>
  <c r="BF403" i="1"/>
  <c r="AX403" i="1"/>
  <c r="BF391" i="1"/>
  <c r="AX391" i="1"/>
  <c r="BF571" i="1"/>
  <c r="BF574" i="1"/>
  <c r="BF525" i="1"/>
  <c r="BF552" i="1"/>
  <c r="BF516" i="1"/>
  <c r="BF789" i="1"/>
  <c r="BF751" i="1"/>
  <c r="BF903" i="1"/>
  <c r="AX903" i="1"/>
  <c r="BF934" i="1"/>
  <c r="AX934" i="1"/>
  <c r="BF879" i="1"/>
  <c r="AX879" i="1"/>
  <c r="BF939" i="1"/>
  <c r="AX939" i="1"/>
  <c r="BF949" i="1"/>
  <c r="AX949" i="1"/>
  <c r="BF982" i="1"/>
  <c r="AX982" i="1"/>
  <c r="BF974" i="1"/>
  <c r="AX974" i="1"/>
  <c r="BF995" i="1"/>
  <c r="AX995" i="1"/>
  <c r="BF1360" i="1"/>
  <c r="AX1360" i="1"/>
  <c r="BF1355" i="1"/>
  <c r="AX1355" i="1"/>
  <c r="BF1397" i="1"/>
  <c r="AX1397" i="1"/>
  <c r="BF1387" i="1"/>
  <c r="AX1387" i="1"/>
  <c r="BF1492" i="1"/>
  <c r="AX1492" i="1"/>
  <c r="BF1494" i="1"/>
  <c r="AX1494" i="1"/>
  <c r="BF1503" i="1"/>
  <c r="AX1503" i="1"/>
  <c r="BF1578" i="1"/>
  <c r="AX1578" i="1"/>
  <c r="BF1562" i="1"/>
  <c r="AX1562" i="1"/>
  <c r="BF1543" i="1"/>
  <c r="AX1543" i="1"/>
  <c r="BF1559" i="1"/>
  <c r="AX1559" i="1"/>
  <c r="BF1388" i="1"/>
  <c r="AX1388" i="1"/>
  <c r="AU303" i="1"/>
  <c r="AW303" i="1"/>
  <c r="BF1522" i="1"/>
  <c r="AX1522" i="1"/>
  <c r="AU1375" i="1"/>
  <c r="AW1375" i="1"/>
  <c r="BF1378" i="1"/>
  <c r="AX1378" i="1"/>
  <c r="BF894" i="1"/>
  <c r="AX894" i="1"/>
  <c r="BF1474" i="1"/>
  <c r="AX1474" i="1"/>
  <c r="BF1554" i="1"/>
  <c r="AX1554" i="1"/>
  <c r="AU329" i="1"/>
  <c r="AW329" i="1"/>
  <c r="BF910" i="1"/>
  <c r="AX910" i="1"/>
  <c r="BF1512" i="1"/>
  <c r="AX1512" i="1"/>
  <c r="BF345" i="1"/>
  <c r="AX345" i="1"/>
  <c r="AW347" i="1"/>
  <c r="AU347" i="1"/>
  <c r="AX14" i="1"/>
  <c r="BF14" i="1"/>
  <c r="AX74" i="1"/>
  <c r="BF74" i="1"/>
  <c r="AX58" i="1"/>
  <c r="BF58" i="1"/>
  <c r="AX42" i="1"/>
  <c r="BF42" i="1"/>
  <c r="AX18" i="1"/>
  <c r="BF18" i="1"/>
  <c r="AX222" i="1"/>
  <c r="BF222" i="1"/>
  <c r="AX231" i="1"/>
  <c r="BF231" i="1"/>
  <c r="AX239" i="1"/>
  <c r="BF239" i="1"/>
  <c r="AX247" i="1"/>
  <c r="BF247" i="1"/>
  <c r="AX263" i="1"/>
  <c r="BF263" i="1"/>
  <c r="AX271" i="1"/>
  <c r="BF271" i="1"/>
  <c r="AX279" i="1"/>
  <c r="BF279" i="1"/>
  <c r="AX1017" i="1"/>
  <c r="BF1017" i="1"/>
  <c r="AX1082" i="1"/>
  <c r="BF1082" i="1"/>
  <c r="AX1065" i="1"/>
  <c r="BF1065" i="1"/>
  <c r="AX1049" i="1"/>
  <c r="BF1049" i="1"/>
  <c r="AX1041" i="1"/>
  <c r="BF1041" i="1"/>
  <c r="AX1025" i="1"/>
  <c r="BF1025" i="1"/>
  <c r="AX1101" i="1"/>
  <c r="BF1101" i="1"/>
  <c r="AX1117" i="1"/>
  <c r="BF1117" i="1"/>
  <c r="AX1192" i="1"/>
  <c r="BF1192" i="1"/>
  <c r="AX1227" i="1"/>
  <c r="BF1227" i="1"/>
  <c r="AX1269" i="1"/>
  <c r="BF1269" i="1"/>
  <c r="BF376" i="1"/>
  <c r="AX376" i="1"/>
  <c r="BF374" i="1"/>
  <c r="AX374" i="1"/>
  <c r="BF432" i="1"/>
  <c r="AX432" i="1"/>
  <c r="BF400" i="1"/>
  <c r="AX400" i="1"/>
  <c r="BF375" i="1"/>
  <c r="AX375" i="1"/>
  <c r="BF565" i="1"/>
  <c r="BF517" i="1"/>
  <c r="BF573" i="1"/>
  <c r="BF519" i="1"/>
  <c r="BF539" i="1"/>
  <c r="BF564" i="1"/>
  <c r="BF772" i="1"/>
  <c r="BF727" i="1"/>
  <c r="BF783" i="1"/>
  <c r="BF905" i="1"/>
  <c r="AX905" i="1"/>
  <c r="BF912" i="1"/>
  <c r="AX912" i="1"/>
  <c r="BF911" i="1"/>
  <c r="AX911" i="1"/>
  <c r="BF1000" i="1"/>
  <c r="AX1000" i="1"/>
  <c r="BF966" i="1"/>
  <c r="AX966" i="1"/>
  <c r="BF1006" i="1"/>
  <c r="AX1006" i="1"/>
  <c r="BF979" i="1"/>
  <c r="AX979" i="1"/>
  <c r="BF992" i="1"/>
  <c r="AX992" i="1"/>
  <c r="BF1346" i="1"/>
  <c r="AX1346" i="1"/>
  <c r="BF1326" i="1"/>
  <c r="AX1326" i="1"/>
  <c r="BF1350" i="1"/>
  <c r="AX1350" i="1"/>
  <c r="BF1318" i="1"/>
  <c r="AX1318" i="1"/>
  <c r="BF1358" i="1"/>
  <c r="AX1358" i="1"/>
  <c r="BF1407" i="1"/>
  <c r="AX1407" i="1"/>
  <c r="BF1432" i="1"/>
  <c r="AX1432" i="1"/>
  <c r="BF1422" i="1"/>
  <c r="AX1422" i="1"/>
  <c r="BF1431" i="1"/>
  <c r="AX1431" i="1"/>
  <c r="BF1501" i="1"/>
  <c r="AX1501" i="1"/>
  <c r="BF1463" i="1"/>
  <c r="AX1463" i="1"/>
  <c r="BF1465" i="1"/>
  <c r="AX1465" i="1"/>
  <c r="BF1478" i="1"/>
  <c r="AX1478" i="1"/>
  <c r="BF1497" i="1"/>
  <c r="AX1497" i="1"/>
  <c r="BF1537" i="1"/>
  <c r="AX1537" i="1"/>
  <c r="BF1540" i="1"/>
  <c r="AX1540" i="1"/>
  <c r="BF1549" i="1"/>
  <c r="AX1549" i="1"/>
  <c r="BF738" i="1"/>
  <c r="BF315" i="1"/>
  <c r="AX315" i="1"/>
  <c r="BF770" i="1"/>
  <c r="BF1440" i="1"/>
  <c r="AX1440" i="1"/>
  <c r="BF942" i="1"/>
  <c r="AX942" i="1"/>
  <c r="BF338" i="1"/>
  <c r="AX338" i="1"/>
  <c r="AU344" i="1"/>
  <c r="AW344" i="1"/>
  <c r="AW324" i="1"/>
  <c r="AU324" i="1"/>
  <c r="AU322" i="1"/>
  <c r="AW322" i="1"/>
  <c r="AU342" i="1"/>
  <c r="AW342" i="1"/>
  <c r="AU1354" i="1"/>
  <c r="AW1354" i="1"/>
  <c r="BF358" i="1"/>
  <c r="AX358" i="1"/>
  <c r="BF1353" i="1"/>
  <c r="AX1353" i="1"/>
  <c r="AU362" i="1"/>
  <c r="AW362" i="1"/>
  <c r="AU334" i="1"/>
  <c r="AW334" i="1"/>
  <c r="AX40" i="1"/>
  <c r="BF40" i="1"/>
  <c r="AX101" i="1"/>
  <c r="BF101" i="1"/>
  <c r="AX125" i="1"/>
  <c r="BF125" i="1"/>
  <c r="AX150" i="1"/>
  <c r="BF150" i="1"/>
  <c r="AX183" i="1"/>
  <c r="BF183" i="1"/>
  <c r="AX207" i="1"/>
  <c r="BF207" i="1"/>
  <c r="AX233" i="1"/>
  <c r="BF233" i="1"/>
  <c r="AX257" i="1"/>
  <c r="BF257" i="1"/>
  <c r="AX281" i="1"/>
  <c r="BF281" i="1"/>
  <c r="AX1039" i="1"/>
  <c r="BF1039" i="1"/>
  <c r="AX1103" i="1"/>
  <c r="BF1103" i="1"/>
  <c r="AX1135" i="1"/>
  <c r="BF1135" i="1"/>
  <c r="AX1263" i="1"/>
  <c r="BF1263" i="1"/>
  <c r="BF407" i="1"/>
  <c r="AX407" i="1"/>
  <c r="BF520" i="1"/>
  <c r="BF749" i="1"/>
  <c r="BF739" i="1"/>
  <c r="BF774" i="1"/>
  <c r="BF780" i="1"/>
  <c r="BF915" i="1"/>
  <c r="AX915" i="1"/>
  <c r="BF895" i="1"/>
  <c r="AX895" i="1"/>
  <c r="BF991" i="1"/>
  <c r="AX991" i="1"/>
  <c r="BF999" i="1"/>
  <c r="AX999" i="1"/>
  <c r="BF1331" i="1"/>
  <c r="AX1331" i="1"/>
  <c r="AU1310" i="1"/>
  <c r="AW1310" i="1"/>
  <c r="BF1371" i="1"/>
  <c r="AX1371" i="1"/>
  <c r="BF1381" i="1"/>
  <c r="AX1381" i="1"/>
  <c r="BF1456" i="1"/>
  <c r="AX1456" i="1"/>
  <c r="BF1487" i="1"/>
  <c r="AX1487" i="1"/>
  <c r="BF1557" i="1"/>
  <c r="AX1557" i="1"/>
  <c r="BF1454" i="1"/>
  <c r="AX1454" i="1"/>
  <c r="BF1306" i="1"/>
  <c r="AX1306" i="1"/>
  <c r="BF1313" i="1"/>
  <c r="AX1313" i="1"/>
  <c r="BF538" i="1"/>
  <c r="BF576" i="1"/>
  <c r="AU363" i="1"/>
  <c r="AW363" i="1"/>
  <c r="AU318" i="1"/>
  <c r="AW318" i="1"/>
  <c r="AX15" i="1"/>
  <c r="BF15" i="1"/>
  <c r="AX94" i="1"/>
  <c r="BF94" i="1"/>
  <c r="AX118" i="1"/>
  <c r="BF118" i="1"/>
  <c r="AX126" i="1"/>
  <c r="BF126" i="1"/>
  <c r="AX160" i="1"/>
  <c r="BF160" i="1"/>
  <c r="AX184" i="1"/>
  <c r="BF184" i="1"/>
  <c r="AX192" i="1"/>
  <c r="BF192" i="1"/>
  <c r="AX217" i="1"/>
  <c r="BF217" i="1"/>
  <c r="AX242" i="1"/>
  <c r="BF242" i="1"/>
  <c r="AX258" i="1"/>
  <c r="BF258" i="1"/>
  <c r="AX274" i="1"/>
  <c r="BF274" i="1"/>
  <c r="AX291" i="1"/>
  <c r="BF291" i="1"/>
  <c r="AX1070" i="1"/>
  <c r="BF1070" i="1"/>
  <c r="AX1046" i="1"/>
  <c r="BF1046" i="1"/>
  <c r="AX1030" i="1"/>
  <c r="BF1030" i="1"/>
  <c r="AX1179" i="1"/>
  <c r="BF1179" i="1"/>
  <c r="AX1187" i="1"/>
  <c r="BF1187" i="1"/>
  <c r="AX1195" i="1"/>
  <c r="BF1195" i="1"/>
  <c r="AX1211" i="1"/>
  <c r="BF1211" i="1"/>
  <c r="AX1221" i="1"/>
  <c r="BF1221" i="1"/>
  <c r="AX1264" i="1"/>
  <c r="BF1264" i="1"/>
  <c r="AX1272" i="1"/>
  <c r="BF1272" i="1"/>
  <c r="AX1288" i="1"/>
  <c r="BF1288" i="1"/>
  <c r="BF373" i="1"/>
  <c r="AX373" i="1"/>
  <c r="BF422" i="1"/>
  <c r="AX422" i="1"/>
  <c r="BF414" i="1"/>
  <c r="AX414" i="1"/>
  <c r="BF419" i="1"/>
  <c r="AX419" i="1"/>
  <c r="BF387" i="1"/>
  <c r="AX387" i="1"/>
  <c r="BF559" i="1"/>
  <c r="BF557" i="1"/>
  <c r="BF752" i="1"/>
  <c r="BF765" i="1"/>
  <c r="BF736" i="1"/>
  <c r="BF771" i="1"/>
  <c r="BF773" i="1"/>
  <c r="BF748" i="1"/>
  <c r="BF928" i="1"/>
  <c r="AX928" i="1"/>
  <c r="BF902" i="1"/>
  <c r="AX902" i="1"/>
  <c r="BF927" i="1"/>
  <c r="AX927" i="1"/>
  <c r="BF984" i="1"/>
  <c r="AX984" i="1"/>
  <c r="BF990" i="1"/>
  <c r="AX990" i="1"/>
  <c r="BF951" i="1"/>
  <c r="AX951" i="1"/>
  <c r="BF947" i="1"/>
  <c r="AX947" i="1"/>
  <c r="BF1330" i="1"/>
  <c r="AX1330" i="1"/>
  <c r="BF1347" i="1"/>
  <c r="AX1347" i="1"/>
  <c r="BF1335" i="1"/>
  <c r="AX1335" i="1"/>
  <c r="BF1314" i="1"/>
  <c r="AX1314" i="1"/>
  <c r="BF1308" i="1"/>
  <c r="AX1308" i="1"/>
  <c r="BF1419" i="1"/>
  <c r="AX1419" i="1"/>
  <c r="BF1411" i="1"/>
  <c r="AX1411" i="1"/>
  <c r="BF1415" i="1"/>
  <c r="AX1415" i="1"/>
  <c r="BF1488" i="1"/>
  <c r="AX1488" i="1"/>
  <c r="BF1541" i="1"/>
  <c r="AX1541" i="1"/>
  <c r="BF1581" i="1"/>
  <c r="AX1581" i="1"/>
  <c r="BF1527" i="1"/>
  <c r="AX1527" i="1"/>
  <c r="BF1526" i="1"/>
  <c r="AX1526" i="1"/>
  <c r="BF1450" i="1"/>
  <c r="AX1450" i="1"/>
  <c r="BF1464" i="1"/>
  <c r="AX1464" i="1"/>
  <c r="BF1398" i="1"/>
  <c r="AX1398" i="1"/>
  <c r="BF1558" i="1"/>
  <c r="AX1558" i="1"/>
  <c r="BF337" i="1"/>
  <c r="AX337" i="1"/>
  <c r="AW295" i="1"/>
  <c r="AU306" i="1"/>
  <c r="AW306" i="1"/>
  <c r="BF355" i="1"/>
  <c r="AX355" i="1"/>
  <c r="AU298" i="1"/>
  <c r="AW298" i="1"/>
  <c r="AU325" i="1"/>
  <c r="AW325" i="1"/>
  <c r="AX12" i="1"/>
  <c r="BF12" i="1"/>
  <c r="AX109" i="1"/>
  <c r="BF109" i="1"/>
  <c r="AX133" i="1"/>
  <c r="BF133" i="1"/>
  <c r="AX159" i="1"/>
  <c r="BF159" i="1"/>
  <c r="AX175" i="1"/>
  <c r="BF175" i="1"/>
  <c r="AX199" i="1"/>
  <c r="BF199" i="1"/>
  <c r="AX216" i="1"/>
  <c r="BF216" i="1"/>
  <c r="AX241" i="1"/>
  <c r="BF241" i="1"/>
  <c r="AX265" i="1"/>
  <c r="BF265" i="1"/>
  <c r="AX290" i="1"/>
  <c r="BF290" i="1"/>
  <c r="AX1071" i="1"/>
  <c r="BF1071" i="1"/>
  <c r="AX1119" i="1"/>
  <c r="BF1119" i="1"/>
  <c r="AX1255" i="1"/>
  <c r="BF1255" i="1"/>
  <c r="BF558" i="1"/>
  <c r="BF548" i="1"/>
  <c r="BF768" i="1"/>
  <c r="BF919" i="1"/>
  <c r="AX919" i="1"/>
  <c r="BF923" i="1"/>
  <c r="AX923" i="1"/>
  <c r="BF1011" i="1"/>
  <c r="AX1011" i="1"/>
  <c r="BF960" i="1"/>
  <c r="AX960" i="1"/>
  <c r="BF1341" i="1"/>
  <c r="AX1341" i="1"/>
  <c r="BF1343" i="1"/>
  <c r="AX1343" i="1"/>
  <c r="BF1391" i="1"/>
  <c r="AX1391" i="1"/>
  <c r="BF1362" i="1"/>
  <c r="AX1362" i="1"/>
  <c r="BF1590" i="1"/>
  <c r="AX1590" i="1"/>
  <c r="BF348" i="1"/>
  <c r="AX348" i="1"/>
  <c r="AX78" i="1"/>
  <c r="BF78" i="1"/>
  <c r="AX70" i="1"/>
  <c r="BF70" i="1"/>
  <c r="AX46" i="1"/>
  <c r="BF46" i="1"/>
  <c r="AX38" i="1"/>
  <c r="BF38" i="1"/>
  <c r="AX30" i="1"/>
  <c r="BF30" i="1"/>
  <c r="AX22" i="1"/>
  <c r="BF22" i="1"/>
  <c r="AX243" i="1"/>
  <c r="BF243" i="1"/>
  <c r="AX259" i="1"/>
  <c r="BF259" i="1"/>
  <c r="AX275" i="1"/>
  <c r="BF275" i="1"/>
  <c r="AX1069" i="1"/>
  <c r="BF1069" i="1"/>
  <c r="AX1061" i="1"/>
  <c r="BF1061" i="1"/>
  <c r="AX1053" i="1"/>
  <c r="BF1053" i="1"/>
  <c r="AX1037" i="1"/>
  <c r="BF1037" i="1"/>
  <c r="AX1029" i="1"/>
  <c r="BF1029" i="1"/>
  <c r="AX1097" i="1"/>
  <c r="BF1097" i="1"/>
  <c r="AX1105" i="1"/>
  <c r="BF1105" i="1"/>
  <c r="AX1113" i="1"/>
  <c r="BF1113" i="1"/>
  <c r="AX1121" i="1"/>
  <c r="BF1121" i="1"/>
  <c r="AX1129" i="1"/>
  <c r="BF1129" i="1"/>
  <c r="AX1145" i="1"/>
  <c r="BF1145" i="1"/>
  <c r="AX1154" i="1"/>
  <c r="BF1154" i="1"/>
  <c r="AX1204" i="1"/>
  <c r="BF1204" i="1"/>
  <c r="AX1222" i="1"/>
  <c r="BF1222" i="1"/>
  <c r="AX1233" i="1"/>
  <c r="BF1233" i="1"/>
  <c r="AX1273" i="1"/>
  <c r="BF1273" i="1"/>
  <c r="AX1281" i="1"/>
  <c r="BF1281" i="1"/>
  <c r="AX1298" i="1"/>
  <c r="BF1298" i="1"/>
  <c r="BF367" i="1"/>
  <c r="AX367" i="1"/>
  <c r="BF398" i="1"/>
  <c r="AX398" i="1"/>
  <c r="BF416" i="1"/>
  <c r="AX416" i="1"/>
  <c r="BF384" i="1"/>
  <c r="AX384" i="1"/>
  <c r="BF543" i="1"/>
  <c r="BF542" i="1"/>
  <c r="BF549" i="1"/>
  <c r="BF551" i="1"/>
  <c r="BF580" i="1"/>
  <c r="BF742" i="1"/>
  <c r="BF759" i="1"/>
  <c r="BF880" i="1"/>
  <c r="AX880" i="1"/>
  <c r="BF899" i="1"/>
  <c r="AX899" i="1"/>
  <c r="BF975" i="1"/>
  <c r="AX975" i="1"/>
  <c r="BF989" i="1"/>
  <c r="AX989" i="1"/>
  <c r="BF1374" i="1"/>
  <c r="AX1374" i="1"/>
  <c r="BF1366" i="1"/>
  <c r="AX1366" i="1"/>
  <c r="BF1334" i="1"/>
  <c r="AX1334" i="1"/>
  <c r="BF1316" i="1"/>
  <c r="AX1316" i="1"/>
  <c r="BF1435" i="1"/>
  <c r="AX1435" i="1"/>
  <c r="BF1416" i="1"/>
  <c r="AX1416" i="1"/>
  <c r="BF1390" i="1"/>
  <c r="AX1390" i="1"/>
  <c r="BF1425" i="1"/>
  <c r="AX1425" i="1"/>
  <c r="BF1395" i="1"/>
  <c r="AX1395" i="1"/>
  <c r="BF1485" i="1"/>
  <c r="AX1485" i="1"/>
  <c r="BF1447" i="1"/>
  <c r="AX1447" i="1"/>
  <c r="BF1459" i="1"/>
  <c r="AX1459" i="1"/>
  <c r="BF1500" i="1"/>
  <c r="AX1500" i="1"/>
  <c r="BF955" i="1"/>
  <c r="AX955" i="1"/>
  <c r="BF878" i="1"/>
  <c r="AX878" i="1"/>
  <c r="AU319" i="1"/>
  <c r="AW319" i="1"/>
  <c r="BF1480" i="1"/>
  <c r="AX1480" i="1"/>
  <c r="BF1404" i="1"/>
  <c r="AX1404" i="1"/>
  <c r="BF366" i="1"/>
  <c r="AX366" i="1"/>
  <c r="BF1352" i="1"/>
  <c r="AX1352" i="1"/>
  <c r="AU343" i="1"/>
  <c r="AW343" i="1"/>
  <c r="AU341" i="1"/>
  <c r="AW341" i="1"/>
  <c r="AU330" i="1"/>
  <c r="AW330" i="1"/>
  <c r="BF311" i="1"/>
  <c r="AX311" i="1"/>
  <c r="BF326" i="1"/>
  <c r="AX326" i="1"/>
  <c r="BF353" i="1"/>
  <c r="AX353" i="1"/>
  <c r="AX93" i="1"/>
  <c r="BF93" i="1"/>
  <c r="AX117" i="1"/>
  <c r="BF117" i="1"/>
  <c r="AX141" i="1"/>
  <c r="BF141" i="1"/>
  <c r="AX167" i="1"/>
  <c r="BF167" i="1"/>
  <c r="AX191" i="1"/>
  <c r="BF191" i="1"/>
  <c r="AX249" i="1"/>
  <c r="BF249" i="1"/>
  <c r="AX273" i="1"/>
  <c r="BF273" i="1"/>
  <c r="AX1055" i="1"/>
  <c r="BF1055" i="1"/>
  <c r="AX1095" i="1"/>
  <c r="BF1095" i="1"/>
  <c r="AX1279" i="1"/>
  <c r="BF1279" i="1"/>
  <c r="BF389" i="1"/>
  <c r="AX389" i="1"/>
  <c r="BF430" i="1"/>
  <c r="AX430" i="1"/>
  <c r="BF556" i="1"/>
  <c r="BF755" i="1"/>
  <c r="BF784" i="1"/>
  <c r="BF893" i="1"/>
  <c r="AX893" i="1"/>
  <c r="BF957" i="1"/>
  <c r="AX957" i="1"/>
  <c r="BF1363" i="1"/>
  <c r="AX1363" i="1"/>
  <c r="BF1315" i="1"/>
  <c r="AX1315" i="1"/>
  <c r="BF1311" i="1"/>
  <c r="AX1311" i="1"/>
  <c r="BF1423" i="1"/>
  <c r="AX1423" i="1"/>
  <c r="BF1406" i="1"/>
  <c r="AX1406" i="1"/>
  <c r="BF1427" i="1"/>
  <c r="AX1427" i="1"/>
  <c r="BF1383" i="1"/>
  <c r="AX1383" i="1"/>
  <c r="BF1521" i="1"/>
  <c r="AX1521" i="1"/>
  <c r="BF1534" i="1"/>
  <c r="AX1534" i="1"/>
  <c r="BF1542" i="1"/>
  <c r="AX1542" i="1"/>
  <c r="AU321" i="1"/>
  <c r="AU305" i="1"/>
  <c r="AW305" i="1"/>
  <c r="AX45" i="1"/>
  <c r="BF45" i="1"/>
  <c r="AX37" i="1"/>
  <c r="BF37" i="1"/>
  <c r="AX29" i="1"/>
  <c r="BF29" i="1"/>
  <c r="AX21" i="1"/>
  <c r="BF21" i="1"/>
  <c r="AX80" i="1"/>
  <c r="BF80" i="1"/>
  <c r="AX104" i="1"/>
  <c r="BF104" i="1"/>
  <c r="AX112" i="1"/>
  <c r="BF112" i="1"/>
  <c r="AX136" i="1"/>
  <c r="BF136" i="1"/>
  <c r="AX145" i="1"/>
  <c r="BF145" i="1"/>
  <c r="AX170" i="1"/>
  <c r="BF170" i="1"/>
  <c r="AX178" i="1"/>
  <c r="BF178" i="1"/>
  <c r="AX202" i="1"/>
  <c r="BF202" i="1"/>
  <c r="AX210" i="1"/>
  <c r="BF210" i="1"/>
  <c r="AX228" i="1"/>
  <c r="BF228" i="1"/>
  <c r="AX236" i="1"/>
  <c r="BF236" i="1"/>
  <c r="AX252" i="1"/>
  <c r="BF252" i="1"/>
  <c r="AX268" i="1"/>
  <c r="BF268" i="1"/>
  <c r="AX284" i="1"/>
  <c r="BF284" i="1"/>
  <c r="AX1086" i="1"/>
  <c r="BF1086" i="1"/>
  <c r="AX1076" i="1"/>
  <c r="BF1076" i="1"/>
  <c r="AX1060" i="1"/>
  <c r="BF1060" i="1"/>
  <c r="AX1044" i="1"/>
  <c r="BF1044" i="1"/>
  <c r="AX1028" i="1"/>
  <c r="BF1028" i="1"/>
  <c r="AX1090" i="1"/>
  <c r="BF1090" i="1"/>
  <c r="AX1098" i="1"/>
  <c r="BF1098" i="1"/>
  <c r="AX1106" i="1"/>
  <c r="BF1106" i="1"/>
  <c r="AX1114" i="1"/>
  <c r="BF1114" i="1"/>
  <c r="AX1122" i="1"/>
  <c r="BF1122" i="1"/>
  <c r="AX1130" i="1"/>
  <c r="BF1130" i="1"/>
  <c r="AX1138" i="1"/>
  <c r="BF1138" i="1"/>
  <c r="AX1155" i="1"/>
  <c r="BF1155" i="1"/>
  <c r="AX1165" i="1"/>
  <c r="BF1165" i="1"/>
  <c r="AX1205" i="1"/>
  <c r="BF1205" i="1"/>
  <c r="AX1213" i="1"/>
  <c r="BF1213" i="1"/>
  <c r="BF382" i="1"/>
  <c r="AX382" i="1"/>
  <c r="BF540" i="1"/>
  <c r="BF568" i="1"/>
  <c r="BF535" i="1"/>
  <c r="BF532" i="1"/>
  <c r="BF788" i="1"/>
  <c r="BF740" i="1"/>
  <c r="BF758" i="1"/>
  <c r="BF796" i="1"/>
  <c r="BF889" i="1"/>
  <c r="AX889" i="1"/>
  <c r="BF886" i="1"/>
  <c r="AX886" i="1"/>
  <c r="BF875" i="1"/>
  <c r="AX875" i="1"/>
  <c r="BF959" i="1"/>
  <c r="AX959" i="1"/>
  <c r="BF1014" i="1"/>
  <c r="AX1014" i="1"/>
  <c r="BF983" i="1"/>
  <c r="AX983" i="1"/>
  <c r="BF1008" i="1"/>
  <c r="AX1008" i="1"/>
  <c r="BF1319" i="1"/>
  <c r="AX1319" i="1"/>
  <c r="BF1324" i="1"/>
  <c r="AX1324" i="1"/>
  <c r="BF1436" i="1"/>
  <c r="AX1436" i="1"/>
  <c r="BF1393" i="1"/>
  <c r="AX1393" i="1"/>
  <c r="BF1409" i="1"/>
  <c r="AX1409" i="1"/>
  <c r="BF1379" i="1"/>
  <c r="AX1379" i="1"/>
  <c r="BF1508" i="1"/>
  <c r="AX1508" i="1"/>
  <c r="BF1452" i="1"/>
  <c r="AX1452" i="1"/>
  <c r="BF1479" i="1"/>
  <c r="AX1479" i="1"/>
  <c r="BF1507" i="1"/>
  <c r="AX1507" i="1"/>
  <c r="BF1449" i="1"/>
  <c r="AX1449" i="1"/>
  <c r="BF1481" i="1"/>
  <c r="AX1481" i="1"/>
  <c r="BF1455" i="1"/>
  <c r="AX1455" i="1"/>
  <c r="BF1525" i="1"/>
  <c r="AX1525" i="1"/>
  <c r="BF1575" i="1"/>
  <c r="AX1575" i="1"/>
  <c r="AU381" i="1"/>
  <c r="AW381" i="1"/>
  <c r="BF1519" i="1"/>
  <c r="AX1519" i="1"/>
  <c r="BF1392" i="1"/>
  <c r="AX1392" i="1"/>
  <c r="BF1470" i="1"/>
  <c r="AX1470" i="1"/>
  <c r="BF904" i="1"/>
  <c r="AX904" i="1"/>
  <c r="BF1486" i="1"/>
  <c r="AX1486" i="1"/>
  <c r="BF1420" i="1"/>
  <c r="AX1420" i="1"/>
  <c r="AU354" i="1"/>
  <c r="AW354" i="1"/>
  <c r="AU333" i="1"/>
  <c r="AW333" i="1"/>
  <c r="AU1365" i="1"/>
  <c r="AU572" i="1"/>
  <c r="AU1572" i="1"/>
  <c r="AU1429" i="1"/>
  <c r="AU424" i="1"/>
  <c r="AU909" i="1"/>
  <c r="AU1333" i="1"/>
  <c r="AU1469" i="1"/>
  <c r="AU1317" i="1"/>
  <c r="AU1453" i="1"/>
  <c r="AU1563" i="1"/>
  <c r="AU1567" i="1"/>
  <c r="AU1579" i="1"/>
  <c r="AU1524" i="1"/>
  <c r="AU1588" i="1"/>
  <c r="AU1546" i="1"/>
  <c r="AU1551" i="1"/>
  <c r="AU1547" i="1"/>
  <c r="AU1535" i="1"/>
  <c r="AU1531" i="1"/>
  <c r="AU1475" i="1"/>
  <c r="AU1491" i="1"/>
  <c r="AU1413" i="1"/>
  <c r="AU1403" i="1"/>
  <c r="AU1325" i="1"/>
  <c r="AU1348" i="1"/>
  <c r="AU1309" i="1"/>
  <c r="AU1342" i="1"/>
  <c r="AU1357" i="1"/>
  <c r="AU973" i="1"/>
  <c r="AU950" i="1"/>
  <c r="AU943" i="1"/>
  <c r="AU981" i="1"/>
  <c r="AU967" i="1"/>
  <c r="AU997" i="1"/>
  <c r="AU925" i="1"/>
  <c r="AU941" i="1"/>
  <c r="AU877" i="1"/>
  <c r="AU887" i="1"/>
  <c r="AU871" i="1"/>
  <c r="AU735" i="1"/>
  <c r="AU756" i="1"/>
  <c r="AU767" i="1"/>
  <c r="AU524" i="1"/>
  <c r="AU511" i="1"/>
  <c r="AU406" i="1"/>
  <c r="AU415" i="1"/>
  <c r="AU392" i="1"/>
  <c r="AU399" i="1"/>
  <c r="AU383" i="1"/>
  <c r="AW179" i="1"/>
  <c r="AW1251" i="1"/>
  <c r="AU52" i="1"/>
  <c r="AW1139" i="1"/>
  <c r="AU82" i="1"/>
  <c r="AW1122" i="1"/>
  <c r="AW38" i="1"/>
  <c r="AW279" i="1"/>
  <c r="AW113" i="1"/>
  <c r="AW1051" i="1"/>
  <c r="AW1097" i="1"/>
  <c r="AW100" i="1"/>
  <c r="AW1066" i="1"/>
  <c r="AW1201" i="1"/>
  <c r="AW108" i="1"/>
  <c r="AW252" i="1"/>
  <c r="AW1098" i="1"/>
  <c r="AW1233" i="1"/>
  <c r="AU86" i="1"/>
  <c r="AW1050" i="1"/>
  <c r="AU158" i="1"/>
  <c r="AW37" i="1"/>
  <c r="AW198" i="1"/>
  <c r="AW1022" i="1"/>
  <c r="AW1035" i="1"/>
  <c r="AW1145" i="1"/>
  <c r="AW1273" i="1"/>
  <c r="AW280" i="1"/>
  <c r="AW140" i="1"/>
  <c r="AW1084" i="1"/>
  <c r="AW1034" i="1"/>
  <c r="AW1195" i="1"/>
  <c r="AW1056" i="1"/>
  <c r="AU1161" i="1"/>
  <c r="AW236" i="1"/>
  <c r="AW1083" i="1"/>
  <c r="AW1196" i="1"/>
  <c r="AU10" i="1"/>
  <c r="AU1021" i="1"/>
  <c r="AW45" i="1"/>
  <c r="AW14" i="1"/>
  <c r="AW150" i="1"/>
  <c r="AW175" i="1"/>
  <c r="AW184" i="1"/>
  <c r="AW207" i="1"/>
  <c r="AW233" i="1"/>
  <c r="AW273" i="1"/>
  <c r="AW1017" i="1"/>
  <c r="AW1070" i="1"/>
  <c r="AW1039" i="1"/>
  <c r="AW1192" i="1"/>
  <c r="AW1263" i="1"/>
  <c r="AU9" i="1"/>
  <c r="AU85" i="1"/>
  <c r="AU1019" i="1"/>
  <c r="AW74" i="1"/>
  <c r="AW41" i="1"/>
  <c r="AW94" i="1"/>
  <c r="AW132" i="1"/>
  <c r="AW178" i="1"/>
  <c r="AW187" i="1"/>
  <c r="AW254" i="1"/>
  <c r="AW275" i="1"/>
  <c r="AW1067" i="1"/>
  <c r="AW1117" i="1"/>
  <c r="AW1138" i="1"/>
  <c r="AW1222" i="1"/>
  <c r="AW1269" i="1"/>
  <c r="AW247" i="1"/>
  <c r="AU225" i="1"/>
  <c r="AW49" i="1"/>
  <c r="AW30" i="1"/>
  <c r="AW109" i="1"/>
  <c r="AW118" i="1"/>
  <c r="AW141" i="1"/>
  <c r="AW166" i="1"/>
  <c r="AW228" i="1"/>
  <c r="AW284" i="1"/>
  <c r="AW1046" i="1"/>
  <c r="AW1029" i="1"/>
  <c r="AW1103" i="1"/>
  <c r="AW1130" i="1"/>
  <c r="AW1155" i="1"/>
  <c r="AW1255" i="1"/>
  <c r="AU1231" i="1"/>
  <c r="AW117" i="1"/>
  <c r="AW216" i="1"/>
  <c r="AW258" i="1"/>
  <c r="AW160" i="1"/>
  <c r="AW263" i="1"/>
  <c r="AW1061" i="1"/>
  <c r="AW1049" i="1"/>
  <c r="AW1129" i="1"/>
  <c r="AW1279" i="1"/>
  <c r="AU24" i="1"/>
  <c r="BF24" i="1" s="1"/>
  <c r="AU1018" i="1"/>
  <c r="AW22" i="1"/>
  <c r="AW89" i="1"/>
  <c r="AW112" i="1"/>
  <c r="AW121" i="1"/>
  <c r="AW174" i="1"/>
  <c r="AW183" i="1"/>
  <c r="AW206" i="1"/>
  <c r="AW231" i="1"/>
  <c r="AW248" i="1"/>
  <c r="AW265" i="1"/>
  <c r="AW290" i="1"/>
  <c r="AW1076" i="1"/>
  <c r="AW1060" i="1"/>
  <c r="AW1106" i="1"/>
  <c r="AW1183" i="1"/>
  <c r="AW1204" i="1"/>
  <c r="AW1260" i="1"/>
  <c r="AW33" i="1"/>
  <c r="AU16" i="1"/>
  <c r="AW46" i="1"/>
  <c r="AW249" i="1"/>
  <c r="AW268" i="1"/>
  <c r="AW1044" i="1"/>
  <c r="AW1025" i="1"/>
  <c r="AW1113" i="1"/>
  <c r="AW1135" i="1"/>
  <c r="AW1187" i="1"/>
  <c r="AW1211" i="1"/>
  <c r="AX83" i="1"/>
  <c r="AX1159" i="1"/>
  <c r="AX1015" i="1"/>
  <c r="AW56" i="1"/>
  <c r="AU204" i="1"/>
  <c r="AW204" i="1"/>
  <c r="AU245" i="1"/>
  <c r="AW245" i="1"/>
  <c r="AU1240" i="1"/>
  <c r="AW1240" i="1"/>
  <c r="AU1248" i="1"/>
  <c r="AW1248" i="1"/>
  <c r="AU1256" i="1"/>
  <c r="AW1256" i="1"/>
  <c r="AU1280" i="1"/>
  <c r="AW1280" i="1"/>
  <c r="AW47" i="1"/>
  <c r="AU107" i="1"/>
  <c r="BF107" i="1" s="1"/>
  <c r="AW107" i="1"/>
  <c r="AU139" i="1"/>
  <c r="AW139" i="1"/>
  <c r="AU173" i="1"/>
  <c r="AW173" i="1"/>
  <c r="AU205" i="1"/>
  <c r="AW205" i="1"/>
  <c r="AU286" i="1"/>
  <c r="BF286" i="1" s="1"/>
  <c r="AW286" i="1"/>
  <c r="AU1091" i="1"/>
  <c r="BF1091" i="1" s="1"/>
  <c r="AU1115" i="1"/>
  <c r="AW1115" i="1"/>
  <c r="AU1131" i="1"/>
  <c r="AW1131" i="1"/>
  <c r="AW1166" i="1"/>
  <c r="AU1166" i="1"/>
  <c r="BF1166" i="1" s="1"/>
  <c r="AU1190" i="1"/>
  <c r="AW1190" i="1"/>
  <c r="AU1225" i="1"/>
  <c r="AW1225" i="1"/>
  <c r="AU1249" i="1"/>
  <c r="AW1249" i="1"/>
  <c r="AU1100" i="1"/>
  <c r="BF1100" i="1" s="1"/>
  <c r="AW1100" i="1"/>
  <c r="AU1132" i="1"/>
  <c r="AW1132" i="1"/>
  <c r="AU1167" i="1"/>
  <c r="AW1167" i="1"/>
  <c r="AU1191" i="1"/>
  <c r="BF1191" i="1" s="1"/>
  <c r="AW1191" i="1"/>
  <c r="AU1266" i="1"/>
  <c r="AW1266" i="1"/>
  <c r="AU1290" i="1"/>
  <c r="AW1290" i="1"/>
  <c r="AW72" i="1"/>
  <c r="AU72" i="1"/>
  <c r="AW64" i="1"/>
  <c r="AU64" i="1"/>
  <c r="BF64" i="1" s="1"/>
  <c r="AW50" i="1"/>
  <c r="AU50" i="1"/>
  <c r="AU44" i="1"/>
  <c r="AW44" i="1"/>
  <c r="AW36" i="1"/>
  <c r="AU36" i="1"/>
  <c r="AU28" i="1"/>
  <c r="BF28" i="1" s="1"/>
  <c r="AW28" i="1"/>
  <c r="AU20" i="1"/>
  <c r="AW20" i="1"/>
  <c r="AU88" i="1"/>
  <c r="BF88" i="1" s="1"/>
  <c r="AW88" i="1"/>
  <c r="AU96" i="1"/>
  <c r="AW96" i="1"/>
  <c r="AU120" i="1"/>
  <c r="AW120" i="1"/>
  <c r="AU128" i="1"/>
  <c r="AW128" i="1"/>
  <c r="AW154" i="1"/>
  <c r="AU154" i="1"/>
  <c r="AU162" i="1"/>
  <c r="AW162" i="1"/>
  <c r="AU186" i="1"/>
  <c r="AW186" i="1"/>
  <c r="AU194" i="1"/>
  <c r="AW194" i="1"/>
  <c r="AU219" i="1"/>
  <c r="BF219" i="1" s="1"/>
  <c r="AW219" i="1"/>
  <c r="AU227" i="1"/>
  <c r="BF227" i="1" s="1"/>
  <c r="AU235" i="1"/>
  <c r="AW235" i="1"/>
  <c r="AU251" i="1"/>
  <c r="AW251" i="1"/>
  <c r="AU267" i="1"/>
  <c r="BF267" i="1" s="1"/>
  <c r="AW267" i="1"/>
  <c r="AU283" i="1"/>
  <c r="AW283" i="1"/>
  <c r="AU292" i="1"/>
  <c r="AW292" i="1"/>
  <c r="AW1020" i="1"/>
  <c r="AU1078" i="1"/>
  <c r="AW1078" i="1"/>
  <c r="AU1062" i="1"/>
  <c r="AW1062" i="1"/>
  <c r="AU1054" i="1"/>
  <c r="AW1054" i="1"/>
  <c r="AU1038" i="1"/>
  <c r="AW1038" i="1"/>
  <c r="AW1087" i="1"/>
  <c r="AU1087" i="1"/>
  <c r="BF1087" i="1" s="1"/>
  <c r="AU69" i="1"/>
  <c r="BF69" i="1" s="1"/>
  <c r="AU54" i="1"/>
  <c r="BF54" i="1" s="1"/>
  <c r="AU26" i="1"/>
  <c r="BF26" i="1" s="1"/>
  <c r="AU266" i="1"/>
  <c r="AU1094" i="1"/>
  <c r="AW42" i="1"/>
  <c r="AW34" i="1"/>
  <c r="AX17" i="1"/>
  <c r="AW126" i="1"/>
  <c r="AW192" i="1"/>
  <c r="AW253" i="1"/>
  <c r="AW274" i="1"/>
  <c r="AW1040" i="1"/>
  <c r="AW1091" i="1"/>
  <c r="AW1123" i="1"/>
  <c r="AW1288" i="1"/>
  <c r="AW71" i="1"/>
  <c r="AU71" i="1"/>
  <c r="BF71" i="1" s="1"/>
  <c r="AW63" i="1"/>
  <c r="AW57" i="1"/>
  <c r="AU57" i="1"/>
  <c r="AU43" i="1"/>
  <c r="BF43" i="1" s="1"/>
  <c r="AW43" i="1"/>
  <c r="AU35" i="1"/>
  <c r="BF35" i="1" s="1"/>
  <c r="AW35" i="1"/>
  <c r="AW27" i="1"/>
  <c r="AU19" i="1"/>
  <c r="BF19" i="1" s="1"/>
  <c r="AW19" i="1"/>
  <c r="AU97" i="1"/>
  <c r="AW97" i="1"/>
  <c r="AU105" i="1"/>
  <c r="AW105" i="1"/>
  <c r="AU129" i="1"/>
  <c r="AW129" i="1"/>
  <c r="AU137" i="1"/>
  <c r="AW137" i="1"/>
  <c r="AU155" i="1"/>
  <c r="BF155" i="1" s="1"/>
  <c r="AU163" i="1"/>
  <c r="AW163" i="1"/>
  <c r="AU171" i="1"/>
  <c r="AW171" i="1"/>
  <c r="AU195" i="1"/>
  <c r="AW195" i="1"/>
  <c r="AU203" i="1"/>
  <c r="BF203" i="1" s="1"/>
  <c r="AW203" i="1"/>
  <c r="AU220" i="1"/>
  <c r="AW220" i="1"/>
  <c r="AU244" i="1"/>
  <c r="AW244" i="1"/>
  <c r="AU260" i="1"/>
  <c r="BF260" i="1" s="1"/>
  <c r="AW260" i="1"/>
  <c r="AU276" i="1"/>
  <c r="BF276" i="1" s="1"/>
  <c r="AW276" i="1"/>
  <c r="AU294" i="1"/>
  <c r="AW294" i="1"/>
  <c r="AW1164" i="1"/>
  <c r="AU1164" i="1"/>
  <c r="AU1172" i="1"/>
  <c r="AW1172" i="1"/>
  <c r="AU1180" i="1"/>
  <c r="BF1180" i="1" s="1"/>
  <c r="AW1180" i="1"/>
  <c r="AU1188" i="1"/>
  <c r="AW1188" i="1"/>
  <c r="AU1212" i="1"/>
  <c r="AW1212" i="1"/>
  <c r="AU1239" i="1"/>
  <c r="AW1239" i="1"/>
  <c r="AU1247" i="1"/>
  <c r="BF1247" i="1" s="1"/>
  <c r="AW1247" i="1"/>
  <c r="AU1271" i="1"/>
  <c r="AW1271" i="1"/>
  <c r="AU1287" i="1"/>
  <c r="AW1287" i="1"/>
  <c r="AU1296" i="1"/>
  <c r="BF1296" i="1" s="1"/>
  <c r="AW1296" i="1"/>
  <c r="AU68" i="1"/>
  <c r="AU53" i="1"/>
  <c r="BF53" i="1" s="1"/>
  <c r="AU39" i="1"/>
  <c r="AU25" i="1"/>
  <c r="AW58" i="1"/>
  <c r="AW17" i="1"/>
  <c r="AW81" i="1"/>
  <c r="AW90" i="1"/>
  <c r="AW136" i="1"/>
  <c r="AW146" i="1"/>
  <c r="AW156" i="1"/>
  <c r="AW202" i="1"/>
  <c r="AW211" i="1"/>
  <c r="AW222" i="1"/>
  <c r="AW243" i="1"/>
  <c r="AW285" i="1"/>
  <c r="AW1082" i="1"/>
  <c r="AW1071" i="1"/>
  <c r="AW1213" i="1"/>
  <c r="AW1272" i="1"/>
  <c r="AU114" i="1"/>
  <c r="AW114" i="1"/>
  <c r="AU138" i="1"/>
  <c r="AW138" i="1"/>
  <c r="AU172" i="1"/>
  <c r="AW172" i="1"/>
  <c r="AU229" i="1"/>
  <c r="AW229" i="1"/>
  <c r="AU277" i="1"/>
  <c r="AW277" i="1"/>
  <c r="AU1173" i="1"/>
  <c r="AW1173" i="1"/>
  <c r="AU1181" i="1"/>
  <c r="BF1181" i="1" s="1"/>
  <c r="AW1181" i="1"/>
  <c r="AU1197" i="1"/>
  <c r="AW1197" i="1"/>
  <c r="AU1224" i="1"/>
  <c r="AW1224" i="1"/>
  <c r="AU1297" i="1"/>
  <c r="AW1297" i="1"/>
  <c r="AU91" i="1"/>
  <c r="AW91" i="1"/>
  <c r="AU123" i="1"/>
  <c r="AW123" i="1"/>
  <c r="AW157" i="1"/>
  <c r="AU157" i="1"/>
  <c r="AU197" i="1"/>
  <c r="AW197" i="1"/>
  <c r="AU262" i="1"/>
  <c r="AW262" i="1"/>
  <c r="AU278" i="1"/>
  <c r="AW278" i="1"/>
  <c r="AU1174" i="1"/>
  <c r="AW1174" i="1"/>
  <c r="AU1198" i="1"/>
  <c r="AW1198" i="1"/>
  <c r="AU1257" i="1"/>
  <c r="BF1257" i="1" s="1"/>
  <c r="AW1257" i="1"/>
  <c r="AU1265" i="1"/>
  <c r="AW1265" i="1"/>
  <c r="AU1289" i="1"/>
  <c r="BF1289" i="1" s="1"/>
  <c r="AW1289" i="1"/>
  <c r="AU48" i="1"/>
  <c r="AU8" i="1"/>
  <c r="AW40" i="1"/>
  <c r="AU1116" i="1"/>
  <c r="BF1116" i="1" s="1"/>
  <c r="AW1116" i="1"/>
  <c r="AU1148" i="1"/>
  <c r="AW1148" i="1"/>
  <c r="AU1216" i="1"/>
  <c r="BF1216" i="1" s="1"/>
  <c r="AW1216" i="1"/>
  <c r="AU1250" i="1"/>
  <c r="AW1250" i="1"/>
  <c r="AU1274" i="1"/>
  <c r="BF1274" i="1" s="1"/>
  <c r="AW1274" i="1"/>
  <c r="AU47" i="1"/>
  <c r="BF47" i="1" s="1"/>
  <c r="AW1107" i="1"/>
  <c r="AW1165" i="1"/>
  <c r="AW1298" i="1"/>
  <c r="AW7" i="1"/>
  <c r="AU7" i="1"/>
  <c r="BF7" i="1" s="1"/>
  <c r="AX75" i="1"/>
  <c r="AU67" i="1"/>
  <c r="BF67" i="1" s="1"/>
  <c r="AW67" i="1"/>
  <c r="AW31" i="1"/>
  <c r="AU1073" i="1"/>
  <c r="AW1073" i="1"/>
  <c r="AU1057" i="1"/>
  <c r="AW1057" i="1"/>
  <c r="AU1033" i="1"/>
  <c r="AW1033" i="1"/>
  <c r="AU1109" i="1"/>
  <c r="AW1109" i="1"/>
  <c r="AU1125" i="1"/>
  <c r="AW1125" i="1"/>
  <c r="AU1133" i="1"/>
  <c r="AW1133" i="1"/>
  <c r="AU1141" i="1"/>
  <c r="AW1141" i="1"/>
  <c r="AU1149" i="1"/>
  <c r="AW1149" i="1"/>
  <c r="AW1159" i="1"/>
  <c r="AU77" i="1"/>
  <c r="AU62" i="1"/>
  <c r="AU32" i="1"/>
  <c r="AX223" i="1"/>
  <c r="AU1020" i="1"/>
  <c r="BF1020" i="1" s="1"/>
  <c r="AU1234" i="1"/>
  <c r="BF1234" i="1" s="1"/>
  <c r="AW78" i="1"/>
  <c r="AW70" i="1"/>
  <c r="AW21" i="1"/>
  <c r="AW13" i="1"/>
  <c r="AW104" i="1"/>
  <c r="AW122" i="1"/>
  <c r="AW170" i="1"/>
  <c r="AW188" i="1"/>
  <c r="AW217" i="1"/>
  <c r="AW227" i="1"/>
  <c r="AW238" i="1"/>
  <c r="AW291" i="1"/>
  <c r="AW1024" i="1"/>
  <c r="AW1118" i="1"/>
  <c r="AW1147" i="1"/>
  <c r="AW1281" i="1"/>
  <c r="AW18" i="1"/>
  <c r="AU147" i="1"/>
  <c r="AW147" i="1"/>
  <c r="AU180" i="1"/>
  <c r="AW180" i="1"/>
  <c r="AU212" i="1"/>
  <c r="AW212" i="1"/>
  <c r="AU237" i="1"/>
  <c r="BF237" i="1" s="1"/>
  <c r="AW237" i="1"/>
  <c r="AU269" i="1"/>
  <c r="AW269" i="1"/>
  <c r="AW1015" i="1"/>
  <c r="AU1189" i="1"/>
  <c r="BF1189" i="1" s="1"/>
  <c r="AW1189" i="1"/>
  <c r="AU55" i="1"/>
  <c r="BF55" i="1" s="1"/>
  <c r="AW55" i="1"/>
  <c r="AU99" i="1"/>
  <c r="AW99" i="1"/>
  <c r="AU131" i="1"/>
  <c r="AW131" i="1"/>
  <c r="AU165" i="1"/>
  <c r="BF165" i="1" s="1"/>
  <c r="AW165" i="1"/>
  <c r="AU189" i="1"/>
  <c r="AW189" i="1"/>
  <c r="AU213" i="1"/>
  <c r="AW213" i="1"/>
  <c r="AU1156" i="1"/>
  <c r="AW1156" i="1"/>
  <c r="AU1206" i="1"/>
  <c r="BF1206" i="1" s="1"/>
  <c r="AW1206" i="1"/>
  <c r="AW196" i="1"/>
  <c r="AW1092" i="1"/>
  <c r="AU1092" i="1"/>
  <c r="BF1092" i="1" s="1"/>
  <c r="AU1124" i="1"/>
  <c r="AX1124" i="1" s="1"/>
  <c r="AW1124" i="1"/>
  <c r="AU1158" i="1"/>
  <c r="AW1158" i="1"/>
  <c r="AU1207" i="1"/>
  <c r="AW1207" i="1"/>
  <c r="AU1242" i="1"/>
  <c r="BF1242" i="1" s="1"/>
  <c r="AW1242" i="1"/>
  <c r="AW79" i="1"/>
  <c r="AU79" i="1"/>
  <c r="BF79" i="1" s="1"/>
  <c r="AU102" i="1"/>
  <c r="BF102" i="1" s="1"/>
  <c r="AW102" i="1"/>
  <c r="AU110" i="1"/>
  <c r="AW110" i="1"/>
  <c r="AU134" i="1"/>
  <c r="AW134" i="1"/>
  <c r="AU142" i="1"/>
  <c r="AW142" i="1"/>
  <c r="AU151" i="1"/>
  <c r="BF151" i="1" s="1"/>
  <c r="AU168" i="1"/>
  <c r="AW168" i="1"/>
  <c r="AU176" i="1"/>
  <c r="AW176" i="1"/>
  <c r="AU200" i="1"/>
  <c r="BF200" i="1" s="1"/>
  <c r="AW200" i="1"/>
  <c r="AU208" i="1"/>
  <c r="BF208" i="1" s="1"/>
  <c r="AW208" i="1"/>
  <c r="AW226" i="1"/>
  <c r="AU226" i="1"/>
  <c r="AU1081" i="1"/>
  <c r="AW1081" i="1"/>
  <c r="AU1064" i="1"/>
  <c r="AW1064" i="1"/>
  <c r="AU1048" i="1"/>
  <c r="BF1048" i="1" s="1"/>
  <c r="AW1048" i="1"/>
  <c r="AU1032" i="1"/>
  <c r="AW1032" i="1"/>
  <c r="AU1102" i="1"/>
  <c r="AW1102" i="1"/>
  <c r="AU1110" i="1"/>
  <c r="AW1110" i="1"/>
  <c r="AU1126" i="1"/>
  <c r="BF1126" i="1" s="1"/>
  <c r="AW1126" i="1"/>
  <c r="AU1134" i="1"/>
  <c r="AW1134" i="1"/>
  <c r="AU1142" i="1"/>
  <c r="AW1142" i="1"/>
  <c r="AU1150" i="1"/>
  <c r="AW1150" i="1"/>
  <c r="AU76" i="1"/>
  <c r="BF76" i="1" s="1"/>
  <c r="AU61" i="1"/>
  <c r="AU31" i="1"/>
  <c r="BF31" i="1" s="1"/>
  <c r="AW29" i="1"/>
  <c r="AW151" i="1"/>
  <c r="AW259" i="1"/>
  <c r="AW270" i="1"/>
  <c r="AW1065" i="1"/>
  <c r="AW1055" i="1"/>
  <c r="AW1205" i="1"/>
  <c r="AW1264" i="1"/>
  <c r="AU106" i="1"/>
  <c r="AW106" i="1"/>
  <c r="AU261" i="1"/>
  <c r="AW261" i="1"/>
  <c r="AW83" i="1"/>
  <c r="AU115" i="1"/>
  <c r="AW115" i="1"/>
  <c r="AU148" i="1"/>
  <c r="AW148" i="1"/>
  <c r="AU181" i="1"/>
  <c r="BF181" i="1" s="1"/>
  <c r="AW181" i="1"/>
  <c r="AU246" i="1"/>
  <c r="BF246" i="1" s="1"/>
  <c r="AW246" i="1"/>
  <c r="AU1099" i="1"/>
  <c r="AW1099" i="1"/>
  <c r="AU1182" i="1"/>
  <c r="AW1182" i="1"/>
  <c r="AU1214" i="1"/>
  <c r="AW1214" i="1"/>
  <c r="AU1241" i="1"/>
  <c r="AW1241" i="1"/>
  <c r="AX63" i="1"/>
  <c r="AU34" i="1"/>
  <c r="AW130" i="1"/>
  <c r="AU1108" i="1"/>
  <c r="AW1108" i="1"/>
  <c r="AU1140" i="1"/>
  <c r="BF1140" i="1" s="1"/>
  <c r="AW1140" i="1"/>
  <c r="AU1175" i="1"/>
  <c r="AW1175" i="1"/>
  <c r="AU1199" i="1"/>
  <c r="AW1199" i="1"/>
  <c r="AU1226" i="1"/>
  <c r="AW1226" i="1"/>
  <c r="AU1258" i="1"/>
  <c r="AW1258" i="1"/>
  <c r="AU1282" i="1"/>
  <c r="AW1282" i="1"/>
  <c r="AX51" i="1"/>
  <c r="AU87" i="1"/>
  <c r="AW87" i="1"/>
  <c r="AU95" i="1"/>
  <c r="BF95" i="1" s="1"/>
  <c r="AW95" i="1"/>
  <c r="AU103" i="1"/>
  <c r="BF103" i="1" s="1"/>
  <c r="AW103" i="1"/>
  <c r="AU111" i="1"/>
  <c r="AW111" i="1"/>
  <c r="AU119" i="1"/>
  <c r="AW119" i="1"/>
  <c r="AU127" i="1"/>
  <c r="AW127" i="1"/>
  <c r="AU135" i="1"/>
  <c r="AW135" i="1"/>
  <c r="AU144" i="1"/>
  <c r="AW144" i="1"/>
  <c r="AW153" i="1"/>
  <c r="AU153" i="1"/>
  <c r="AU161" i="1"/>
  <c r="BF161" i="1" s="1"/>
  <c r="AW161" i="1"/>
  <c r="AU169" i="1"/>
  <c r="BF169" i="1" s="1"/>
  <c r="AW169" i="1"/>
  <c r="AU177" i="1"/>
  <c r="AW177" i="1"/>
  <c r="AU185" i="1"/>
  <c r="AW185" i="1"/>
  <c r="AU193" i="1"/>
  <c r="BF193" i="1" s="1"/>
  <c r="AW193" i="1"/>
  <c r="AU201" i="1"/>
  <c r="BF201" i="1" s="1"/>
  <c r="AW201" i="1"/>
  <c r="AU209" i="1"/>
  <c r="AW209" i="1"/>
  <c r="AU218" i="1"/>
  <c r="AW218" i="1"/>
  <c r="AU234" i="1"/>
  <c r="BF234" i="1" s="1"/>
  <c r="AW234" i="1"/>
  <c r="AU250" i="1"/>
  <c r="AW250" i="1"/>
  <c r="AU282" i="1"/>
  <c r="AW282" i="1"/>
  <c r="AU1080" i="1"/>
  <c r="AW1080" i="1"/>
  <c r="AU1063" i="1"/>
  <c r="AW1063" i="1"/>
  <c r="AU1047" i="1"/>
  <c r="AW1047" i="1"/>
  <c r="AU1031" i="1"/>
  <c r="AW1031" i="1"/>
  <c r="AU1023" i="1"/>
  <c r="AW1023" i="1"/>
  <c r="AU56" i="1"/>
  <c r="AX27" i="1"/>
  <c r="AU230" i="1"/>
  <c r="AU1093" i="1"/>
  <c r="AW75" i="1"/>
  <c r="AW80" i="1"/>
  <c r="AW98" i="1"/>
  <c r="AW145" i="1"/>
  <c r="AW164" i="1"/>
  <c r="AW210" i="1"/>
  <c r="AW221" i="1"/>
  <c r="AW242" i="1"/>
  <c r="AW1072" i="1"/>
  <c r="AW1041" i="1"/>
  <c r="AW1030" i="1"/>
  <c r="AW1101" i="1"/>
  <c r="AW223" i="1"/>
  <c r="AU255" i="1"/>
  <c r="AW255" i="1"/>
  <c r="AU288" i="1"/>
  <c r="BF288" i="1" s="1"/>
  <c r="AW288" i="1"/>
  <c r="AU1077" i="1"/>
  <c r="AW1077" i="1"/>
  <c r="AU1045" i="1"/>
  <c r="BF1045" i="1" s="1"/>
  <c r="AW1045" i="1"/>
  <c r="AU1111" i="1"/>
  <c r="AW1111" i="1"/>
  <c r="AU1127" i="1"/>
  <c r="BF1127" i="1" s="1"/>
  <c r="AW1127" i="1"/>
  <c r="AU1143" i="1"/>
  <c r="AW1143" i="1"/>
  <c r="AU1168" i="1"/>
  <c r="AW1168" i="1"/>
  <c r="AU1176" i="1"/>
  <c r="AW1176" i="1"/>
  <c r="AU1184" i="1"/>
  <c r="AW1184" i="1"/>
  <c r="AU1200" i="1"/>
  <c r="AW1200" i="1"/>
  <c r="AU1208" i="1"/>
  <c r="AW1208" i="1"/>
  <c r="AU1217" i="1"/>
  <c r="AW1217" i="1"/>
  <c r="AW1235" i="1"/>
  <c r="AU1243" i="1"/>
  <c r="AW1243" i="1"/>
  <c r="AU1259" i="1"/>
  <c r="BF1259" i="1" s="1"/>
  <c r="AW1259" i="1"/>
  <c r="AU1267" i="1"/>
  <c r="AW1267" i="1"/>
  <c r="AU1275" i="1"/>
  <c r="AW1275" i="1"/>
  <c r="AU1291" i="1"/>
  <c r="AW1291" i="1"/>
  <c r="AU1300" i="1"/>
  <c r="AW1300" i="1"/>
  <c r="AU60" i="1"/>
  <c r="AU1162" i="1"/>
  <c r="BF1162" i="1" s="1"/>
  <c r="AU1237" i="1"/>
  <c r="AW73" i="1"/>
  <c r="AW65" i="1"/>
  <c r="AW12" i="1"/>
  <c r="AW239" i="1"/>
  <c r="AW281" i="1"/>
  <c r="AW1075" i="1"/>
  <c r="AW1028" i="1"/>
  <c r="AW1114" i="1"/>
  <c r="AW1119" i="1"/>
  <c r="AW1169" i="1"/>
  <c r="AW1227" i="1"/>
  <c r="AW1283" i="1"/>
  <c r="AW1292" i="1"/>
  <c r="AU232" i="1"/>
  <c r="AW232" i="1"/>
  <c r="AU264" i="1"/>
  <c r="BF264" i="1" s="1"/>
  <c r="AW264" i="1"/>
  <c r="AU1068" i="1"/>
  <c r="AW1068" i="1"/>
  <c r="AU1036" i="1"/>
  <c r="AW1036" i="1"/>
  <c r="AU1096" i="1"/>
  <c r="AW1096" i="1"/>
  <c r="AU1104" i="1"/>
  <c r="BF1104" i="1" s="1"/>
  <c r="AW1104" i="1"/>
  <c r="AU1112" i="1"/>
  <c r="AW1112" i="1"/>
  <c r="AU1120" i="1"/>
  <c r="AW1120" i="1"/>
  <c r="AU1128" i="1"/>
  <c r="AW1128" i="1"/>
  <c r="AU1136" i="1"/>
  <c r="BF1136" i="1" s="1"/>
  <c r="AW1136" i="1"/>
  <c r="AU1144" i="1"/>
  <c r="AW1144" i="1"/>
  <c r="AU1153" i="1"/>
  <c r="AW1153" i="1"/>
  <c r="AU1177" i="1"/>
  <c r="AW1177" i="1"/>
  <c r="AU1185" i="1"/>
  <c r="BF1185" i="1" s="1"/>
  <c r="AW1185" i="1"/>
  <c r="AU1193" i="1"/>
  <c r="AW1193" i="1"/>
  <c r="AU1209" i="1"/>
  <c r="AW1209" i="1"/>
  <c r="AU1218" i="1"/>
  <c r="AW1218" i="1"/>
  <c r="AU1228" i="1"/>
  <c r="BF1228" i="1" s="1"/>
  <c r="AW1228" i="1"/>
  <c r="AW1236" i="1"/>
  <c r="AU1236" i="1"/>
  <c r="AU1244" i="1"/>
  <c r="AW1244" i="1"/>
  <c r="AU1252" i="1"/>
  <c r="AW1252" i="1"/>
  <c r="AU1268" i="1"/>
  <c r="AX1268" i="1" s="1"/>
  <c r="AW1268" i="1"/>
  <c r="AU1276" i="1"/>
  <c r="AW1276" i="1"/>
  <c r="AU1284" i="1"/>
  <c r="AW1284" i="1"/>
  <c r="AU66" i="1"/>
  <c r="AU59" i="1"/>
  <c r="BF59" i="1" s="1"/>
  <c r="AU1089" i="1"/>
  <c r="AU1238" i="1"/>
  <c r="AX23" i="1"/>
  <c r="AW92" i="1"/>
  <c r="AW101" i="1"/>
  <c r="AW124" i="1"/>
  <c r="AW133" i="1"/>
  <c r="AW167" i="1"/>
  <c r="AW190" i="1"/>
  <c r="AW199" i="1"/>
  <c r="AW271" i="1"/>
  <c r="AW1074" i="1"/>
  <c r="AW1069" i="1"/>
  <c r="AW1058" i="1"/>
  <c r="AW1053" i="1"/>
  <c r="AW1043" i="1"/>
  <c r="AW1179" i="1"/>
  <c r="AU1059" i="1"/>
  <c r="AW1059" i="1"/>
  <c r="AU1027" i="1"/>
  <c r="AW1027" i="1"/>
  <c r="AU1137" i="1"/>
  <c r="AW1137" i="1"/>
  <c r="AU1170" i="1"/>
  <c r="AW1170" i="1"/>
  <c r="AU1178" i="1"/>
  <c r="AW1178" i="1"/>
  <c r="AU1186" i="1"/>
  <c r="AW1186" i="1"/>
  <c r="AU1194" i="1"/>
  <c r="AW1194" i="1"/>
  <c r="AU1202" i="1"/>
  <c r="AW1202" i="1"/>
  <c r="AU1210" i="1"/>
  <c r="AW1210" i="1"/>
  <c r="AU1220" i="1"/>
  <c r="AW1220" i="1"/>
  <c r="AU1230" i="1"/>
  <c r="AW1230" i="1"/>
  <c r="AU1245" i="1"/>
  <c r="BF1245" i="1" s="1"/>
  <c r="AW1245" i="1"/>
  <c r="AU1253" i="1"/>
  <c r="AW1253" i="1"/>
  <c r="AU1261" i="1"/>
  <c r="AW1261" i="1"/>
  <c r="AU1277" i="1"/>
  <c r="AW1277" i="1"/>
  <c r="AU1285" i="1"/>
  <c r="BF1285" i="1" s="1"/>
  <c r="AW1285" i="1"/>
  <c r="AU1293" i="1"/>
  <c r="AW1293" i="1"/>
  <c r="AU11" i="1"/>
  <c r="BF11" i="1" s="1"/>
  <c r="AW23" i="1"/>
  <c r="AW15" i="1"/>
  <c r="AW240" i="1"/>
  <c r="AW256" i="1"/>
  <c r="AW1086" i="1"/>
  <c r="AW1042" i="1"/>
  <c r="AW1037" i="1"/>
  <c r="AW1026" i="1"/>
  <c r="AW1105" i="1"/>
  <c r="AW1121" i="1"/>
  <c r="AU1146" i="1"/>
  <c r="AW1146" i="1"/>
  <c r="AU1163" i="1"/>
  <c r="BF1163" i="1" s="1"/>
  <c r="AU1171" i="1"/>
  <c r="AW1171" i="1"/>
  <c r="AU1203" i="1"/>
  <c r="AW1203" i="1"/>
  <c r="AU1246" i="1"/>
  <c r="AW1246" i="1"/>
  <c r="AU1254" i="1"/>
  <c r="AW1254" i="1"/>
  <c r="AU1262" i="1"/>
  <c r="AW1262" i="1"/>
  <c r="AU1270" i="1"/>
  <c r="AW1270" i="1"/>
  <c r="AU1278" i="1"/>
  <c r="AW1278" i="1"/>
  <c r="AU1286" i="1"/>
  <c r="AW1286" i="1"/>
  <c r="AU1294" i="1"/>
  <c r="AW1294" i="1"/>
  <c r="AW51" i="1"/>
  <c r="AW84" i="1"/>
  <c r="AW93" i="1"/>
  <c r="AW116" i="1"/>
  <c r="AW125" i="1"/>
  <c r="AW149" i="1"/>
  <c r="AW159" i="1"/>
  <c r="AW182" i="1"/>
  <c r="AW191" i="1"/>
  <c r="AW214" i="1"/>
  <c r="AW241" i="1"/>
  <c r="AW257" i="1"/>
  <c r="AW272" i="1"/>
  <c r="AW289" i="1"/>
  <c r="AW1052" i="1"/>
  <c r="AW1090" i="1"/>
  <c r="AW1095" i="1"/>
  <c r="AW1154" i="1"/>
  <c r="AW1221" i="1"/>
  <c r="AW1302" i="1"/>
  <c r="AU1152" i="1"/>
  <c r="BF1152" i="1" s="1"/>
  <c r="AU1299" i="1"/>
  <c r="BF1299" i="1" s="1"/>
  <c r="AV1302" i="1"/>
  <c r="AV1300" i="1"/>
  <c r="AV1299" i="1"/>
  <c r="AV1298" i="1"/>
  <c r="AV1297" i="1"/>
  <c r="AV1296" i="1"/>
  <c r="AV1294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1" i="1"/>
  <c r="AV1270" i="1"/>
  <c r="AV1269" i="1"/>
  <c r="AV1268" i="1"/>
  <c r="AV1267" i="1"/>
  <c r="AV1266" i="1"/>
  <c r="AV1265" i="1"/>
  <c r="AV1264" i="1"/>
  <c r="AV1263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1" i="1"/>
  <c r="AV1230" i="1"/>
  <c r="AV1228" i="1"/>
  <c r="AV1227" i="1"/>
  <c r="AV1226" i="1"/>
  <c r="AV1225" i="1"/>
  <c r="AV1224" i="1"/>
  <c r="AV1222" i="1"/>
  <c r="AV1221" i="1"/>
  <c r="AV1220" i="1"/>
  <c r="AV1218" i="1"/>
  <c r="AV1217" i="1"/>
  <c r="AV1216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59" i="1"/>
  <c r="AV1158" i="1"/>
  <c r="AV1156" i="1"/>
  <c r="AV1155" i="1"/>
  <c r="AV1154" i="1"/>
  <c r="AV1153" i="1"/>
  <c r="AV1152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39" i="1"/>
  <c r="AV1138" i="1"/>
  <c r="AV1137" i="1"/>
  <c r="AV1136" i="1"/>
  <c r="AV1135" i="1"/>
  <c r="AV1134" i="1"/>
  <c r="AV1133" i="1"/>
  <c r="AV1132" i="1"/>
  <c r="AV1131" i="1"/>
  <c r="AV1130" i="1"/>
  <c r="AV1129" i="1"/>
  <c r="AV1128" i="1"/>
  <c r="AV1127" i="1"/>
  <c r="AV1126" i="1"/>
  <c r="AV1125" i="1"/>
  <c r="AV1124" i="1"/>
  <c r="AV1123" i="1"/>
  <c r="AV1122" i="1"/>
  <c r="AV1121" i="1"/>
  <c r="AV1120" i="1"/>
  <c r="AV1119" i="1"/>
  <c r="AV1118" i="1"/>
  <c r="AV1117" i="1"/>
  <c r="AV1116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100" i="1"/>
  <c r="AV1099" i="1"/>
  <c r="AV1098" i="1"/>
  <c r="AV1097" i="1"/>
  <c r="AV1096" i="1"/>
  <c r="AV1095" i="1"/>
  <c r="AV1094" i="1"/>
  <c r="AV1093" i="1"/>
  <c r="AV1092" i="1"/>
  <c r="AV1091" i="1"/>
  <c r="AV1090" i="1"/>
  <c r="AV1089" i="1"/>
  <c r="AV1087" i="1"/>
  <c r="AV1086" i="1"/>
  <c r="AV1084" i="1"/>
  <c r="AV1083" i="1"/>
  <c r="AV1082" i="1"/>
  <c r="AV1081" i="1"/>
  <c r="AV1080" i="1"/>
  <c r="AV1078" i="1"/>
  <c r="AV1077" i="1"/>
  <c r="AV1076" i="1"/>
  <c r="AV1075" i="1"/>
  <c r="AV1074" i="1"/>
  <c r="AV1073" i="1"/>
  <c r="AV1072" i="1"/>
  <c r="AV1071" i="1"/>
  <c r="AV1070" i="1"/>
  <c r="AV1069" i="1"/>
  <c r="AV1068" i="1"/>
  <c r="AV1067" i="1"/>
  <c r="AV1066" i="1"/>
  <c r="AV1065" i="1"/>
  <c r="AV1064" i="1"/>
  <c r="AV1063" i="1"/>
  <c r="AV1062" i="1"/>
  <c r="AV1061" i="1"/>
  <c r="AV106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5" i="1"/>
  <c r="AV294" i="1"/>
  <c r="AV292" i="1"/>
  <c r="AV291" i="1"/>
  <c r="AV290" i="1"/>
  <c r="AV289" i="1"/>
  <c r="AV288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3" i="1"/>
  <c r="AV222" i="1"/>
  <c r="AV221" i="1"/>
  <c r="AV220" i="1"/>
  <c r="AV219" i="1"/>
  <c r="AV218" i="1"/>
  <c r="AV217" i="1"/>
  <c r="AV216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1" i="1"/>
  <c r="AV150" i="1"/>
  <c r="AV149" i="1"/>
  <c r="AV148" i="1"/>
  <c r="AV147" i="1"/>
  <c r="AV146" i="1"/>
  <c r="AV145" i="1"/>
  <c r="AV144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11" i="1"/>
  <c r="AV12" i="1"/>
  <c r="AV13" i="1"/>
  <c r="AV14" i="1"/>
  <c r="AV9" i="1"/>
  <c r="AV10" i="1"/>
  <c r="AV7" i="1"/>
  <c r="AV8" i="1"/>
  <c r="AX350" i="1" l="1"/>
  <c r="BF314" i="1"/>
  <c r="AX335" i="1"/>
  <c r="BF331" i="1"/>
  <c r="AX339" i="1"/>
  <c r="AX323" i="1"/>
  <c r="AX1351" i="1"/>
  <c r="AX349" i="1"/>
  <c r="AX351" i="1"/>
  <c r="AX301" i="1"/>
  <c r="AX313" i="1"/>
  <c r="BF313" i="1"/>
  <c r="AX1230" i="1"/>
  <c r="BF1230" i="1"/>
  <c r="AX119" i="1"/>
  <c r="BF119" i="1"/>
  <c r="AX148" i="1"/>
  <c r="BF148" i="1"/>
  <c r="AX226" i="1"/>
  <c r="BF226" i="1"/>
  <c r="BF324" i="1"/>
  <c r="AX324" i="1"/>
  <c r="BF319" i="1"/>
  <c r="AX319" i="1"/>
  <c r="BF1429" i="1"/>
  <c r="AX1429" i="1"/>
  <c r="AX1194" i="1"/>
  <c r="BF1194" i="1"/>
  <c r="AX269" i="1"/>
  <c r="BF269" i="1"/>
  <c r="AX77" i="1"/>
  <c r="BF77" i="1"/>
  <c r="AX1293" i="1"/>
  <c r="BF1293" i="1"/>
  <c r="AX1253" i="1"/>
  <c r="BF1253" i="1"/>
  <c r="AX1210" i="1"/>
  <c r="BF1210" i="1"/>
  <c r="AX1178" i="1"/>
  <c r="BF1178" i="1"/>
  <c r="AX1059" i="1"/>
  <c r="BF1059" i="1"/>
  <c r="AX1238" i="1"/>
  <c r="BF1238" i="1"/>
  <c r="AX135" i="1"/>
  <c r="BF135" i="1"/>
  <c r="AX1241" i="1"/>
  <c r="BF1241" i="1"/>
  <c r="AX1158" i="1"/>
  <c r="BF1158" i="1"/>
  <c r="AX212" i="1"/>
  <c r="BF212" i="1"/>
  <c r="AX1174" i="1"/>
  <c r="BF1174" i="1"/>
  <c r="AX1224" i="1"/>
  <c r="BF1224" i="1"/>
  <c r="AX277" i="1"/>
  <c r="BF277" i="1"/>
  <c r="AX114" i="1"/>
  <c r="BF114" i="1"/>
  <c r="AX1287" i="1"/>
  <c r="BF1287" i="1"/>
  <c r="AX1212" i="1"/>
  <c r="BF1212" i="1"/>
  <c r="AX244" i="1"/>
  <c r="BF244" i="1"/>
  <c r="AX171" i="1"/>
  <c r="BF171" i="1"/>
  <c r="AX129" i="1"/>
  <c r="BF129" i="1"/>
  <c r="AX57" i="1"/>
  <c r="BF57" i="1"/>
  <c r="AX1062" i="1"/>
  <c r="BF1062" i="1"/>
  <c r="AX283" i="1"/>
  <c r="BF283" i="1"/>
  <c r="AX162" i="1"/>
  <c r="BF162" i="1"/>
  <c r="AX96" i="1"/>
  <c r="BF96" i="1"/>
  <c r="AX72" i="1"/>
  <c r="BF72" i="1"/>
  <c r="AX1248" i="1"/>
  <c r="BF1248" i="1"/>
  <c r="BF399" i="1"/>
  <c r="AX399" i="1"/>
  <c r="BF415" i="1"/>
  <c r="AX415" i="1"/>
  <c r="BF887" i="1"/>
  <c r="AX887" i="1"/>
  <c r="BF925" i="1"/>
  <c r="AX925" i="1"/>
  <c r="BF1357" i="1"/>
  <c r="AX1357" i="1"/>
  <c r="BF1551" i="1"/>
  <c r="AX1551" i="1"/>
  <c r="BF909" i="1"/>
  <c r="AX909" i="1"/>
  <c r="AX1277" i="1"/>
  <c r="BF1277" i="1"/>
  <c r="AX218" i="1"/>
  <c r="BF218" i="1"/>
  <c r="AX87" i="1"/>
  <c r="BF87" i="1"/>
  <c r="AX1182" i="1"/>
  <c r="BF1182" i="1"/>
  <c r="AX147" i="1"/>
  <c r="BF147" i="1"/>
  <c r="BF1491" i="1"/>
  <c r="AX1491" i="1"/>
  <c r="AX1286" i="1"/>
  <c r="BF1286" i="1"/>
  <c r="AX1254" i="1"/>
  <c r="BF1254" i="1"/>
  <c r="AX1089" i="1"/>
  <c r="BF1089" i="1"/>
  <c r="AX1300" i="1"/>
  <c r="BF1300" i="1"/>
  <c r="AX1208" i="1"/>
  <c r="BF1208" i="1"/>
  <c r="AX1168" i="1"/>
  <c r="BF1168" i="1"/>
  <c r="AX56" i="1"/>
  <c r="BF56" i="1"/>
  <c r="BF1063" i="1"/>
  <c r="AX1258" i="1"/>
  <c r="BF1258" i="1"/>
  <c r="AX1150" i="1"/>
  <c r="BF1150" i="1"/>
  <c r="AX1110" i="1"/>
  <c r="BF1110" i="1"/>
  <c r="AX1064" i="1"/>
  <c r="BF1064" i="1"/>
  <c r="AX142" i="1"/>
  <c r="BF142" i="1"/>
  <c r="AX1156" i="1"/>
  <c r="BF1156" i="1"/>
  <c r="AX131" i="1"/>
  <c r="BF131" i="1"/>
  <c r="AX1149" i="1"/>
  <c r="BF1149" i="1"/>
  <c r="AX1109" i="1"/>
  <c r="BF1109" i="1"/>
  <c r="AX1265" i="1"/>
  <c r="BF1265" i="1"/>
  <c r="AX25" i="1"/>
  <c r="BF25" i="1"/>
  <c r="AX154" i="1"/>
  <c r="BF154" i="1"/>
  <c r="BF871" i="1"/>
  <c r="AX871" i="1"/>
  <c r="BF981" i="1"/>
  <c r="AX981" i="1"/>
  <c r="BF1524" i="1"/>
  <c r="AX1524" i="1"/>
  <c r="BF1579" i="1"/>
  <c r="AX1579" i="1"/>
  <c r="BF1333" i="1"/>
  <c r="AX1333" i="1"/>
  <c r="BF1375" i="1"/>
  <c r="AX1375" i="1"/>
  <c r="AX1137" i="1"/>
  <c r="BF1137" i="1"/>
  <c r="AX185" i="1"/>
  <c r="BF185" i="1"/>
  <c r="AX106" i="1"/>
  <c r="BF106" i="1"/>
  <c r="BF1317" i="1"/>
  <c r="AX1317" i="1"/>
  <c r="BF424" i="1"/>
  <c r="AX424" i="1"/>
  <c r="AX1202" i="1"/>
  <c r="BF1202" i="1"/>
  <c r="AX1170" i="1"/>
  <c r="BF1170" i="1"/>
  <c r="AX127" i="1"/>
  <c r="BF127" i="1"/>
  <c r="AX1214" i="1"/>
  <c r="BF1214" i="1"/>
  <c r="AX261" i="1"/>
  <c r="BF261" i="1"/>
  <c r="AX180" i="1"/>
  <c r="BF180" i="1"/>
  <c r="AX32" i="1"/>
  <c r="BF32" i="1"/>
  <c r="AX1250" i="1"/>
  <c r="BF1250" i="1"/>
  <c r="AX278" i="1"/>
  <c r="BF278" i="1"/>
  <c r="AX123" i="1"/>
  <c r="BF123" i="1"/>
  <c r="AX1197" i="1"/>
  <c r="BF1197" i="1"/>
  <c r="AX229" i="1"/>
  <c r="BF229" i="1"/>
  <c r="BF39" i="1"/>
  <c r="AX1271" i="1"/>
  <c r="BF1271" i="1"/>
  <c r="AX1188" i="1"/>
  <c r="BF1188" i="1"/>
  <c r="AX294" i="1"/>
  <c r="BF294" i="1"/>
  <c r="AX220" i="1"/>
  <c r="BF220" i="1"/>
  <c r="AX163" i="1"/>
  <c r="BF163" i="1"/>
  <c r="AX105" i="1"/>
  <c r="BF105" i="1"/>
  <c r="AX1094" i="1"/>
  <c r="BF1094" i="1"/>
  <c r="AX1078" i="1"/>
  <c r="BF1078" i="1"/>
  <c r="AX44" i="1"/>
  <c r="BF44" i="1"/>
  <c r="AX1249" i="1"/>
  <c r="BF1249" i="1"/>
  <c r="AX1131" i="1"/>
  <c r="BF1131" i="1"/>
  <c r="AX205" i="1"/>
  <c r="BF205" i="1"/>
  <c r="AX1240" i="1"/>
  <c r="BF1240" i="1"/>
  <c r="BF943" i="1"/>
  <c r="AX943" i="1"/>
  <c r="BF1348" i="1"/>
  <c r="AX1348" i="1"/>
  <c r="BF343" i="1"/>
  <c r="AX343" i="1"/>
  <c r="BF306" i="1"/>
  <c r="AX306" i="1"/>
  <c r="BF363" i="1"/>
  <c r="AX363" i="1"/>
  <c r="BF362" i="1"/>
  <c r="AX362" i="1"/>
  <c r="BF305" i="1"/>
  <c r="AX305" i="1"/>
  <c r="BF334" i="1"/>
  <c r="AX334" i="1"/>
  <c r="BF347" i="1"/>
  <c r="AX347" i="1"/>
  <c r="BF336" i="1"/>
  <c r="AX336" i="1"/>
  <c r="BF327" i="1"/>
  <c r="AX327" i="1"/>
  <c r="AX1278" i="1"/>
  <c r="BF1278" i="1"/>
  <c r="AX1246" i="1"/>
  <c r="BF1246" i="1"/>
  <c r="AX1146" i="1"/>
  <c r="BF1146" i="1"/>
  <c r="AX66" i="1"/>
  <c r="BF66" i="1"/>
  <c r="AX1252" i="1"/>
  <c r="BF1252" i="1"/>
  <c r="AX1218" i="1"/>
  <c r="BF1218" i="1"/>
  <c r="AX1177" i="1"/>
  <c r="BF1177" i="1"/>
  <c r="AX1128" i="1"/>
  <c r="BF1128" i="1"/>
  <c r="AX1096" i="1"/>
  <c r="BF1096" i="1"/>
  <c r="AX232" i="1"/>
  <c r="BF232" i="1"/>
  <c r="AX1291" i="1"/>
  <c r="BF1291" i="1"/>
  <c r="AX1243" i="1"/>
  <c r="BF1243" i="1"/>
  <c r="AX1200" i="1"/>
  <c r="BF1200" i="1"/>
  <c r="AX1143" i="1"/>
  <c r="BF1143" i="1"/>
  <c r="AX1077" i="1"/>
  <c r="BF1077" i="1"/>
  <c r="BF1023" i="1"/>
  <c r="AX1080" i="1"/>
  <c r="BF1080" i="1"/>
  <c r="AX153" i="1"/>
  <c r="BF153" i="1"/>
  <c r="AX1226" i="1"/>
  <c r="BF1226" i="1"/>
  <c r="AX1108" i="1"/>
  <c r="BF1108" i="1"/>
  <c r="AX1142" i="1"/>
  <c r="BF1142" i="1"/>
  <c r="AX1102" i="1"/>
  <c r="BF1102" i="1"/>
  <c r="AX1081" i="1"/>
  <c r="BF1081" i="1"/>
  <c r="AX176" i="1"/>
  <c r="BF176" i="1"/>
  <c r="AX134" i="1"/>
  <c r="BF134" i="1"/>
  <c r="AX213" i="1"/>
  <c r="BF213" i="1"/>
  <c r="AX99" i="1"/>
  <c r="BF99" i="1"/>
  <c r="AX62" i="1"/>
  <c r="BF62" i="1"/>
  <c r="AX1141" i="1"/>
  <c r="BF1141" i="1"/>
  <c r="AX1033" i="1"/>
  <c r="BF1033" i="1"/>
  <c r="AX8" i="1"/>
  <c r="BF8" i="1"/>
  <c r="AX266" i="1"/>
  <c r="BF266" i="1"/>
  <c r="AX50" i="1"/>
  <c r="BF50" i="1"/>
  <c r="AX1018" i="1"/>
  <c r="BF1018" i="1"/>
  <c r="AX158" i="1"/>
  <c r="BF158" i="1"/>
  <c r="BF392" i="1"/>
  <c r="AX392" i="1"/>
  <c r="BF524" i="1"/>
  <c r="BF756" i="1"/>
  <c r="BF997" i="1"/>
  <c r="AX997" i="1"/>
  <c r="BF1342" i="1"/>
  <c r="AX1342" i="1"/>
  <c r="BF1403" i="1"/>
  <c r="AX1403" i="1"/>
  <c r="BF1365" i="1"/>
  <c r="AX1365" i="1"/>
  <c r="BF381" i="1"/>
  <c r="AX381" i="1"/>
  <c r="BF330" i="1"/>
  <c r="AX330" i="1"/>
  <c r="BF318" i="1"/>
  <c r="AX318" i="1"/>
  <c r="BF342" i="1"/>
  <c r="AX342" i="1"/>
  <c r="BF317" i="1"/>
  <c r="AX317" i="1"/>
  <c r="AX262" i="1"/>
  <c r="BF262" i="1"/>
  <c r="AX172" i="1"/>
  <c r="BF172" i="1"/>
  <c r="AX68" i="1"/>
  <c r="BF68" i="1"/>
  <c r="AX97" i="1"/>
  <c r="BF97" i="1"/>
  <c r="AX1038" i="1"/>
  <c r="BF1038" i="1"/>
  <c r="AX251" i="1"/>
  <c r="BF251" i="1"/>
  <c r="AX128" i="1"/>
  <c r="BF128" i="1"/>
  <c r="AX20" i="1"/>
  <c r="BF20" i="1"/>
  <c r="AX1225" i="1"/>
  <c r="BF1225" i="1"/>
  <c r="AX173" i="1"/>
  <c r="BF173" i="1"/>
  <c r="AX245" i="1"/>
  <c r="BF245" i="1"/>
  <c r="BF1567" i="1"/>
  <c r="AX1567" i="1"/>
  <c r="BF1469" i="1"/>
  <c r="AX1469" i="1"/>
  <c r="BF322" i="1"/>
  <c r="AX322" i="1"/>
  <c r="BF344" i="1"/>
  <c r="AX344" i="1"/>
  <c r="AX1270" i="1"/>
  <c r="BF1270" i="1"/>
  <c r="AX1203" i="1"/>
  <c r="BF1203" i="1"/>
  <c r="AX1284" i="1"/>
  <c r="BF1284" i="1"/>
  <c r="AX1244" i="1"/>
  <c r="BF1244" i="1"/>
  <c r="AX1209" i="1"/>
  <c r="BF1209" i="1"/>
  <c r="AX1153" i="1"/>
  <c r="BF1153" i="1"/>
  <c r="AX1120" i="1"/>
  <c r="BF1120" i="1"/>
  <c r="AX1036" i="1"/>
  <c r="BF1036" i="1"/>
  <c r="AX1237" i="1"/>
  <c r="BF1237" i="1"/>
  <c r="AX1275" i="1"/>
  <c r="BF1275" i="1"/>
  <c r="AX1184" i="1"/>
  <c r="BF1184" i="1"/>
  <c r="AX1031" i="1"/>
  <c r="BF1031" i="1"/>
  <c r="AX282" i="1"/>
  <c r="BF282" i="1"/>
  <c r="AX1199" i="1"/>
  <c r="BF1199" i="1"/>
  <c r="AX34" i="1"/>
  <c r="BF34" i="1"/>
  <c r="AX1134" i="1"/>
  <c r="BF1134" i="1"/>
  <c r="AX1032" i="1"/>
  <c r="BF1032" i="1"/>
  <c r="AX168" i="1"/>
  <c r="BF168" i="1"/>
  <c r="AX110" i="1"/>
  <c r="BF110" i="1"/>
  <c r="AX189" i="1"/>
  <c r="BF189" i="1"/>
  <c r="AX1133" i="1"/>
  <c r="BF1133" i="1"/>
  <c r="AX1057" i="1"/>
  <c r="BF1057" i="1"/>
  <c r="AX48" i="1"/>
  <c r="BF48" i="1"/>
  <c r="AX1290" i="1"/>
  <c r="BF1290" i="1"/>
  <c r="AX1019" i="1"/>
  <c r="BF1019" i="1"/>
  <c r="AX82" i="1"/>
  <c r="BF82" i="1"/>
  <c r="BF406" i="1"/>
  <c r="AX406" i="1"/>
  <c r="BF767" i="1"/>
  <c r="BF877" i="1"/>
  <c r="AX877" i="1"/>
  <c r="BF950" i="1"/>
  <c r="AX950" i="1"/>
  <c r="BF1535" i="1"/>
  <c r="AX1535" i="1"/>
  <c r="BF1453" i="1"/>
  <c r="AX1453" i="1"/>
  <c r="BF1572" i="1"/>
  <c r="AX1572" i="1"/>
  <c r="BF333" i="1"/>
  <c r="AX333" i="1"/>
  <c r="BF341" i="1"/>
  <c r="AX341" i="1"/>
  <c r="BF295" i="1"/>
  <c r="AX295" i="1"/>
  <c r="BF303" i="1"/>
  <c r="AX303" i="1"/>
  <c r="BF361" i="1"/>
  <c r="AX361" i="1"/>
  <c r="AX1261" i="1"/>
  <c r="BF1261" i="1"/>
  <c r="BF1220" i="1"/>
  <c r="AX1186" i="1"/>
  <c r="BF1186" i="1"/>
  <c r="AX1027" i="1"/>
  <c r="BF1027" i="1"/>
  <c r="AX1236" i="1"/>
  <c r="BF1236" i="1"/>
  <c r="AX1093" i="1"/>
  <c r="BF1093" i="1"/>
  <c r="AX209" i="1"/>
  <c r="BF209" i="1"/>
  <c r="AX177" i="1"/>
  <c r="BF177" i="1"/>
  <c r="AX144" i="1"/>
  <c r="BF144" i="1"/>
  <c r="AX111" i="1"/>
  <c r="BF111" i="1"/>
  <c r="AX1099" i="1"/>
  <c r="BF1099" i="1"/>
  <c r="AX115" i="1"/>
  <c r="BF115" i="1"/>
  <c r="AX61" i="1"/>
  <c r="BF61" i="1"/>
  <c r="AX1207" i="1"/>
  <c r="BF1207" i="1"/>
  <c r="AX1148" i="1"/>
  <c r="BF1148" i="1"/>
  <c r="AX1198" i="1"/>
  <c r="BF1198" i="1"/>
  <c r="AX197" i="1"/>
  <c r="BF197" i="1"/>
  <c r="AX1297" i="1"/>
  <c r="BF1297" i="1"/>
  <c r="AX1173" i="1"/>
  <c r="BF1173" i="1"/>
  <c r="AX138" i="1"/>
  <c r="BF138" i="1"/>
  <c r="AX1239" i="1"/>
  <c r="BF1239" i="1"/>
  <c r="AX1172" i="1"/>
  <c r="BF1172" i="1"/>
  <c r="AX195" i="1"/>
  <c r="BF195" i="1"/>
  <c r="AX137" i="1"/>
  <c r="BF137" i="1"/>
  <c r="AX1054" i="1"/>
  <c r="BF1054" i="1"/>
  <c r="AX292" i="1"/>
  <c r="BF292" i="1"/>
  <c r="AX235" i="1"/>
  <c r="BF235" i="1"/>
  <c r="AX186" i="1"/>
  <c r="BF186" i="1"/>
  <c r="AX120" i="1"/>
  <c r="BF120" i="1"/>
  <c r="AX1132" i="1"/>
  <c r="BF1132" i="1"/>
  <c r="AX1190" i="1"/>
  <c r="BF1190" i="1"/>
  <c r="AX139" i="1"/>
  <c r="BF139" i="1"/>
  <c r="AX1256" i="1"/>
  <c r="BF1256" i="1"/>
  <c r="AX204" i="1"/>
  <c r="BF204" i="1"/>
  <c r="AX16" i="1"/>
  <c r="BF16" i="1"/>
  <c r="AX225" i="1"/>
  <c r="BF225" i="1"/>
  <c r="AX85" i="1"/>
  <c r="BF85" i="1"/>
  <c r="AX1021" i="1"/>
  <c r="BF1021" i="1"/>
  <c r="AX86" i="1"/>
  <c r="BF86" i="1"/>
  <c r="BF383" i="1"/>
  <c r="AX383" i="1"/>
  <c r="BF735" i="1"/>
  <c r="BF973" i="1"/>
  <c r="AX973" i="1"/>
  <c r="BF1325" i="1"/>
  <c r="AX1325" i="1"/>
  <c r="BF1475" i="1"/>
  <c r="AX1475" i="1"/>
  <c r="BF1546" i="1"/>
  <c r="AX1546" i="1"/>
  <c r="BF354" i="1"/>
  <c r="AX354" i="1"/>
  <c r="BF357" i="1"/>
  <c r="AX357" i="1"/>
  <c r="BF1303" i="1"/>
  <c r="AX1303" i="1"/>
  <c r="AX91" i="1"/>
  <c r="BF91" i="1"/>
  <c r="AX194" i="1"/>
  <c r="BF194" i="1"/>
  <c r="AX1167" i="1"/>
  <c r="BF1167" i="1"/>
  <c r="AX1115" i="1"/>
  <c r="BF1115" i="1"/>
  <c r="AX1280" i="1"/>
  <c r="BF1280" i="1"/>
  <c r="AX1161" i="1"/>
  <c r="BF1161" i="1"/>
  <c r="BF511" i="1"/>
  <c r="BF1309" i="1"/>
  <c r="AX1309" i="1"/>
  <c r="BF1413" i="1"/>
  <c r="AX1413" i="1"/>
  <c r="BF325" i="1"/>
  <c r="AX325" i="1"/>
  <c r="AX1294" i="1"/>
  <c r="BF1294" i="1"/>
  <c r="AX1262" i="1"/>
  <c r="BF1262" i="1"/>
  <c r="AX1171" i="1"/>
  <c r="BF1171" i="1"/>
  <c r="AX1276" i="1"/>
  <c r="BF1276" i="1"/>
  <c r="AX1193" i="1"/>
  <c r="BF1193" i="1"/>
  <c r="AX1144" i="1"/>
  <c r="BF1144" i="1"/>
  <c r="AX1112" i="1"/>
  <c r="BF1112" i="1"/>
  <c r="AX1068" i="1"/>
  <c r="BF1068" i="1"/>
  <c r="AX60" i="1"/>
  <c r="BF60" i="1"/>
  <c r="AX1267" i="1"/>
  <c r="BF1267" i="1"/>
  <c r="AX1217" i="1"/>
  <c r="BF1217" i="1"/>
  <c r="AX1176" i="1"/>
  <c r="BF1176" i="1"/>
  <c r="AX1111" i="1"/>
  <c r="BF1111" i="1"/>
  <c r="AX255" i="1"/>
  <c r="BF255" i="1"/>
  <c r="AX230" i="1"/>
  <c r="BF230" i="1"/>
  <c r="AX1047" i="1"/>
  <c r="BF1047" i="1"/>
  <c r="AX250" i="1"/>
  <c r="BF250" i="1"/>
  <c r="AX1282" i="1"/>
  <c r="BF1282" i="1"/>
  <c r="AX1175" i="1"/>
  <c r="BF1175" i="1"/>
  <c r="AX1125" i="1"/>
  <c r="BF1125" i="1"/>
  <c r="BF1073" i="1"/>
  <c r="AX157" i="1"/>
  <c r="BF157" i="1"/>
  <c r="AX1164" i="1"/>
  <c r="BF1164" i="1"/>
  <c r="AX36" i="1"/>
  <c r="BF36" i="1"/>
  <c r="AX1266" i="1"/>
  <c r="BF1266" i="1"/>
  <c r="AX1231" i="1"/>
  <c r="BF1231" i="1"/>
  <c r="AX9" i="1"/>
  <c r="BF9" i="1"/>
  <c r="AX10" i="1"/>
  <c r="BF10" i="1"/>
  <c r="AX52" i="1"/>
  <c r="BF52" i="1"/>
  <c r="BF967" i="1"/>
  <c r="AX967" i="1"/>
  <c r="BF1531" i="1"/>
  <c r="AX1531" i="1"/>
  <c r="BF1547" i="1"/>
  <c r="AX1547" i="1"/>
  <c r="BF1588" i="1"/>
  <c r="AX1588" i="1"/>
  <c r="BF1563" i="1"/>
  <c r="AX1563" i="1"/>
  <c r="BF572" i="1"/>
  <c r="BF321" i="1"/>
  <c r="AX321" i="1"/>
  <c r="BF298" i="1"/>
  <c r="AX298" i="1"/>
  <c r="BF1310" i="1"/>
  <c r="AX1310" i="1"/>
  <c r="BF1354" i="1"/>
  <c r="AX1354" i="1"/>
  <c r="BF329" i="1"/>
  <c r="AX329" i="1"/>
  <c r="BF299" i="1"/>
  <c r="AX299" i="1"/>
  <c r="BF346" i="1"/>
  <c r="AX346" i="1"/>
  <c r="AX1228" i="1"/>
  <c r="AX1185" i="1"/>
  <c r="AX1136" i="1"/>
  <c r="AX1104" i="1"/>
  <c r="AX264" i="1"/>
  <c r="AX1259" i="1"/>
  <c r="AX1045" i="1"/>
  <c r="AX1063" i="1"/>
  <c r="AX234" i="1"/>
  <c r="AX1140" i="1"/>
  <c r="AX1285" i="1"/>
  <c r="AX1245" i="1"/>
  <c r="AX1166" i="1"/>
  <c r="AX267" i="1"/>
  <c r="AX107" i="1"/>
  <c r="AX1180" i="1"/>
  <c r="AX276" i="1"/>
  <c r="AX203" i="1"/>
  <c r="AX53" i="1"/>
  <c r="AX88" i="1"/>
  <c r="AX24" i="1"/>
  <c r="AX1257" i="1"/>
  <c r="AX246" i="1"/>
  <c r="AX1048" i="1"/>
  <c r="AX208" i="1"/>
  <c r="AX102" i="1"/>
  <c r="AX1206" i="1"/>
  <c r="AX165" i="1"/>
  <c r="AX1073" i="1"/>
  <c r="AX1289" i="1"/>
  <c r="AX1127" i="1"/>
  <c r="AX288" i="1"/>
  <c r="AX69" i="1"/>
  <c r="AX1162" i="1"/>
  <c r="AX1189" i="1"/>
  <c r="AX237" i="1"/>
  <c r="AX1181" i="1"/>
  <c r="AX1116" i="1"/>
  <c r="AX201" i="1"/>
  <c r="AX169" i="1"/>
  <c r="AX103" i="1"/>
  <c r="AX1092" i="1"/>
  <c r="AX1242" i="1"/>
  <c r="AX1100" i="1"/>
  <c r="AX1274" i="1"/>
  <c r="AX193" i="1"/>
  <c r="AX161" i="1"/>
  <c r="AX95" i="1"/>
  <c r="AX1126" i="1"/>
  <c r="AX151" i="1"/>
  <c r="AX1296" i="1"/>
  <c r="AX181" i="1"/>
  <c r="AX1191" i="1"/>
  <c r="AX1247" i="1"/>
  <c r="AX26" i="1"/>
  <c r="AX286" i="1"/>
  <c r="AX1163" i="1"/>
  <c r="AX11" i="1"/>
  <c r="AX1220" i="1"/>
  <c r="AX54" i="1"/>
  <c r="AX219" i="1"/>
  <c r="AX1152" i="1"/>
  <c r="AX1023" i="1"/>
  <c r="AX260" i="1"/>
  <c r="AX19" i="1"/>
  <c r="AX28" i="1"/>
  <c r="AX64" i="1"/>
  <c r="AX1216" i="1"/>
  <c r="AX43" i="1"/>
  <c r="AX1299" i="1"/>
  <c r="AX200" i="1"/>
  <c r="AX1020" i="1"/>
  <c r="AX59" i="1"/>
  <c r="AX1234" i="1"/>
  <c r="AX7" i="1"/>
  <c r="AX35" i="1"/>
  <c r="AX71" i="1"/>
  <c r="AX1087" i="1"/>
  <c r="AX76" i="1"/>
  <c r="AX79" i="1"/>
  <c r="AX227" i="1"/>
  <c r="AX55" i="1"/>
  <c r="AX67" i="1"/>
  <c r="AX47" i="1"/>
  <c r="AX39" i="1"/>
  <c r="AX1091" i="1"/>
  <c r="AX31" i="1"/>
  <c r="AX155" i="1"/>
  <c r="AC8" i="1" l="1"/>
  <c r="AK8" i="1" s="1"/>
  <c r="AD1044" i="1" l="1"/>
  <c r="H30" i="8" l="1"/>
  <c r="G30" i="8"/>
  <c r="H29" i="8"/>
  <c r="G29" i="8"/>
  <c r="H28" i="8"/>
  <c r="G28" i="8"/>
  <c r="H27" i="8"/>
  <c r="G27" i="8"/>
  <c r="H26" i="8"/>
  <c r="G26" i="8"/>
  <c r="H25" i="8"/>
  <c r="G25" i="8"/>
  <c r="H24" i="8"/>
  <c r="G24" i="8"/>
  <c r="H23" i="8"/>
  <c r="G23" i="8"/>
  <c r="H22" i="8"/>
  <c r="G22" i="8"/>
  <c r="H21" i="8"/>
  <c r="G21" i="8"/>
  <c r="H20" i="8"/>
  <c r="G20" i="8"/>
  <c r="H19" i="8"/>
  <c r="G19" i="8"/>
  <c r="H18" i="8"/>
  <c r="G18" i="8"/>
  <c r="H17" i="8"/>
  <c r="G17" i="8"/>
  <c r="H16" i="8"/>
  <c r="G16" i="8"/>
  <c r="H15" i="8"/>
  <c r="G15" i="8"/>
  <c r="H14" i="8"/>
  <c r="G14" i="8"/>
  <c r="H13" i="8"/>
  <c r="G13" i="8"/>
  <c r="H12" i="8"/>
  <c r="G12" i="8"/>
  <c r="H11" i="8"/>
  <c r="G11" i="8"/>
  <c r="H10" i="8"/>
  <c r="G10" i="8"/>
  <c r="H9" i="8"/>
  <c r="G9" i="8"/>
  <c r="H8" i="8"/>
  <c r="G8" i="8"/>
  <c r="H7" i="8"/>
  <c r="G7" i="8"/>
  <c r="H6" i="8"/>
  <c r="G6" i="8"/>
  <c r="H5" i="8"/>
  <c r="G5" i="8"/>
  <c r="H4" i="8"/>
  <c r="G4" i="8"/>
  <c r="J11" i="8" l="1"/>
  <c r="M11" i="8" s="1"/>
  <c r="J4" i="8"/>
  <c r="M4" i="8" s="1"/>
  <c r="J20" i="8"/>
  <c r="M20" i="8" s="1"/>
  <c r="I6" i="8"/>
  <c r="J27" i="8"/>
  <c r="M27" i="8" s="1"/>
  <c r="J24" i="8"/>
  <c r="M24" i="8" s="1"/>
  <c r="J9" i="8"/>
  <c r="I27" i="8"/>
  <c r="J17" i="8"/>
  <c r="M17" i="8" s="1"/>
  <c r="J14" i="8"/>
  <c r="M14" i="8" s="1"/>
  <c r="I15" i="8"/>
  <c r="J10" i="8"/>
  <c r="M10" i="8" s="1"/>
  <c r="J7" i="8"/>
  <c r="J21" i="8"/>
  <c r="M21" i="8" s="1"/>
  <c r="J8" i="8"/>
  <c r="M8" i="8" s="1"/>
  <c r="J25" i="8"/>
  <c r="M25" i="8" s="1"/>
  <c r="J30" i="8"/>
  <c r="M30" i="8" s="1"/>
  <c r="I12" i="8"/>
  <c r="I30" i="8"/>
  <c r="J5" i="8"/>
  <c r="I24" i="8"/>
  <c r="J12" i="8"/>
  <c r="J23" i="8"/>
  <c r="M23" i="8" s="1"/>
  <c r="J28" i="8"/>
  <c r="M28" i="8" s="1"/>
  <c r="J29" i="8"/>
  <c r="M29" i="8" s="1"/>
  <c r="J16" i="8"/>
  <c r="M16" i="8" s="1"/>
  <c r="J26" i="8"/>
  <c r="M26" i="8" s="1"/>
  <c r="J15" i="8"/>
  <c r="M15" i="8" s="1"/>
  <c r="J19" i="8"/>
  <c r="M19" i="8" s="1"/>
  <c r="I9" i="8"/>
  <c r="J18" i="8"/>
  <c r="M18" i="8" s="1"/>
  <c r="J22" i="8"/>
  <c r="M22" i="8" s="1"/>
  <c r="I18" i="8"/>
  <c r="I21" i="8"/>
  <c r="J13" i="8"/>
  <c r="M13" i="8" s="1"/>
  <c r="M7" i="8" l="1"/>
  <c r="N15" i="8"/>
  <c r="K6" i="8"/>
  <c r="M5" i="8"/>
  <c r="N30" i="8"/>
  <c r="N24" i="8"/>
  <c r="N18" i="8"/>
  <c r="K9" i="8"/>
  <c r="N27" i="8"/>
  <c r="N21" i="8"/>
  <c r="K27" i="8"/>
  <c r="K12" i="8"/>
  <c r="K30" i="8"/>
  <c r="K15" i="8"/>
  <c r="K21" i="8"/>
  <c r="K24" i="8"/>
  <c r="K18" i="8"/>
  <c r="L12" i="8" l="1"/>
  <c r="M12" i="8" s="1"/>
  <c r="O21" i="8"/>
  <c r="O30" i="8"/>
  <c r="N12" i="8"/>
  <c r="L6" i="8"/>
  <c r="M6" i="8" s="1"/>
  <c r="L9" i="8"/>
  <c r="M9" i="8" s="1"/>
  <c r="N9" i="8" s="1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9" i="2"/>
  <c r="W7" i="2"/>
  <c r="W8" i="2"/>
  <c r="N6" i="8" l="1"/>
  <c r="O12" i="8" s="1"/>
  <c r="H10" i="2"/>
  <c r="I10" i="2"/>
  <c r="J10" i="2"/>
  <c r="H11" i="2"/>
  <c r="I11" i="2"/>
  <c r="J11" i="2"/>
  <c r="H12" i="2"/>
  <c r="I12" i="2"/>
  <c r="J12" i="2"/>
  <c r="H13" i="2"/>
  <c r="I13" i="2"/>
  <c r="J13" i="2"/>
  <c r="H14" i="2"/>
  <c r="I14" i="2"/>
  <c r="J14" i="2"/>
  <c r="H15" i="2"/>
  <c r="I15" i="2"/>
  <c r="J15" i="2"/>
  <c r="H16" i="2"/>
  <c r="I16" i="2"/>
  <c r="J16" i="2"/>
  <c r="H17" i="2"/>
  <c r="I17" i="2"/>
  <c r="J17" i="2"/>
  <c r="H18" i="2"/>
  <c r="I18" i="2"/>
  <c r="J18" i="2"/>
  <c r="H19" i="2"/>
  <c r="I19" i="2"/>
  <c r="J19" i="2"/>
  <c r="H20" i="2"/>
  <c r="I20" i="2"/>
  <c r="J20" i="2"/>
  <c r="H21" i="2"/>
  <c r="I21" i="2"/>
  <c r="J21" i="2"/>
  <c r="H22" i="2"/>
  <c r="I22" i="2"/>
  <c r="J22" i="2"/>
  <c r="H23" i="2"/>
  <c r="I23" i="2"/>
  <c r="J23" i="2"/>
  <c r="H24" i="2"/>
  <c r="I24" i="2"/>
  <c r="J24" i="2"/>
  <c r="H25" i="2"/>
  <c r="I25" i="2"/>
  <c r="J25" i="2"/>
  <c r="H26" i="2"/>
  <c r="I26" i="2"/>
  <c r="J26" i="2"/>
  <c r="H27" i="2"/>
  <c r="I27" i="2"/>
  <c r="J27" i="2"/>
  <c r="H28" i="2"/>
  <c r="I28" i="2"/>
  <c r="J28" i="2"/>
  <c r="H29" i="2"/>
  <c r="I29" i="2"/>
  <c r="J29" i="2"/>
  <c r="H30" i="2"/>
  <c r="I30" i="2"/>
  <c r="J30" i="2"/>
  <c r="H31" i="2"/>
  <c r="I31" i="2"/>
  <c r="J31" i="2"/>
  <c r="H32" i="2"/>
  <c r="I32" i="2"/>
  <c r="J32" i="2"/>
  <c r="H33" i="2"/>
  <c r="I33" i="2"/>
  <c r="J33" i="2"/>
  <c r="J9" i="2"/>
  <c r="J7" i="2"/>
  <c r="J8" i="2"/>
  <c r="I9" i="2"/>
  <c r="I7" i="2"/>
  <c r="I8" i="2"/>
  <c r="H9" i="2"/>
  <c r="H7" i="2"/>
  <c r="H8" i="2"/>
  <c r="L7" i="2" l="1"/>
  <c r="K7" i="2"/>
  <c r="K31" i="2"/>
  <c r="L31" i="2"/>
  <c r="K23" i="2"/>
  <c r="L23" i="2"/>
  <c r="K32" i="2"/>
  <c r="L32" i="2"/>
  <c r="N29" i="2"/>
  <c r="M29" i="2"/>
  <c r="K24" i="2"/>
  <c r="L24" i="2"/>
  <c r="N21" i="2"/>
  <c r="M21" i="2"/>
  <c r="K16" i="2"/>
  <c r="L16" i="2"/>
  <c r="N13" i="2"/>
  <c r="M13" i="2"/>
  <c r="K29" i="2"/>
  <c r="L29" i="2"/>
  <c r="N26" i="2"/>
  <c r="M26" i="2"/>
  <c r="K21" i="2"/>
  <c r="L21" i="2"/>
  <c r="N18" i="2"/>
  <c r="M18" i="2"/>
  <c r="K13" i="2"/>
  <c r="L13" i="2"/>
  <c r="N10" i="2"/>
  <c r="M10" i="2"/>
  <c r="K8" i="2"/>
  <c r="L8" i="2"/>
  <c r="N31" i="2"/>
  <c r="M31" i="2"/>
  <c r="K26" i="2"/>
  <c r="L26" i="2"/>
  <c r="N23" i="2"/>
  <c r="M23" i="2"/>
  <c r="K18" i="2"/>
  <c r="L18" i="2"/>
  <c r="N15" i="2"/>
  <c r="M15" i="2"/>
  <c r="L10" i="2"/>
  <c r="K10" i="2"/>
  <c r="N28" i="2"/>
  <c r="M28" i="2"/>
  <c r="N20" i="2"/>
  <c r="M20" i="2"/>
  <c r="L15" i="2"/>
  <c r="K15" i="2"/>
  <c r="N12" i="2"/>
  <c r="M12" i="2"/>
  <c r="N25" i="2"/>
  <c r="M25" i="2"/>
  <c r="K20" i="2"/>
  <c r="L20" i="2"/>
  <c r="K12" i="2"/>
  <c r="L12" i="2"/>
  <c r="L33" i="2"/>
  <c r="K33" i="2"/>
  <c r="N22" i="2"/>
  <c r="M22" i="2"/>
  <c r="K17" i="2"/>
  <c r="L17" i="2"/>
  <c r="N7" i="2"/>
  <c r="M7" i="2"/>
  <c r="K30" i="2"/>
  <c r="L30" i="2"/>
  <c r="N27" i="2"/>
  <c r="M27" i="2"/>
  <c r="K22" i="2"/>
  <c r="L22" i="2"/>
  <c r="N19" i="2"/>
  <c r="M19" i="2"/>
  <c r="K14" i="2"/>
  <c r="L14" i="2"/>
  <c r="N11" i="2"/>
  <c r="M11" i="2"/>
  <c r="L9" i="2"/>
  <c r="K9" i="2"/>
  <c r="N33" i="2"/>
  <c r="M33" i="2"/>
  <c r="K28" i="2"/>
  <c r="L28" i="2"/>
  <c r="N17" i="2"/>
  <c r="M17" i="2"/>
  <c r="N8" i="2"/>
  <c r="M8" i="2"/>
  <c r="N30" i="2"/>
  <c r="M30" i="2"/>
  <c r="K25" i="2"/>
  <c r="L25" i="2"/>
  <c r="N14" i="2"/>
  <c r="M14" i="2"/>
  <c r="N9" i="2"/>
  <c r="M9" i="2"/>
  <c r="N32" i="2"/>
  <c r="M32" i="2"/>
  <c r="K27" i="2"/>
  <c r="L27" i="2"/>
  <c r="N24" i="2"/>
  <c r="M24" i="2"/>
  <c r="L19" i="2"/>
  <c r="K19" i="2"/>
  <c r="N16" i="2"/>
  <c r="M16" i="2"/>
  <c r="K11" i="2"/>
  <c r="L11" i="2"/>
  <c r="AL731" i="1" l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2" i="1"/>
  <c r="AL793" i="1"/>
  <c r="AL794" i="1"/>
  <c r="AL795" i="1"/>
  <c r="AL796" i="1"/>
  <c r="AL798" i="1"/>
  <c r="AL729" i="1"/>
  <c r="AL730" i="1"/>
  <c r="AL727" i="1"/>
  <c r="Z727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6" i="1"/>
  <c r="AL577" i="1"/>
  <c r="AL578" i="1"/>
  <c r="AL579" i="1"/>
  <c r="AL580" i="1"/>
  <c r="AL582" i="1"/>
  <c r="AL513" i="1"/>
  <c r="AL514" i="1"/>
  <c r="AL511" i="1"/>
  <c r="AA560" i="1"/>
  <c r="BC1159" i="1" l="1"/>
  <c r="R7" i="1"/>
  <c r="L7" i="1"/>
  <c r="BB1159" i="1"/>
  <c r="BB1087" i="1"/>
  <c r="BB1015" i="1"/>
  <c r="BB943" i="1"/>
  <c r="Y727" i="1"/>
  <c r="Y511" i="1"/>
  <c r="BB367" i="1"/>
  <c r="BB295" i="1"/>
  <c r="BB223" i="1"/>
  <c r="BB151" i="1"/>
  <c r="BB79" i="1"/>
  <c r="BB7" i="1"/>
  <c r="BC1087" i="1"/>
  <c r="BC1015" i="1"/>
  <c r="BC223" i="1"/>
  <c r="BC151" i="1"/>
  <c r="BC79" i="1"/>
  <c r="BC7" i="1"/>
  <c r="BC1161" i="1"/>
  <c r="R9" i="1"/>
  <c r="L9" i="1"/>
  <c r="BB1161" i="1"/>
  <c r="BB1089" i="1"/>
  <c r="BB1017" i="1"/>
  <c r="BB945" i="1"/>
  <c r="Y729" i="1"/>
  <c r="Y513" i="1"/>
  <c r="BB369" i="1"/>
  <c r="BB297" i="1"/>
  <c r="BB225" i="1"/>
  <c r="BB153" i="1"/>
  <c r="BB81" i="1"/>
  <c r="BB9" i="1"/>
  <c r="BC1089" i="1"/>
  <c r="BC1017" i="1"/>
  <c r="BC225" i="1"/>
  <c r="BC153" i="1"/>
  <c r="BC81" i="1"/>
  <c r="BC9" i="1"/>
  <c r="BC1162" i="1"/>
  <c r="R10" i="1"/>
  <c r="L10" i="1"/>
  <c r="BB1162" i="1"/>
  <c r="BB1090" i="1"/>
  <c r="BB1018" i="1"/>
  <c r="BB946" i="1"/>
  <c r="Y730" i="1"/>
  <c r="Y514" i="1"/>
  <c r="BB370" i="1"/>
  <c r="BB298" i="1"/>
  <c r="BB226" i="1"/>
  <c r="BB154" i="1"/>
  <c r="BB82" i="1"/>
  <c r="BB10" i="1"/>
  <c r="BC1090" i="1"/>
  <c r="BC1018" i="1"/>
  <c r="BC226" i="1"/>
  <c r="BC154" i="1"/>
  <c r="BC82" i="1"/>
  <c r="BC10" i="1"/>
  <c r="BC1163" i="1"/>
  <c r="R11" i="1"/>
  <c r="L11" i="1"/>
  <c r="BB1163" i="1"/>
  <c r="BB1091" i="1"/>
  <c r="BB1019" i="1"/>
  <c r="BB947" i="1"/>
  <c r="Y731" i="1"/>
  <c r="Y515" i="1"/>
  <c r="BB371" i="1"/>
  <c r="BB299" i="1"/>
  <c r="BB227" i="1"/>
  <c r="BB155" i="1"/>
  <c r="BB83" i="1"/>
  <c r="BB11" i="1"/>
  <c r="BC1091" i="1"/>
  <c r="BC1019" i="1"/>
  <c r="BC227" i="1"/>
  <c r="BC155" i="1"/>
  <c r="BC83" i="1"/>
  <c r="BC11" i="1"/>
  <c r="BC1164" i="1"/>
  <c r="R12" i="1"/>
  <c r="L12" i="1"/>
  <c r="BB1164" i="1"/>
  <c r="BB1092" i="1"/>
  <c r="BB1020" i="1"/>
  <c r="BB948" i="1"/>
  <c r="Y732" i="1"/>
  <c r="Y516" i="1"/>
  <c r="BB372" i="1"/>
  <c r="BB300" i="1"/>
  <c r="BB228" i="1"/>
  <c r="BB156" i="1"/>
  <c r="BB84" i="1"/>
  <c r="BB12" i="1"/>
  <c r="BC1092" i="1"/>
  <c r="BC1020" i="1"/>
  <c r="BC228" i="1"/>
  <c r="BC156" i="1"/>
  <c r="BC84" i="1"/>
  <c r="BC12" i="1"/>
  <c r="BC1165" i="1"/>
  <c r="R13" i="1"/>
  <c r="L13" i="1"/>
  <c r="BB1165" i="1"/>
  <c r="BB1093" i="1"/>
  <c r="BB1021" i="1"/>
  <c r="BB949" i="1"/>
  <c r="Y733" i="1"/>
  <c r="Y517" i="1"/>
  <c r="BB373" i="1"/>
  <c r="BB301" i="1"/>
  <c r="BB229" i="1"/>
  <c r="BB157" i="1"/>
  <c r="BB85" i="1"/>
  <c r="BB13" i="1"/>
  <c r="BC1093" i="1"/>
  <c r="BC1021" i="1"/>
  <c r="BC229" i="1"/>
  <c r="BC157" i="1"/>
  <c r="BC85" i="1"/>
  <c r="BC13" i="1"/>
  <c r="BC1166" i="1"/>
  <c r="R14" i="1"/>
  <c r="L14" i="1"/>
  <c r="BB1166" i="1"/>
  <c r="BB1094" i="1"/>
  <c r="BB1022" i="1"/>
  <c r="BB950" i="1"/>
  <c r="Y734" i="1"/>
  <c r="Y518" i="1"/>
  <c r="BB374" i="1"/>
  <c r="BB302" i="1"/>
  <c r="BB230" i="1"/>
  <c r="BB158" i="1"/>
  <c r="BB86" i="1"/>
  <c r="BB14" i="1"/>
  <c r="BC1094" i="1"/>
  <c r="BC1022" i="1"/>
  <c r="BC230" i="1"/>
  <c r="BC158" i="1"/>
  <c r="BC86" i="1"/>
  <c r="BC14" i="1"/>
  <c r="BC1167" i="1"/>
  <c r="R15" i="1"/>
  <c r="L15" i="1"/>
  <c r="BB1167" i="1"/>
  <c r="BB1095" i="1"/>
  <c r="BB1023" i="1"/>
  <c r="BB951" i="1"/>
  <c r="Y735" i="1"/>
  <c r="Y519" i="1"/>
  <c r="BB375" i="1"/>
  <c r="BB303" i="1"/>
  <c r="BB231" i="1"/>
  <c r="BB159" i="1"/>
  <c r="BB87" i="1"/>
  <c r="BB15" i="1"/>
  <c r="BC1095" i="1"/>
  <c r="BC1023" i="1"/>
  <c r="BC231" i="1"/>
  <c r="BC159" i="1"/>
  <c r="BC87" i="1"/>
  <c r="BC15" i="1"/>
  <c r="BC1168" i="1"/>
  <c r="R16" i="1"/>
  <c r="L16" i="1"/>
  <c r="BB1168" i="1"/>
  <c r="BB1096" i="1"/>
  <c r="BB1024" i="1"/>
  <c r="BB952" i="1"/>
  <c r="Y736" i="1"/>
  <c r="Y520" i="1"/>
  <c r="BB376" i="1"/>
  <c r="BB304" i="1"/>
  <c r="BB232" i="1"/>
  <c r="BB160" i="1"/>
  <c r="BB88" i="1"/>
  <c r="BB16" i="1"/>
  <c r="BC1096" i="1"/>
  <c r="BC1024" i="1"/>
  <c r="BC232" i="1"/>
  <c r="BC160" i="1"/>
  <c r="BC88" i="1"/>
  <c r="BC16" i="1"/>
  <c r="BC1169" i="1"/>
  <c r="R17" i="1"/>
  <c r="L17" i="1"/>
  <c r="BB1169" i="1"/>
  <c r="BB1097" i="1"/>
  <c r="BB1025" i="1"/>
  <c r="BB953" i="1"/>
  <c r="Y737" i="1"/>
  <c r="Y521" i="1"/>
  <c r="BB377" i="1"/>
  <c r="BB305" i="1"/>
  <c r="BB233" i="1"/>
  <c r="BB161" i="1"/>
  <c r="BB89" i="1"/>
  <c r="BB17" i="1"/>
  <c r="BC1097" i="1"/>
  <c r="BC1025" i="1"/>
  <c r="BC233" i="1"/>
  <c r="BC161" i="1"/>
  <c r="BC89" i="1"/>
  <c r="BC17" i="1"/>
  <c r="BC1170" i="1"/>
  <c r="R18" i="1"/>
  <c r="L18" i="1"/>
  <c r="BB1170" i="1"/>
  <c r="BB1098" i="1"/>
  <c r="BB1026" i="1"/>
  <c r="BB954" i="1"/>
  <c r="Y738" i="1"/>
  <c r="Y522" i="1"/>
  <c r="BB378" i="1"/>
  <c r="BB306" i="1"/>
  <c r="BB234" i="1"/>
  <c r="BB162" i="1"/>
  <c r="BB90" i="1"/>
  <c r="BB18" i="1"/>
  <c r="BC1098" i="1"/>
  <c r="BC1026" i="1"/>
  <c r="BC234" i="1"/>
  <c r="BC162" i="1"/>
  <c r="BC90" i="1"/>
  <c r="BC18" i="1"/>
  <c r="BC1171" i="1"/>
  <c r="R19" i="1"/>
  <c r="L19" i="1"/>
  <c r="BB1171" i="1"/>
  <c r="BB1099" i="1"/>
  <c r="BB1027" i="1"/>
  <c r="BB955" i="1"/>
  <c r="Y739" i="1"/>
  <c r="Y523" i="1"/>
  <c r="BB379" i="1"/>
  <c r="BB307" i="1"/>
  <c r="BB235" i="1"/>
  <c r="BB163" i="1"/>
  <c r="BB91" i="1"/>
  <c r="BB19" i="1"/>
  <c r="BC1099" i="1"/>
  <c r="BC1027" i="1"/>
  <c r="BC235" i="1"/>
  <c r="BC163" i="1"/>
  <c r="BC91" i="1"/>
  <c r="BC19" i="1"/>
  <c r="BC1172" i="1"/>
  <c r="R20" i="1"/>
  <c r="L20" i="1"/>
  <c r="BB1172" i="1"/>
  <c r="BB1100" i="1"/>
  <c r="BB1028" i="1"/>
  <c r="BB956" i="1"/>
  <c r="Y740" i="1"/>
  <c r="Y524" i="1"/>
  <c r="BB380" i="1"/>
  <c r="BB308" i="1"/>
  <c r="BB236" i="1"/>
  <c r="BB164" i="1"/>
  <c r="BB92" i="1"/>
  <c r="BB20" i="1"/>
  <c r="BC1100" i="1"/>
  <c r="BC1028" i="1"/>
  <c r="BC236" i="1"/>
  <c r="BC164" i="1"/>
  <c r="BC92" i="1"/>
  <c r="BC20" i="1"/>
  <c r="BC1173" i="1"/>
  <c r="R21" i="1"/>
  <c r="L21" i="1"/>
  <c r="BB1173" i="1"/>
  <c r="BB1101" i="1"/>
  <c r="BB1029" i="1"/>
  <c r="BB957" i="1"/>
  <c r="Y741" i="1"/>
  <c r="Y525" i="1"/>
  <c r="BB381" i="1"/>
  <c r="BB309" i="1"/>
  <c r="BB237" i="1"/>
  <c r="BB165" i="1"/>
  <c r="BB93" i="1"/>
  <c r="BB21" i="1"/>
  <c r="BC1101" i="1"/>
  <c r="BC1029" i="1"/>
  <c r="BC237" i="1"/>
  <c r="BC165" i="1"/>
  <c r="BC93" i="1"/>
  <c r="BC21" i="1"/>
  <c r="BC1174" i="1"/>
  <c r="R22" i="1"/>
  <c r="L22" i="1"/>
  <c r="BB1174" i="1"/>
  <c r="BB1102" i="1"/>
  <c r="BB1030" i="1"/>
  <c r="BB958" i="1"/>
  <c r="Y742" i="1"/>
  <c r="Y526" i="1"/>
  <c r="BB382" i="1"/>
  <c r="BB310" i="1"/>
  <c r="BB238" i="1"/>
  <c r="BB166" i="1"/>
  <c r="BB94" i="1"/>
  <c r="BB22" i="1"/>
  <c r="BC1102" i="1"/>
  <c r="BC1030" i="1"/>
  <c r="BC238" i="1"/>
  <c r="BC166" i="1"/>
  <c r="BC94" i="1"/>
  <c r="BC22" i="1"/>
  <c r="BC1175" i="1"/>
  <c r="R23" i="1"/>
  <c r="L23" i="1"/>
  <c r="BB1175" i="1"/>
  <c r="BB1103" i="1"/>
  <c r="BB1031" i="1"/>
  <c r="BB959" i="1"/>
  <c r="Y743" i="1"/>
  <c r="Y527" i="1"/>
  <c r="BB383" i="1"/>
  <c r="BB311" i="1"/>
  <c r="BB239" i="1"/>
  <c r="BB167" i="1"/>
  <c r="BB95" i="1"/>
  <c r="BB23" i="1"/>
  <c r="BC1103" i="1"/>
  <c r="BC1031" i="1"/>
  <c r="BC239" i="1"/>
  <c r="BC167" i="1"/>
  <c r="BC95" i="1"/>
  <c r="BC23" i="1"/>
  <c r="BC1176" i="1"/>
  <c r="R24" i="1"/>
  <c r="L24" i="1"/>
  <c r="BB1176" i="1"/>
  <c r="BB1104" i="1"/>
  <c r="BB1032" i="1"/>
  <c r="BB960" i="1"/>
  <c r="Y744" i="1"/>
  <c r="Y528" i="1"/>
  <c r="BB384" i="1"/>
  <c r="BB312" i="1"/>
  <c r="BB240" i="1"/>
  <c r="BB168" i="1"/>
  <c r="BB96" i="1"/>
  <c r="BB24" i="1"/>
  <c r="BC1104" i="1"/>
  <c r="BC1032" i="1"/>
  <c r="BC240" i="1"/>
  <c r="BC168" i="1"/>
  <c r="BC96" i="1"/>
  <c r="BC24" i="1"/>
  <c r="BC1177" i="1"/>
  <c r="R25" i="1"/>
  <c r="L25" i="1"/>
  <c r="BB1177" i="1"/>
  <c r="BB1105" i="1"/>
  <c r="BB1033" i="1"/>
  <c r="BB961" i="1"/>
  <c r="Y745" i="1"/>
  <c r="Y529" i="1"/>
  <c r="BB385" i="1"/>
  <c r="BB313" i="1"/>
  <c r="BB241" i="1"/>
  <c r="BB169" i="1"/>
  <c r="BB97" i="1"/>
  <c r="BB25" i="1"/>
  <c r="BC1105" i="1"/>
  <c r="BC1033" i="1"/>
  <c r="BC241" i="1"/>
  <c r="BC169" i="1"/>
  <c r="BC97" i="1"/>
  <c r="BC25" i="1"/>
  <c r="BC1178" i="1"/>
  <c r="R26" i="1"/>
  <c r="L26" i="1"/>
  <c r="BB1178" i="1"/>
  <c r="BB1106" i="1"/>
  <c r="BB1034" i="1"/>
  <c r="BB962" i="1"/>
  <c r="Y746" i="1"/>
  <c r="Y530" i="1"/>
  <c r="BB386" i="1"/>
  <c r="BB314" i="1"/>
  <c r="BB242" i="1"/>
  <c r="BB170" i="1"/>
  <c r="BB98" i="1"/>
  <c r="BB26" i="1"/>
  <c r="BC1106" i="1"/>
  <c r="BC1034" i="1"/>
  <c r="BC242" i="1"/>
  <c r="BC170" i="1"/>
  <c r="BC98" i="1"/>
  <c r="BC26" i="1"/>
  <c r="BC1179" i="1"/>
  <c r="R27" i="1"/>
  <c r="L27" i="1"/>
  <c r="BB1179" i="1"/>
  <c r="BB1107" i="1"/>
  <c r="BB1035" i="1"/>
  <c r="BB963" i="1"/>
  <c r="Y747" i="1"/>
  <c r="Y531" i="1"/>
  <c r="BB387" i="1"/>
  <c r="BB315" i="1"/>
  <c r="BB243" i="1"/>
  <c r="BB171" i="1"/>
  <c r="BB99" i="1"/>
  <c r="BB27" i="1"/>
  <c r="BC1107" i="1"/>
  <c r="BC1035" i="1"/>
  <c r="BC243" i="1"/>
  <c r="BC171" i="1"/>
  <c r="BC99" i="1"/>
  <c r="BC27" i="1"/>
  <c r="BC1180" i="1"/>
  <c r="R28" i="1"/>
  <c r="L28" i="1"/>
  <c r="BB1180" i="1"/>
  <c r="BB1108" i="1"/>
  <c r="BB1036" i="1"/>
  <c r="BB964" i="1"/>
  <c r="Y748" i="1"/>
  <c r="Y532" i="1"/>
  <c r="BB388" i="1"/>
  <c r="BB316" i="1"/>
  <c r="BB244" i="1"/>
  <c r="BB172" i="1"/>
  <c r="BB100" i="1"/>
  <c r="BB28" i="1"/>
  <c r="BC1108" i="1"/>
  <c r="BC1036" i="1"/>
  <c r="BC244" i="1"/>
  <c r="BC172" i="1"/>
  <c r="BC100" i="1"/>
  <c r="BC28" i="1"/>
  <c r="BC1181" i="1"/>
  <c r="R29" i="1"/>
  <c r="L29" i="1"/>
  <c r="BB1181" i="1"/>
  <c r="BB1109" i="1"/>
  <c r="BB1037" i="1"/>
  <c r="BB965" i="1"/>
  <c r="Y749" i="1"/>
  <c r="Y533" i="1"/>
  <c r="BB389" i="1"/>
  <c r="BB317" i="1"/>
  <c r="BB245" i="1"/>
  <c r="BB173" i="1"/>
  <c r="BB101" i="1"/>
  <c r="BB29" i="1"/>
  <c r="BC1109" i="1"/>
  <c r="BC1037" i="1"/>
  <c r="BC245" i="1"/>
  <c r="BC173" i="1"/>
  <c r="BC101" i="1"/>
  <c r="BC29" i="1"/>
  <c r="BC1182" i="1"/>
  <c r="R30" i="1"/>
  <c r="L30" i="1"/>
  <c r="BB1182" i="1"/>
  <c r="BB1110" i="1"/>
  <c r="BB1038" i="1"/>
  <c r="BB966" i="1"/>
  <c r="Y750" i="1"/>
  <c r="Y534" i="1"/>
  <c r="BB390" i="1"/>
  <c r="BB318" i="1"/>
  <c r="BB246" i="1"/>
  <c r="BB174" i="1"/>
  <c r="BB102" i="1"/>
  <c r="BB30" i="1"/>
  <c r="BC1110" i="1"/>
  <c r="BC1038" i="1"/>
  <c r="BC246" i="1"/>
  <c r="BC174" i="1"/>
  <c r="BC102" i="1"/>
  <c r="BC30" i="1"/>
  <c r="BC1183" i="1"/>
  <c r="R31" i="1"/>
  <c r="L31" i="1"/>
  <c r="BB1183" i="1"/>
  <c r="BB1111" i="1"/>
  <c r="BB1039" i="1"/>
  <c r="BB967" i="1"/>
  <c r="Y751" i="1"/>
  <c r="Y535" i="1"/>
  <c r="BB391" i="1"/>
  <c r="BB319" i="1"/>
  <c r="BB247" i="1"/>
  <c r="BB175" i="1"/>
  <c r="BB103" i="1"/>
  <c r="BB31" i="1"/>
  <c r="BC1111" i="1"/>
  <c r="BC1039" i="1"/>
  <c r="BC247" i="1"/>
  <c r="BC175" i="1"/>
  <c r="BC103" i="1"/>
  <c r="BC31" i="1"/>
  <c r="BC1184" i="1"/>
  <c r="R32" i="1"/>
  <c r="L32" i="1"/>
  <c r="BB1184" i="1"/>
  <c r="BB1112" i="1"/>
  <c r="BB1040" i="1"/>
  <c r="BB968" i="1"/>
  <c r="Y752" i="1"/>
  <c r="Y536" i="1"/>
  <c r="BB392" i="1"/>
  <c r="BB320" i="1"/>
  <c r="BB248" i="1"/>
  <c r="BB176" i="1"/>
  <c r="BB104" i="1"/>
  <c r="BB32" i="1"/>
  <c r="BC1112" i="1"/>
  <c r="BC1040" i="1"/>
  <c r="BC248" i="1"/>
  <c r="BC176" i="1"/>
  <c r="BC104" i="1"/>
  <c r="BC32" i="1"/>
  <c r="BC1185" i="1"/>
  <c r="R33" i="1"/>
  <c r="L33" i="1"/>
  <c r="BB1185" i="1"/>
  <c r="BB1113" i="1"/>
  <c r="BB1041" i="1"/>
  <c r="BB969" i="1"/>
  <c r="Y753" i="1"/>
  <c r="Y537" i="1"/>
  <c r="BB393" i="1"/>
  <c r="BB321" i="1"/>
  <c r="BB249" i="1"/>
  <c r="BB177" i="1"/>
  <c r="BB105" i="1"/>
  <c r="BB33" i="1"/>
  <c r="BC1113" i="1"/>
  <c r="BC1041" i="1"/>
  <c r="BC249" i="1"/>
  <c r="BC177" i="1"/>
  <c r="BC105" i="1"/>
  <c r="BC33" i="1"/>
  <c r="BC1186" i="1"/>
  <c r="R34" i="1"/>
  <c r="L34" i="1"/>
  <c r="BB1186" i="1"/>
  <c r="BB1114" i="1"/>
  <c r="BB1042" i="1"/>
  <c r="BB970" i="1"/>
  <c r="Y754" i="1"/>
  <c r="Y538" i="1"/>
  <c r="BB394" i="1"/>
  <c r="BB322" i="1"/>
  <c r="BB250" i="1"/>
  <c r="BB178" i="1"/>
  <c r="BB106" i="1"/>
  <c r="BB34" i="1"/>
  <c r="BC1114" i="1"/>
  <c r="BC1042" i="1"/>
  <c r="BC250" i="1"/>
  <c r="BC178" i="1"/>
  <c r="BC106" i="1"/>
  <c r="BC34" i="1"/>
  <c r="BC1187" i="1"/>
  <c r="R35" i="1"/>
  <c r="L35" i="1"/>
  <c r="BB1187" i="1"/>
  <c r="BB1115" i="1"/>
  <c r="BB1043" i="1"/>
  <c r="BB971" i="1"/>
  <c r="Y755" i="1"/>
  <c r="Y539" i="1"/>
  <c r="BB395" i="1"/>
  <c r="BB323" i="1"/>
  <c r="BB251" i="1"/>
  <c r="BB179" i="1"/>
  <c r="BB107" i="1"/>
  <c r="BB35" i="1"/>
  <c r="BC1115" i="1"/>
  <c r="BC1043" i="1"/>
  <c r="BC251" i="1"/>
  <c r="BC179" i="1"/>
  <c r="BC107" i="1"/>
  <c r="BC35" i="1"/>
  <c r="BC1188" i="1"/>
  <c r="R36" i="1"/>
  <c r="L36" i="1"/>
  <c r="BB1188" i="1"/>
  <c r="BB1116" i="1"/>
  <c r="BB1044" i="1"/>
  <c r="BB972" i="1"/>
  <c r="Y756" i="1"/>
  <c r="Y540" i="1"/>
  <c r="BB396" i="1"/>
  <c r="BB324" i="1"/>
  <c r="BB252" i="1"/>
  <c r="BB180" i="1"/>
  <c r="BB108" i="1"/>
  <c r="BB36" i="1"/>
  <c r="BC1116" i="1"/>
  <c r="BC1044" i="1"/>
  <c r="BC252" i="1"/>
  <c r="BC180" i="1"/>
  <c r="BC108" i="1"/>
  <c r="BC36" i="1"/>
  <c r="BC1189" i="1"/>
  <c r="R37" i="1"/>
  <c r="L37" i="1"/>
  <c r="BB1189" i="1"/>
  <c r="BB1117" i="1"/>
  <c r="BB1045" i="1"/>
  <c r="BB973" i="1"/>
  <c r="Y757" i="1"/>
  <c r="Y541" i="1"/>
  <c r="BB397" i="1"/>
  <c r="BB325" i="1"/>
  <c r="BB253" i="1"/>
  <c r="BB181" i="1"/>
  <c r="BB109" i="1"/>
  <c r="BB37" i="1"/>
  <c r="BC1117" i="1"/>
  <c r="BC1045" i="1"/>
  <c r="BC253" i="1"/>
  <c r="BC181" i="1"/>
  <c r="BC109" i="1"/>
  <c r="BC37" i="1"/>
  <c r="BC1190" i="1"/>
  <c r="R38" i="1"/>
  <c r="L38" i="1"/>
  <c r="BB1190" i="1"/>
  <c r="BB1118" i="1"/>
  <c r="BB1046" i="1"/>
  <c r="BB974" i="1"/>
  <c r="Y758" i="1"/>
  <c r="Y542" i="1"/>
  <c r="BB398" i="1"/>
  <c r="BB326" i="1"/>
  <c r="BB254" i="1"/>
  <c r="BB182" i="1"/>
  <c r="BB110" i="1"/>
  <c r="BB38" i="1"/>
  <c r="BC1118" i="1"/>
  <c r="BC1046" i="1"/>
  <c r="BC254" i="1"/>
  <c r="BC182" i="1"/>
  <c r="BC110" i="1"/>
  <c r="BC38" i="1"/>
  <c r="BC1191" i="1"/>
  <c r="R39" i="1"/>
  <c r="L39" i="1"/>
  <c r="BB1191" i="1"/>
  <c r="BB1119" i="1"/>
  <c r="BB1047" i="1"/>
  <c r="BB975" i="1"/>
  <c r="Y759" i="1"/>
  <c r="Y543" i="1"/>
  <c r="BB399" i="1"/>
  <c r="BB327" i="1"/>
  <c r="BB255" i="1"/>
  <c r="BB183" i="1"/>
  <c r="BB111" i="1"/>
  <c r="BB39" i="1"/>
  <c r="BC1119" i="1"/>
  <c r="BC1047" i="1"/>
  <c r="BC255" i="1"/>
  <c r="BC183" i="1"/>
  <c r="BC111" i="1"/>
  <c r="BC39" i="1"/>
  <c r="BC1192" i="1"/>
  <c r="R40" i="1"/>
  <c r="L40" i="1"/>
  <c r="BB1192" i="1"/>
  <c r="BB1120" i="1"/>
  <c r="BB1048" i="1"/>
  <c r="BB976" i="1"/>
  <c r="Y760" i="1"/>
  <c r="Y544" i="1"/>
  <c r="BB400" i="1"/>
  <c r="BB328" i="1"/>
  <c r="BB256" i="1"/>
  <c r="BB184" i="1"/>
  <c r="BB112" i="1"/>
  <c r="BB40" i="1"/>
  <c r="BC1120" i="1"/>
  <c r="BC1048" i="1"/>
  <c r="BC256" i="1"/>
  <c r="BC184" i="1"/>
  <c r="BC112" i="1"/>
  <c r="BC40" i="1"/>
  <c r="BC1193" i="1"/>
  <c r="R41" i="1"/>
  <c r="L41" i="1"/>
  <c r="BB1193" i="1"/>
  <c r="BB1121" i="1"/>
  <c r="BB1049" i="1"/>
  <c r="BB977" i="1"/>
  <c r="Y761" i="1"/>
  <c r="Y545" i="1"/>
  <c r="BB401" i="1"/>
  <c r="BB329" i="1"/>
  <c r="BB257" i="1"/>
  <c r="BB185" i="1"/>
  <c r="BB113" i="1"/>
  <c r="BB41" i="1"/>
  <c r="BC1121" i="1"/>
  <c r="BC1049" i="1"/>
  <c r="BC257" i="1"/>
  <c r="BC185" i="1"/>
  <c r="BC113" i="1"/>
  <c r="BC41" i="1"/>
  <c r="BC1194" i="1"/>
  <c r="R42" i="1"/>
  <c r="L42" i="1"/>
  <c r="BB1194" i="1"/>
  <c r="BB1122" i="1"/>
  <c r="BB1050" i="1"/>
  <c r="BB978" i="1"/>
  <c r="Y762" i="1"/>
  <c r="Y546" i="1"/>
  <c r="BB402" i="1"/>
  <c r="BB330" i="1"/>
  <c r="BB258" i="1"/>
  <c r="BB186" i="1"/>
  <c r="BB114" i="1"/>
  <c r="BB42" i="1"/>
  <c r="BC1122" i="1"/>
  <c r="BC1050" i="1"/>
  <c r="BC258" i="1"/>
  <c r="BC186" i="1"/>
  <c r="BC114" i="1"/>
  <c r="BC42" i="1"/>
  <c r="BC1195" i="1"/>
  <c r="R43" i="1"/>
  <c r="L43" i="1"/>
  <c r="BB1195" i="1"/>
  <c r="BB1123" i="1"/>
  <c r="BB1051" i="1"/>
  <c r="BB979" i="1"/>
  <c r="Y763" i="1"/>
  <c r="Y547" i="1"/>
  <c r="BB403" i="1"/>
  <c r="BB331" i="1"/>
  <c r="BB259" i="1"/>
  <c r="BB187" i="1"/>
  <c r="BB115" i="1"/>
  <c r="BB43" i="1"/>
  <c r="BC1123" i="1"/>
  <c r="BC1051" i="1"/>
  <c r="BC259" i="1"/>
  <c r="BC187" i="1"/>
  <c r="BC115" i="1"/>
  <c r="BC43" i="1"/>
  <c r="BC1197" i="1"/>
  <c r="R45" i="1"/>
  <c r="L45" i="1"/>
  <c r="BB1197" i="1"/>
  <c r="BB1125" i="1"/>
  <c r="BB1053" i="1"/>
  <c r="BB981" i="1"/>
  <c r="Y765" i="1"/>
  <c r="Y549" i="1"/>
  <c r="BB405" i="1"/>
  <c r="BB333" i="1"/>
  <c r="BB261" i="1"/>
  <c r="BB189" i="1"/>
  <c r="BB117" i="1"/>
  <c r="BB45" i="1"/>
  <c r="BC1125" i="1"/>
  <c r="BC1053" i="1"/>
  <c r="BC261" i="1"/>
  <c r="BC189" i="1"/>
  <c r="BC117" i="1"/>
  <c r="BC45" i="1"/>
  <c r="BC1198" i="1"/>
  <c r="R46" i="1"/>
  <c r="L46" i="1"/>
  <c r="BB1198" i="1"/>
  <c r="BB1126" i="1"/>
  <c r="BB1054" i="1"/>
  <c r="BB982" i="1"/>
  <c r="Y766" i="1"/>
  <c r="Y550" i="1"/>
  <c r="BB406" i="1"/>
  <c r="BB334" i="1"/>
  <c r="BB262" i="1"/>
  <c r="BB190" i="1"/>
  <c r="BB118" i="1"/>
  <c r="BB46" i="1"/>
  <c r="BC1126" i="1"/>
  <c r="BC1054" i="1"/>
  <c r="BC262" i="1"/>
  <c r="BC190" i="1"/>
  <c r="BC118" i="1"/>
  <c r="BC46" i="1"/>
  <c r="BC1199" i="1"/>
  <c r="R47" i="1"/>
  <c r="L47" i="1"/>
  <c r="BB1199" i="1"/>
  <c r="BB1127" i="1"/>
  <c r="BB1055" i="1"/>
  <c r="BB983" i="1"/>
  <c r="Y767" i="1"/>
  <c r="Y551" i="1"/>
  <c r="BB407" i="1"/>
  <c r="BB335" i="1"/>
  <c r="BB263" i="1"/>
  <c r="BB191" i="1"/>
  <c r="BB119" i="1"/>
  <c r="BB47" i="1"/>
  <c r="BC1127" i="1"/>
  <c r="BC1055" i="1"/>
  <c r="BC263" i="1"/>
  <c r="BC191" i="1"/>
  <c r="BC119" i="1"/>
  <c r="BC47" i="1"/>
  <c r="BC1200" i="1"/>
  <c r="R48" i="1"/>
  <c r="L48" i="1"/>
  <c r="BB1200" i="1"/>
  <c r="BB1128" i="1"/>
  <c r="BB1056" i="1"/>
  <c r="BB984" i="1"/>
  <c r="Y768" i="1"/>
  <c r="Y552" i="1"/>
  <c r="BB408" i="1"/>
  <c r="BB336" i="1"/>
  <c r="BB264" i="1"/>
  <c r="BB192" i="1"/>
  <c r="BB120" i="1"/>
  <c r="BB48" i="1"/>
  <c r="BC1128" i="1"/>
  <c r="BC1056" i="1"/>
  <c r="BC264" i="1"/>
  <c r="BC192" i="1"/>
  <c r="BC120" i="1"/>
  <c r="BC48" i="1"/>
  <c r="BC1201" i="1"/>
  <c r="R49" i="1"/>
  <c r="L49" i="1"/>
  <c r="BB1201" i="1"/>
  <c r="BB1129" i="1"/>
  <c r="BB1057" i="1"/>
  <c r="BB985" i="1"/>
  <c r="Y769" i="1"/>
  <c r="Y553" i="1"/>
  <c r="BB409" i="1"/>
  <c r="BB337" i="1"/>
  <c r="BB265" i="1"/>
  <c r="BB193" i="1"/>
  <c r="BB121" i="1"/>
  <c r="BB49" i="1"/>
  <c r="BC1129" i="1"/>
  <c r="BC1057" i="1"/>
  <c r="BC265" i="1"/>
  <c r="BC193" i="1"/>
  <c r="BC121" i="1"/>
  <c r="BC49" i="1"/>
  <c r="BC1202" i="1"/>
  <c r="R50" i="1"/>
  <c r="L50" i="1"/>
  <c r="BB1202" i="1"/>
  <c r="BB1130" i="1"/>
  <c r="BB1058" i="1"/>
  <c r="BB986" i="1"/>
  <c r="Y770" i="1"/>
  <c r="Y554" i="1"/>
  <c r="BB410" i="1"/>
  <c r="BB338" i="1"/>
  <c r="BB266" i="1"/>
  <c r="BB194" i="1"/>
  <c r="BB122" i="1"/>
  <c r="BB50" i="1"/>
  <c r="BC1130" i="1"/>
  <c r="BC1058" i="1"/>
  <c r="BC266" i="1"/>
  <c r="BC194" i="1"/>
  <c r="BC122" i="1"/>
  <c r="BC50" i="1"/>
  <c r="BC1203" i="1"/>
  <c r="R51" i="1"/>
  <c r="L51" i="1"/>
  <c r="BB1203" i="1"/>
  <c r="BB1131" i="1"/>
  <c r="BB1059" i="1"/>
  <c r="BB987" i="1"/>
  <c r="Y771" i="1"/>
  <c r="Y555" i="1"/>
  <c r="BB411" i="1"/>
  <c r="BB339" i="1"/>
  <c r="BB267" i="1"/>
  <c r="BB195" i="1"/>
  <c r="BB123" i="1"/>
  <c r="BB51" i="1"/>
  <c r="BC1131" i="1"/>
  <c r="BC1059" i="1"/>
  <c r="BC267" i="1"/>
  <c r="BC195" i="1"/>
  <c r="BC123" i="1"/>
  <c r="BC51" i="1"/>
  <c r="BC1204" i="1"/>
  <c r="R52" i="1"/>
  <c r="L52" i="1"/>
  <c r="BB1204" i="1"/>
  <c r="BB1132" i="1"/>
  <c r="BB1060" i="1"/>
  <c r="BB988" i="1"/>
  <c r="Y772" i="1"/>
  <c r="Y556" i="1"/>
  <c r="BB412" i="1"/>
  <c r="BB340" i="1"/>
  <c r="BB268" i="1"/>
  <c r="BB196" i="1"/>
  <c r="BB124" i="1"/>
  <c r="BB52" i="1"/>
  <c r="BC1132" i="1"/>
  <c r="BC1060" i="1"/>
  <c r="BC268" i="1"/>
  <c r="BC196" i="1"/>
  <c r="BC124" i="1"/>
  <c r="BC52" i="1"/>
  <c r="BC1205" i="1"/>
  <c r="R53" i="1"/>
  <c r="L53" i="1"/>
  <c r="BB1205" i="1"/>
  <c r="BB1133" i="1"/>
  <c r="BB1061" i="1"/>
  <c r="BB989" i="1"/>
  <c r="Y773" i="1"/>
  <c r="Y557" i="1"/>
  <c r="BB413" i="1"/>
  <c r="BB341" i="1"/>
  <c r="BB269" i="1"/>
  <c r="BB197" i="1"/>
  <c r="BB125" i="1"/>
  <c r="BB53" i="1"/>
  <c r="BC1133" i="1"/>
  <c r="BC1061" i="1"/>
  <c r="BC269" i="1"/>
  <c r="BC197" i="1"/>
  <c r="BC125" i="1"/>
  <c r="BC53" i="1"/>
  <c r="BC1206" i="1"/>
  <c r="R54" i="1"/>
  <c r="L54" i="1"/>
  <c r="BB1206" i="1"/>
  <c r="BB1134" i="1"/>
  <c r="BB1062" i="1"/>
  <c r="BB990" i="1"/>
  <c r="Y774" i="1"/>
  <c r="Y558" i="1"/>
  <c r="BB414" i="1"/>
  <c r="BB342" i="1"/>
  <c r="BB270" i="1"/>
  <c r="BB198" i="1"/>
  <c r="BB126" i="1"/>
  <c r="BB54" i="1"/>
  <c r="BC1134" i="1"/>
  <c r="BC1062" i="1"/>
  <c r="BC270" i="1"/>
  <c r="BC198" i="1"/>
  <c r="BC126" i="1"/>
  <c r="BC54" i="1"/>
  <c r="BC1207" i="1"/>
  <c r="R55" i="1"/>
  <c r="L55" i="1"/>
  <c r="BB1207" i="1"/>
  <c r="BB1135" i="1"/>
  <c r="BB1063" i="1"/>
  <c r="BB991" i="1"/>
  <c r="Y775" i="1"/>
  <c r="Y559" i="1"/>
  <c r="BB415" i="1"/>
  <c r="BB343" i="1"/>
  <c r="BB271" i="1"/>
  <c r="BB199" i="1"/>
  <c r="BB127" i="1"/>
  <c r="BB55" i="1"/>
  <c r="BC1135" i="1"/>
  <c r="BC1063" i="1"/>
  <c r="BC271" i="1"/>
  <c r="BC199" i="1"/>
  <c r="BC55" i="1"/>
  <c r="BC1208" i="1"/>
  <c r="R56" i="1"/>
  <c r="L56" i="1"/>
  <c r="BB1208" i="1"/>
  <c r="BB1136" i="1"/>
  <c r="BB1064" i="1"/>
  <c r="BB992" i="1"/>
  <c r="Y776" i="1"/>
  <c r="Y560" i="1"/>
  <c r="BB416" i="1"/>
  <c r="BB344" i="1"/>
  <c r="BB272" i="1"/>
  <c r="BB200" i="1"/>
  <c r="BB128" i="1"/>
  <c r="BB56" i="1"/>
  <c r="BC1136" i="1"/>
  <c r="BC1064" i="1"/>
  <c r="BC272" i="1"/>
  <c r="BC200" i="1"/>
  <c r="BC56" i="1"/>
  <c r="BC1209" i="1"/>
  <c r="R57" i="1"/>
  <c r="L57" i="1"/>
  <c r="BB1209" i="1"/>
  <c r="BB1137" i="1"/>
  <c r="BB1065" i="1"/>
  <c r="BB993" i="1"/>
  <c r="Y777" i="1"/>
  <c r="Y561" i="1"/>
  <c r="BB417" i="1"/>
  <c r="BB345" i="1"/>
  <c r="BB273" i="1"/>
  <c r="BB201" i="1"/>
  <c r="BB129" i="1"/>
  <c r="BB57" i="1"/>
  <c r="BC1137" i="1"/>
  <c r="BC1065" i="1"/>
  <c r="BC273" i="1"/>
  <c r="BC201" i="1"/>
  <c r="BC57" i="1"/>
  <c r="BC1210" i="1"/>
  <c r="R58" i="1"/>
  <c r="L58" i="1"/>
  <c r="BB1210" i="1"/>
  <c r="BB1138" i="1"/>
  <c r="BB1066" i="1"/>
  <c r="BB994" i="1"/>
  <c r="Y778" i="1"/>
  <c r="Y562" i="1"/>
  <c r="BB418" i="1"/>
  <c r="BB346" i="1"/>
  <c r="BB274" i="1"/>
  <c r="BB202" i="1"/>
  <c r="BB130" i="1"/>
  <c r="BB58" i="1"/>
  <c r="BC1138" i="1"/>
  <c r="BC1066" i="1"/>
  <c r="BC274" i="1"/>
  <c r="BC202" i="1"/>
  <c r="BC58" i="1"/>
  <c r="BC1211" i="1"/>
  <c r="R59" i="1"/>
  <c r="L59" i="1"/>
  <c r="BB1211" i="1"/>
  <c r="BB1139" i="1"/>
  <c r="BB1067" i="1"/>
  <c r="BB995" i="1"/>
  <c r="Y779" i="1"/>
  <c r="Y563" i="1"/>
  <c r="BB419" i="1"/>
  <c r="BB347" i="1"/>
  <c r="BB275" i="1"/>
  <c r="BB203" i="1"/>
  <c r="BB131" i="1"/>
  <c r="BB59" i="1"/>
  <c r="BC1139" i="1"/>
  <c r="BC1067" i="1"/>
  <c r="BC275" i="1"/>
  <c r="BC203" i="1"/>
  <c r="BC131" i="1"/>
  <c r="BC59" i="1"/>
  <c r="BC1212" i="1"/>
  <c r="R60" i="1"/>
  <c r="L60" i="1"/>
  <c r="BB1212" i="1"/>
  <c r="BB1140" i="1"/>
  <c r="BB1068" i="1"/>
  <c r="BB996" i="1"/>
  <c r="Y780" i="1"/>
  <c r="Y564" i="1"/>
  <c r="BB420" i="1"/>
  <c r="BB348" i="1"/>
  <c r="BB276" i="1"/>
  <c r="BB204" i="1"/>
  <c r="BB132" i="1"/>
  <c r="BB60" i="1"/>
  <c r="BC1140" i="1"/>
  <c r="BC1068" i="1"/>
  <c r="BC276" i="1"/>
  <c r="BC204" i="1"/>
  <c r="BC132" i="1"/>
  <c r="BC60" i="1"/>
  <c r="BC1213" i="1"/>
  <c r="R61" i="1"/>
  <c r="L61" i="1"/>
  <c r="BB1213" i="1"/>
  <c r="BB1141" i="1"/>
  <c r="BB1069" i="1"/>
  <c r="BB997" i="1"/>
  <c r="Y781" i="1"/>
  <c r="Y565" i="1"/>
  <c r="BB421" i="1"/>
  <c r="BB349" i="1"/>
  <c r="BB277" i="1"/>
  <c r="BB205" i="1"/>
  <c r="BB133" i="1"/>
  <c r="BB61" i="1"/>
  <c r="BC1141" i="1"/>
  <c r="BC1069" i="1"/>
  <c r="BC277" i="1"/>
  <c r="BC205" i="1"/>
  <c r="BC133" i="1"/>
  <c r="BC61" i="1"/>
  <c r="BC1214" i="1"/>
  <c r="R62" i="1"/>
  <c r="L62" i="1"/>
  <c r="BB1214" i="1"/>
  <c r="BB1142" i="1"/>
  <c r="BB1070" i="1"/>
  <c r="BB998" i="1"/>
  <c r="Y782" i="1"/>
  <c r="Y566" i="1"/>
  <c r="BB422" i="1"/>
  <c r="BB350" i="1"/>
  <c r="BB278" i="1"/>
  <c r="BB206" i="1"/>
  <c r="BB134" i="1"/>
  <c r="BB62" i="1"/>
  <c r="BC1142" i="1"/>
  <c r="BC1070" i="1"/>
  <c r="BC278" i="1"/>
  <c r="BC206" i="1"/>
  <c r="BC134" i="1"/>
  <c r="BC62" i="1"/>
  <c r="BC1215" i="1"/>
  <c r="R63" i="1"/>
  <c r="L63" i="1"/>
  <c r="BB1215" i="1"/>
  <c r="BB1143" i="1"/>
  <c r="BB1071" i="1"/>
  <c r="BB999" i="1"/>
  <c r="Y783" i="1"/>
  <c r="Y567" i="1"/>
  <c r="BB423" i="1"/>
  <c r="BB351" i="1"/>
  <c r="BB279" i="1"/>
  <c r="BB207" i="1"/>
  <c r="BB135" i="1"/>
  <c r="BB63" i="1"/>
  <c r="BC1143" i="1"/>
  <c r="BC1071" i="1"/>
  <c r="BC279" i="1"/>
  <c r="BC207" i="1"/>
  <c r="BC135" i="1"/>
  <c r="BC63" i="1"/>
  <c r="BC1216" i="1"/>
  <c r="R64" i="1"/>
  <c r="L64" i="1"/>
  <c r="BB1216" i="1"/>
  <c r="BB1144" i="1"/>
  <c r="BB1072" i="1"/>
  <c r="BB1000" i="1"/>
  <c r="Y784" i="1"/>
  <c r="Y568" i="1"/>
  <c r="BB424" i="1"/>
  <c r="BB352" i="1"/>
  <c r="BB280" i="1"/>
  <c r="BB208" i="1"/>
  <c r="BB136" i="1"/>
  <c r="BB64" i="1"/>
  <c r="BC1144" i="1"/>
  <c r="BC1072" i="1"/>
  <c r="BC280" i="1"/>
  <c r="BC208" i="1"/>
  <c r="BC136" i="1"/>
  <c r="BC64" i="1"/>
  <c r="BC1217" i="1"/>
  <c r="R65" i="1"/>
  <c r="L65" i="1"/>
  <c r="BB1217" i="1"/>
  <c r="BB1145" i="1"/>
  <c r="BB1073" i="1"/>
  <c r="BB1001" i="1"/>
  <c r="Y785" i="1"/>
  <c r="Y569" i="1"/>
  <c r="BB425" i="1"/>
  <c r="BB353" i="1"/>
  <c r="BB281" i="1"/>
  <c r="BB209" i="1"/>
  <c r="BB137" i="1"/>
  <c r="BB65" i="1"/>
  <c r="BC1145" i="1"/>
  <c r="BC1073" i="1"/>
  <c r="BC281" i="1"/>
  <c r="BC209" i="1"/>
  <c r="BC137" i="1"/>
  <c r="BC65" i="1"/>
  <c r="BC1218" i="1"/>
  <c r="R66" i="1"/>
  <c r="L66" i="1"/>
  <c r="BB1218" i="1"/>
  <c r="BB1146" i="1"/>
  <c r="BB1074" i="1"/>
  <c r="BB1002" i="1"/>
  <c r="Y786" i="1"/>
  <c r="Y570" i="1"/>
  <c r="BB426" i="1"/>
  <c r="BB354" i="1"/>
  <c r="BB282" i="1"/>
  <c r="BB210" i="1"/>
  <c r="BB138" i="1"/>
  <c r="BB66" i="1"/>
  <c r="BC1146" i="1"/>
  <c r="BC1074" i="1"/>
  <c r="BC282" i="1"/>
  <c r="BC210" i="1"/>
  <c r="BC138" i="1"/>
  <c r="BC66" i="1"/>
  <c r="BC1219" i="1"/>
  <c r="R67" i="1"/>
  <c r="L67" i="1"/>
  <c r="BB1219" i="1"/>
  <c r="BB1147" i="1"/>
  <c r="BB1075" i="1"/>
  <c r="BB1003" i="1"/>
  <c r="Y787" i="1"/>
  <c r="Y571" i="1"/>
  <c r="BB427" i="1"/>
  <c r="BB355" i="1"/>
  <c r="BB283" i="1"/>
  <c r="BB211" i="1"/>
  <c r="BB139" i="1"/>
  <c r="BB67" i="1"/>
  <c r="BC1147" i="1"/>
  <c r="BC1075" i="1"/>
  <c r="BC283" i="1"/>
  <c r="BC211" i="1"/>
  <c r="BC139" i="1"/>
  <c r="BC67" i="1"/>
  <c r="BC1220" i="1"/>
  <c r="R68" i="1"/>
  <c r="L68" i="1"/>
  <c r="BB1220" i="1"/>
  <c r="BB1148" i="1"/>
  <c r="BB1076" i="1"/>
  <c r="BB1004" i="1"/>
  <c r="Y788" i="1"/>
  <c r="Y572" i="1"/>
  <c r="BB428" i="1"/>
  <c r="BB356" i="1"/>
  <c r="BB284" i="1"/>
  <c r="BB212" i="1"/>
  <c r="BB140" i="1"/>
  <c r="BB68" i="1"/>
  <c r="BC1148" i="1"/>
  <c r="BC1076" i="1"/>
  <c r="BC284" i="1"/>
  <c r="BC212" i="1"/>
  <c r="BC140" i="1"/>
  <c r="BC68" i="1"/>
  <c r="BC1221" i="1"/>
  <c r="R69" i="1"/>
  <c r="L69" i="1"/>
  <c r="BB1221" i="1"/>
  <c r="BB1149" i="1"/>
  <c r="BB1077" i="1"/>
  <c r="BB1005" i="1"/>
  <c r="Y789" i="1"/>
  <c r="Y573" i="1"/>
  <c r="BB429" i="1"/>
  <c r="BB357" i="1"/>
  <c r="BB285" i="1"/>
  <c r="BB213" i="1"/>
  <c r="BB141" i="1"/>
  <c r="BB69" i="1"/>
  <c r="BC1149" i="1"/>
  <c r="BC1077" i="1"/>
  <c r="BC285" i="1"/>
  <c r="BC213" i="1"/>
  <c r="BC141" i="1"/>
  <c r="BC69" i="1"/>
  <c r="BC1222" i="1"/>
  <c r="R70" i="1"/>
  <c r="L70" i="1"/>
  <c r="BB1222" i="1"/>
  <c r="BB1150" i="1"/>
  <c r="BB1078" i="1"/>
  <c r="BB1006" i="1"/>
  <c r="Y790" i="1"/>
  <c r="Y574" i="1"/>
  <c r="BB430" i="1"/>
  <c r="BB358" i="1"/>
  <c r="BB286" i="1"/>
  <c r="BB214" i="1"/>
  <c r="BB142" i="1"/>
  <c r="BB70" i="1"/>
  <c r="BC1150" i="1"/>
  <c r="BC1078" i="1"/>
  <c r="BC286" i="1"/>
  <c r="BC214" i="1"/>
  <c r="BC142" i="1"/>
  <c r="BC70" i="1"/>
  <c r="BC1224" i="1"/>
  <c r="R72" i="1"/>
  <c r="L72" i="1"/>
  <c r="BB1224" i="1"/>
  <c r="BB1152" i="1"/>
  <c r="BB1080" i="1"/>
  <c r="BB1008" i="1"/>
  <c r="Y792" i="1"/>
  <c r="Y576" i="1"/>
  <c r="BB432" i="1"/>
  <c r="BB360" i="1"/>
  <c r="BB288" i="1"/>
  <c r="BB216" i="1"/>
  <c r="BB144" i="1"/>
  <c r="BB72" i="1"/>
  <c r="BC1152" i="1"/>
  <c r="BC1080" i="1"/>
  <c r="BC288" i="1"/>
  <c r="BC216" i="1"/>
  <c r="BC144" i="1"/>
  <c r="BC72" i="1"/>
  <c r="BC1225" i="1"/>
  <c r="R73" i="1"/>
  <c r="L73" i="1"/>
  <c r="BB1225" i="1"/>
  <c r="BB1153" i="1"/>
  <c r="BB1081" i="1"/>
  <c r="BB1009" i="1"/>
  <c r="Y793" i="1"/>
  <c r="Y577" i="1"/>
  <c r="BB433" i="1"/>
  <c r="BB361" i="1"/>
  <c r="BB289" i="1"/>
  <c r="BB217" i="1"/>
  <c r="BB145" i="1"/>
  <c r="BB73" i="1"/>
  <c r="BC1153" i="1"/>
  <c r="BC1081" i="1"/>
  <c r="BC289" i="1"/>
  <c r="BC217" i="1"/>
  <c r="BC145" i="1"/>
  <c r="BC73" i="1"/>
  <c r="BC1226" i="1"/>
  <c r="R74" i="1"/>
  <c r="L74" i="1"/>
  <c r="BB1226" i="1"/>
  <c r="BB1154" i="1"/>
  <c r="BB1082" i="1"/>
  <c r="BB1010" i="1"/>
  <c r="Y794" i="1"/>
  <c r="Y578" i="1"/>
  <c r="BB434" i="1"/>
  <c r="BB362" i="1"/>
  <c r="BB290" i="1"/>
  <c r="BB218" i="1"/>
  <c r="BB146" i="1"/>
  <c r="BB74" i="1"/>
  <c r="BC1154" i="1"/>
  <c r="BC1082" i="1"/>
  <c r="BC290" i="1"/>
  <c r="BC218" i="1"/>
  <c r="BC146" i="1"/>
  <c r="BC74" i="1"/>
  <c r="BC1227" i="1"/>
  <c r="R75" i="1"/>
  <c r="L75" i="1"/>
  <c r="BB1227" i="1"/>
  <c r="BB1155" i="1"/>
  <c r="BB1083" i="1"/>
  <c r="BB1011" i="1"/>
  <c r="Y795" i="1"/>
  <c r="Y579" i="1"/>
  <c r="BB435" i="1"/>
  <c r="BB363" i="1"/>
  <c r="BB291" i="1"/>
  <c r="BB219" i="1"/>
  <c r="BB147" i="1"/>
  <c r="BB75" i="1"/>
  <c r="BC1155" i="1"/>
  <c r="BC1083" i="1"/>
  <c r="BC291" i="1"/>
  <c r="BC219" i="1"/>
  <c r="BC147" i="1"/>
  <c r="BC75" i="1"/>
  <c r="BC1228" i="1"/>
  <c r="R76" i="1"/>
  <c r="L76" i="1"/>
  <c r="BB1228" i="1"/>
  <c r="BB1156" i="1"/>
  <c r="BB1084" i="1"/>
  <c r="BB1012" i="1"/>
  <c r="Y796" i="1"/>
  <c r="Y580" i="1"/>
  <c r="BB436" i="1"/>
  <c r="BB364" i="1"/>
  <c r="BB292" i="1"/>
  <c r="BB220" i="1"/>
  <c r="BB148" i="1"/>
  <c r="BB76" i="1"/>
  <c r="BC1156" i="1"/>
  <c r="BC1084" i="1"/>
  <c r="BC292" i="1"/>
  <c r="BC220" i="1"/>
  <c r="BC148" i="1"/>
  <c r="BC76" i="1"/>
  <c r="BC1230" i="1"/>
  <c r="R78" i="1"/>
  <c r="L78" i="1"/>
  <c r="BB1230" i="1"/>
  <c r="BB1158" i="1"/>
  <c r="BB1086" i="1"/>
  <c r="BB1014" i="1"/>
  <c r="Y798" i="1"/>
  <c r="Y582" i="1"/>
  <c r="BB438" i="1"/>
  <c r="BB366" i="1"/>
  <c r="BB294" i="1"/>
  <c r="BB222" i="1"/>
  <c r="BB150" i="1"/>
  <c r="BB78" i="1"/>
  <c r="BC1158" i="1"/>
  <c r="BC1086" i="1"/>
  <c r="BC294" i="1"/>
  <c r="BC222" i="1"/>
  <c r="BC150" i="1"/>
  <c r="BC78" i="1"/>
  <c r="BC1231" i="1"/>
  <c r="BB1231" i="1"/>
  <c r="BC1233" i="1"/>
  <c r="BB1233" i="1"/>
  <c r="BC1234" i="1"/>
  <c r="BB1234" i="1"/>
  <c r="BC1235" i="1"/>
  <c r="BB1235" i="1"/>
  <c r="BC1236" i="1"/>
  <c r="BB1236" i="1"/>
  <c r="BC1237" i="1"/>
  <c r="BB1237" i="1"/>
  <c r="BC1238" i="1"/>
  <c r="BB1238" i="1"/>
  <c r="BC1239" i="1"/>
  <c r="BB1239" i="1"/>
  <c r="BC1240" i="1"/>
  <c r="BB1240" i="1"/>
  <c r="BC1241" i="1"/>
  <c r="BB1241" i="1"/>
  <c r="BC1242" i="1"/>
  <c r="BB1242" i="1"/>
  <c r="BC1243" i="1"/>
  <c r="BB1243" i="1"/>
  <c r="BC1244" i="1"/>
  <c r="BB1244" i="1"/>
  <c r="BC1245" i="1"/>
  <c r="BB1245" i="1"/>
  <c r="BC1246" i="1"/>
  <c r="BB1246" i="1"/>
  <c r="BC1247" i="1"/>
  <c r="BB1247" i="1"/>
  <c r="BC1248" i="1"/>
  <c r="BB1248" i="1"/>
  <c r="BC1249" i="1"/>
  <c r="BB1249" i="1"/>
  <c r="BC1250" i="1"/>
  <c r="BB1250" i="1"/>
  <c r="BC1251" i="1"/>
  <c r="BB1251" i="1"/>
  <c r="BC1252" i="1"/>
  <c r="BB1252" i="1"/>
  <c r="BC1253" i="1"/>
  <c r="BB1253" i="1"/>
  <c r="BC1254" i="1"/>
  <c r="BB1254" i="1"/>
  <c r="BC1255" i="1"/>
  <c r="BB1255" i="1"/>
  <c r="BC1256" i="1"/>
  <c r="BB1256" i="1"/>
  <c r="BC1257" i="1"/>
  <c r="BB1257" i="1"/>
  <c r="BC1258" i="1"/>
  <c r="BB1258" i="1"/>
  <c r="BC1259" i="1"/>
  <c r="BB1259" i="1"/>
  <c r="BC1260" i="1"/>
  <c r="BB1260" i="1"/>
  <c r="BC1261" i="1"/>
  <c r="BB1261" i="1"/>
  <c r="BC1262" i="1"/>
  <c r="BB1262" i="1"/>
  <c r="BC1263" i="1"/>
  <c r="BB1263" i="1"/>
  <c r="BC1264" i="1"/>
  <c r="BB1264" i="1"/>
  <c r="BC1265" i="1"/>
  <c r="BB1265" i="1"/>
  <c r="BC1266" i="1"/>
  <c r="BB1266" i="1"/>
  <c r="BC1267" i="1"/>
  <c r="BB1267" i="1"/>
  <c r="BC1269" i="1"/>
  <c r="BB1269" i="1"/>
  <c r="BC1270" i="1"/>
  <c r="BB1270" i="1"/>
  <c r="BC1271" i="1"/>
  <c r="BB1271" i="1"/>
  <c r="BC1272" i="1"/>
  <c r="BB1272" i="1"/>
  <c r="BC1273" i="1"/>
  <c r="BB1273" i="1"/>
  <c r="BC1274" i="1"/>
  <c r="BB1274" i="1"/>
  <c r="BC1275" i="1"/>
  <c r="BB1275" i="1"/>
  <c r="BC1276" i="1"/>
  <c r="BB1276" i="1"/>
  <c r="BC1277" i="1"/>
  <c r="BB1277" i="1"/>
  <c r="BC1278" i="1"/>
  <c r="BB1278" i="1"/>
  <c r="BC1279" i="1"/>
  <c r="BB1279" i="1"/>
  <c r="BC1280" i="1"/>
  <c r="BB1280" i="1"/>
  <c r="BC1281" i="1"/>
  <c r="BB1281" i="1"/>
  <c r="BC1282" i="1"/>
  <c r="BB1282" i="1"/>
  <c r="BC1283" i="1"/>
  <c r="BB1283" i="1"/>
  <c r="BC1284" i="1"/>
  <c r="BB1284" i="1"/>
  <c r="BC1285" i="1"/>
  <c r="BB1285" i="1"/>
  <c r="BC1286" i="1"/>
  <c r="BB1286" i="1"/>
  <c r="BC1287" i="1"/>
  <c r="BB1287" i="1"/>
  <c r="BC1288" i="1"/>
  <c r="BB1288" i="1"/>
  <c r="BC1289" i="1"/>
  <c r="BB1289" i="1"/>
  <c r="BC1290" i="1"/>
  <c r="BB1290" i="1"/>
  <c r="BC1291" i="1"/>
  <c r="BB1291" i="1"/>
  <c r="BC1292" i="1"/>
  <c r="BB1292" i="1"/>
  <c r="BC1293" i="1"/>
  <c r="BB1293" i="1"/>
  <c r="BC1294" i="1"/>
  <c r="BB1294" i="1"/>
  <c r="BC1296" i="1"/>
  <c r="BB1296" i="1"/>
  <c r="BC1297" i="1"/>
  <c r="BB1297" i="1"/>
  <c r="BC1298" i="1"/>
  <c r="BB1298" i="1"/>
  <c r="BC1299" i="1"/>
  <c r="BB1299" i="1"/>
  <c r="BC1300" i="1"/>
  <c r="BB1300" i="1"/>
  <c r="BC1302" i="1"/>
  <c r="BB1302" i="1"/>
  <c r="BC80" i="1"/>
  <c r="R8" i="1"/>
  <c r="L8" i="1"/>
  <c r="BB80" i="1"/>
  <c r="BB8" i="1"/>
  <c r="BC8" i="1"/>
  <c r="BC116" i="1"/>
  <c r="R44" i="1"/>
  <c r="L44" i="1"/>
  <c r="BB116" i="1"/>
  <c r="BB44" i="1"/>
  <c r="BC44" i="1"/>
  <c r="BC149" i="1"/>
  <c r="R77" i="1"/>
  <c r="L77" i="1"/>
  <c r="BB149" i="1"/>
  <c r="BB77" i="1"/>
  <c r="BC77" i="1"/>
  <c r="BC188" i="1"/>
  <c r="BB188" i="1"/>
  <c r="BC221" i="1"/>
  <c r="BB221" i="1"/>
  <c r="BC260" i="1"/>
  <c r="BB260" i="1"/>
  <c r="BC71" i="1"/>
  <c r="R71" i="1"/>
  <c r="L71" i="1"/>
  <c r="Q7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2" i="1"/>
  <c r="Q73" i="1"/>
  <c r="Q74" i="1"/>
  <c r="Q75" i="1"/>
  <c r="Q76" i="1"/>
  <c r="Q78" i="1"/>
  <c r="Q8" i="1"/>
  <c r="Q44" i="1"/>
  <c r="Q77" i="1"/>
  <c r="Q71" i="1"/>
  <c r="P7" i="1"/>
  <c r="AD223" i="1"/>
  <c r="AD151" i="1"/>
  <c r="AD79" i="1"/>
  <c r="AD7" i="1"/>
  <c r="AD1015" i="1"/>
  <c r="AD943" i="1"/>
  <c r="AD871" i="1"/>
  <c r="AD367" i="1"/>
  <c r="AD295" i="1"/>
  <c r="AD1087" i="1"/>
  <c r="AD1159" i="1"/>
  <c r="P8" i="1"/>
  <c r="AD1161" i="1"/>
  <c r="AD1089" i="1"/>
  <c r="AD1017" i="1"/>
  <c r="AD945" i="1"/>
  <c r="AD873" i="1"/>
  <c r="AD369" i="1"/>
  <c r="AD297" i="1"/>
  <c r="AD225" i="1"/>
  <c r="AD153" i="1"/>
  <c r="AD81" i="1"/>
  <c r="AD9" i="1"/>
  <c r="P9" i="1"/>
  <c r="AD1162" i="1"/>
  <c r="AD1090" i="1"/>
  <c r="AD1018" i="1"/>
  <c r="AD946" i="1"/>
  <c r="AD874" i="1"/>
  <c r="AD370" i="1"/>
  <c r="AD298" i="1"/>
  <c r="AD226" i="1"/>
  <c r="AD154" i="1"/>
  <c r="AD82" i="1"/>
  <c r="AD10" i="1"/>
  <c r="P11" i="1"/>
  <c r="AD227" i="1"/>
  <c r="AD155" i="1"/>
  <c r="AD83" i="1"/>
  <c r="AD11" i="1"/>
  <c r="AD1019" i="1"/>
  <c r="AD947" i="1"/>
  <c r="AD875" i="1"/>
  <c r="AD371" i="1"/>
  <c r="AD299" i="1"/>
  <c r="AD1091" i="1"/>
  <c r="AD1163" i="1"/>
  <c r="AD228" i="1"/>
  <c r="AD156" i="1"/>
  <c r="AD84" i="1"/>
  <c r="AD12" i="1"/>
  <c r="AD1020" i="1"/>
  <c r="AD948" i="1"/>
  <c r="AD876" i="1"/>
  <c r="AD372" i="1"/>
  <c r="AD300" i="1"/>
  <c r="AD1092" i="1"/>
  <c r="AD1164" i="1"/>
  <c r="P12" i="1"/>
  <c r="AD229" i="1"/>
  <c r="AD157" i="1"/>
  <c r="AD85" i="1"/>
  <c r="AD13" i="1"/>
  <c r="AD1021" i="1"/>
  <c r="AD949" i="1"/>
  <c r="AD877" i="1"/>
  <c r="AD373" i="1"/>
  <c r="AD301" i="1"/>
  <c r="AD1093" i="1"/>
  <c r="AD1165" i="1"/>
  <c r="P13" i="1"/>
  <c r="AD230" i="1"/>
  <c r="AD158" i="1"/>
  <c r="AD86" i="1"/>
  <c r="AD14" i="1"/>
  <c r="AD1022" i="1"/>
  <c r="AD950" i="1"/>
  <c r="AD878" i="1"/>
  <c r="AD374" i="1"/>
  <c r="AD302" i="1"/>
  <c r="AD1094" i="1"/>
  <c r="AD1166" i="1"/>
  <c r="P15" i="1"/>
  <c r="AD231" i="1"/>
  <c r="AD159" i="1"/>
  <c r="AD87" i="1"/>
  <c r="AD15" i="1"/>
  <c r="AD1023" i="1"/>
  <c r="AD951" i="1"/>
  <c r="AD879" i="1"/>
  <c r="AD375" i="1"/>
  <c r="AD303" i="1"/>
  <c r="AD1095" i="1"/>
  <c r="AD1167" i="1"/>
  <c r="AD232" i="1"/>
  <c r="AD160" i="1"/>
  <c r="AD88" i="1"/>
  <c r="AD16" i="1"/>
  <c r="AD1024" i="1"/>
  <c r="AD952" i="1"/>
  <c r="AD880" i="1"/>
  <c r="AD376" i="1"/>
  <c r="AD304" i="1"/>
  <c r="AD1096" i="1"/>
  <c r="AD1168" i="1"/>
  <c r="P16" i="1"/>
  <c r="AD233" i="1"/>
  <c r="AD161" i="1"/>
  <c r="AD89" i="1"/>
  <c r="AD17" i="1"/>
  <c r="AD1025" i="1"/>
  <c r="AD953" i="1"/>
  <c r="AD881" i="1"/>
  <c r="AD377" i="1"/>
  <c r="AD305" i="1"/>
  <c r="AD1097" i="1"/>
  <c r="AD1169" i="1"/>
  <c r="P17" i="1"/>
  <c r="AD234" i="1"/>
  <c r="AD162" i="1"/>
  <c r="AD90" i="1"/>
  <c r="AD18" i="1"/>
  <c r="AD1026" i="1"/>
  <c r="AD954" i="1"/>
  <c r="AD882" i="1"/>
  <c r="AD378" i="1"/>
  <c r="AD306" i="1"/>
  <c r="AD1098" i="1"/>
  <c r="AD1170" i="1"/>
  <c r="P19" i="1"/>
  <c r="AD235" i="1"/>
  <c r="AD163" i="1"/>
  <c r="AD91" i="1"/>
  <c r="AD19" i="1"/>
  <c r="AD1027" i="1"/>
  <c r="AD955" i="1"/>
  <c r="AD883" i="1"/>
  <c r="AD379" i="1"/>
  <c r="AD307" i="1"/>
  <c r="AD1099" i="1"/>
  <c r="AD1171" i="1"/>
  <c r="AD236" i="1"/>
  <c r="AD164" i="1"/>
  <c r="AD92" i="1"/>
  <c r="AD20" i="1"/>
  <c r="AD1028" i="1"/>
  <c r="AD956" i="1"/>
  <c r="AD884" i="1"/>
  <c r="AD380" i="1"/>
  <c r="AD308" i="1"/>
  <c r="AD1100" i="1"/>
  <c r="AD1172" i="1"/>
  <c r="P20" i="1"/>
  <c r="AD237" i="1"/>
  <c r="AD165" i="1"/>
  <c r="AD93" i="1"/>
  <c r="AD21" i="1"/>
  <c r="AD1029" i="1"/>
  <c r="AD957" i="1"/>
  <c r="AD885" i="1"/>
  <c r="AD381" i="1"/>
  <c r="AD309" i="1"/>
  <c r="AD1101" i="1"/>
  <c r="AD1173" i="1"/>
  <c r="P21" i="1"/>
  <c r="AD238" i="1"/>
  <c r="AD166" i="1"/>
  <c r="AD94" i="1"/>
  <c r="AD22" i="1"/>
  <c r="AD1030" i="1"/>
  <c r="AD958" i="1"/>
  <c r="AD886" i="1"/>
  <c r="AD382" i="1"/>
  <c r="AD310" i="1"/>
  <c r="AD1102" i="1"/>
  <c r="AD1174" i="1"/>
  <c r="P23" i="1"/>
  <c r="AD239" i="1"/>
  <c r="AD167" i="1"/>
  <c r="AD95" i="1"/>
  <c r="AD23" i="1"/>
  <c r="AD1031" i="1"/>
  <c r="AD959" i="1"/>
  <c r="AD887" i="1"/>
  <c r="AD383" i="1"/>
  <c r="AD311" i="1"/>
  <c r="AD1103" i="1"/>
  <c r="AD1175" i="1"/>
  <c r="AD240" i="1"/>
  <c r="AD168" i="1"/>
  <c r="AD96" i="1"/>
  <c r="AD24" i="1"/>
  <c r="AD1032" i="1"/>
  <c r="AD960" i="1"/>
  <c r="AD888" i="1"/>
  <c r="AD384" i="1"/>
  <c r="AD312" i="1"/>
  <c r="AD1104" i="1"/>
  <c r="AD1176" i="1"/>
  <c r="P24" i="1"/>
  <c r="AD241" i="1"/>
  <c r="AD169" i="1"/>
  <c r="AD97" i="1"/>
  <c r="AD25" i="1"/>
  <c r="AD1033" i="1"/>
  <c r="AD961" i="1"/>
  <c r="AD889" i="1"/>
  <c r="AD385" i="1"/>
  <c r="AD313" i="1"/>
  <c r="AD1105" i="1"/>
  <c r="AD1177" i="1"/>
  <c r="P25" i="1"/>
  <c r="AD242" i="1"/>
  <c r="AD170" i="1"/>
  <c r="AD98" i="1"/>
  <c r="AD26" i="1"/>
  <c r="AD1034" i="1"/>
  <c r="AD962" i="1"/>
  <c r="AD890" i="1"/>
  <c r="AD386" i="1"/>
  <c r="AD314" i="1"/>
  <c r="AD1106" i="1"/>
  <c r="AD1178" i="1"/>
  <c r="P27" i="1"/>
  <c r="AD243" i="1"/>
  <c r="AD171" i="1"/>
  <c r="AD99" i="1"/>
  <c r="AD27" i="1"/>
  <c r="AD1035" i="1"/>
  <c r="AD963" i="1"/>
  <c r="AD891" i="1"/>
  <c r="AD387" i="1"/>
  <c r="AD315" i="1"/>
  <c r="AD1107" i="1"/>
  <c r="AD1179" i="1"/>
  <c r="AD244" i="1"/>
  <c r="AD172" i="1"/>
  <c r="AD100" i="1"/>
  <c r="AD28" i="1"/>
  <c r="AD1036" i="1"/>
  <c r="AD964" i="1"/>
  <c r="AD892" i="1"/>
  <c r="AD388" i="1"/>
  <c r="AD316" i="1"/>
  <c r="AD1108" i="1"/>
  <c r="AD1180" i="1"/>
  <c r="P28" i="1"/>
  <c r="AD245" i="1"/>
  <c r="AD173" i="1"/>
  <c r="AD101" i="1"/>
  <c r="AD29" i="1"/>
  <c r="AD1037" i="1"/>
  <c r="AD965" i="1"/>
  <c r="AD893" i="1"/>
  <c r="AD389" i="1"/>
  <c r="AD317" i="1"/>
  <c r="AD1109" i="1"/>
  <c r="AD1181" i="1"/>
  <c r="P29" i="1"/>
  <c r="AD246" i="1"/>
  <c r="AD174" i="1"/>
  <c r="AD102" i="1"/>
  <c r="AD30" i="1"/>
  <c r="AD1038" i="1"/>
  <c r="AD966" i="1"/>
  <c r="AD894" i="1"/>
  <c r="AD390" i="1"/>
  <c r="AD318" i="1"/>
  <c r="AD1110" i="1"/>
  <c r="AD1182" i="1"/>
  <c r="P31" i="1"/>
  <c r="AD247" i="1"/>
  <c r="AD175" i="1"/>
  <c r="AD103" i="1"/>
  <c r="AD31" i="1"/>
  <c r="AD1039" i="1"/>
  <c r="AD967" i="1"/>
  <c r="AD895" i="1"/>
  <c r="AD391" i="1"/>
  <c r="AD319" i="1"/>
  <c r="AD1111" i="1"/>
  <c r="AD1183" i="1"/>
  <c r="AD248" i="1"/>
  <c r="AD176" i="1"/>
  <c r="AD104" i="1"/>
  <c r="AD32" i="1"/>
  <c r="AD1040" i="1"/>
  <c r="AD968" i="1"/>
  <c r="AD896" i="1"/>
  <c r="AD392" i="1"/>
  <c r="AD320" i="1"/>
  <c r="AD1112" i="1"/>
  <c r="AD1184" i="1"/>
  <c r="P32" i="1"/>
  <c r="AD249" i="1"/>
  <c r="AD177" i="1"/>
  <c r="AD105" i="1"/>
  <c r="AD33" i="1"/>
  <c r="AD1041" i="1"/>
  <c r="AD969" i="1"/>
  <c r="AD897" i="1"/>
  <c r="AD393" i="1"/>
  <c r="AD321" i="1"/>
  <c r="AD1113" i="1"/>
  <c r="AD1185" i="1"/>
  <c r="P33" i="1"/>
  <c r="AD250" i="1"/>
  <c r="AD178" i="1"/>
  <c r="AD106" i="1"/>
  <c r="AD34" i="1"/>
  <c r="AD1042" i="1"/>
  <c r="AD970" i="1"/>
  <c r="AD898" i="1"/>
  <c r="AD394" i="1"/>
  <c r="AD322" i="1"/>
  <c r="AD1114" i="1"/>
  <c r="AD1186" i="1"/>
  <c r="P35" i="1"/>
  <c r="AD251" i="1"/>
  <c r="AD179" i="1"/>
  <c r="AD107" i="1"/>
  <c r="AD35" i="1"/>
  <c r="AD1043" i="1"/>
  <c r="AD971" i="1"/>
  <c r="AD899" i="1"/>
  <c r="AD395" i="1"/>
  <c r="AD323" i="1"/>
  <c r="AD1115" i="1"/>
  <c r="AD1187" i="1"/>
  <c r="AD252" i="1"/>
  <c r="AD180" i="1"/>
  <c r="AD108" i="1"/>
  <c r="AD36" i="1"/>
  <c r="AD972" i="1"/>
  <c r="AD900" i="1"/>
  <c r="AD396" i="1"/>
  <c r="AD324" i="1"/>
  <c r="AD1116" i="1"/>
  <c r="AD1188" i="1"/>
  <c r="P36" i="1"/>
  <c r="AD253" i="1"/>
  <c r="AD181" i="1"/>
  <c r="AD109" i="1"/>
  <c r="AD37" i="1"/>
  <c r="AD1045" i="1"/>
  <c r="AD973" i="1"/>
  <c r="AD901" i="1"/>
  <c r="AD397" i="1"/>
  <c r="AD325" i="1"/>
  <c r="AD1117" i="1"/>
  <c r="AD1189" i="1"/>
  <c r="P37" i="1"/>
  <c r="AD254" i="1"/>
  <c r="AD182" i="1"/>
  <c r="AD110" i="1"/>
  <c r="AD38" i="1"/>
  <c r="AD1046" i="1"/>
  <c r="AD974" i="1"/>
  <c r="AD902" i="1"/>
  <c r="AD398" i="1"/>
  <c r="AD326" i="1"/>
  <c r="AD1118" i="1"/>
  <c r="AD1190" i="1"/>
  <c r="P39" i="1"/>
  <c r="AD255" i="1"/>
  <c r="AD183" i="1"/>
  <c r="AD111" i="1"/>
  <c r="AD39" i="1"/>
  <c r="AD1047" i="1"/>
  <c r="AD975" i="1"/>
  <c r="AD903" i="1"/>
  <c r="AD399" i="1"/>
  <c r="AD327" i="1"/>
  <c r="AD1119" i="1"/>
  <c r="AD1191" i="1"/>
  <c r="AD256" i="1"/>
  <c r="AD184" i="1"/>
  <c r="AD112" i="1"/>
  <c r="AD40" i="1"/>
  <c r="AD1048" i="1"/>
  <c r="AD976" i="1"/>
  <c r="AD904" i="1"/>
  <c r="AD400" i="1"/>
  <c r="AD328" i="1"/>
  <c r="AD1120" i="1"/>
  <c r="AD1192" i="1"/>
  <c r="P40" i="1"/>
  <c r="AD257" i="1"/>
  <c r="AD185" i="1"/>
  <c r="AD113" i="1"/>
  <c r="AD41" i="1"/>
  <c r="AD1049" i="1"/>
  <c r="AD977" i="1"/>
  <c r="AD905" i="1"/>
  <c r="AD401" i="1"/>
  <c r="AD329" i="1"/>
  <c r="AD1121" i="1"/>
  <c r="AD1193" i="1"/>
  <c r="P41" i="1"/>
  <c r="AD258" i="1"/>
  <c r="AD186" i="1"/>
  <c r="AD114" i="1"/>
  <c r="AD42" i="1"/>
  <c r="AD1050" i="1"/>
  <c r="AD978" i="1"/>
  <c r="AD906" i="1"/>
  <c r="AD402" i="1"/>
  <c r="AD330" i="1"/>
  <c r="AD1122" i="1"/>
  <c r="AD1194" i="1"/>
  <c r="P43" i="1"/>
  <c r="AD259" i="1"/>
  <c r="AD187" i="1"/>
  <c r="AD115" i="1"/>
  <c r="AD43" i="1"/>
  <c r="AD1051" i="1"/>
  <c r="AD979" i="1"/>
  <c r="AD907" i="1"/>
  <c r="AD403" i="1"/>
  <c r="AD331" i="1"/>
  <c r="AD1123" i="1"/>
  <c r="AD1195" i="1"/>
  <c r="P44" i="1"/>
  <c r="AD261" i="1"/>
  <c r="AD189" i="1"/>
  <c r="AD117" i="1"/>
  <c r="AD45" i="1"/>
  <c r="AD1053" i="1"/>
  <c r="AD981" i="1"/>
  <c r="AD909" i="1"/>
  <c r="AD405" i="1"/>
  <c r="AD333" i="1"/>
  <c r="AD1125" i="1"/>
  <c r="AD1197" i="1"/>
  <c r="P45" i="1"/>
  <c r="AD262" i="1"/>
  <c r="AD190" i="1"/>
  <c r="AD118" i="1"/>
  <c r="AD46" i="1"/>
  <c r="AD1054" i="1"/>
  <c r="AD982" i="1"/>
  <c r="AD910" i="1"/>
  <c r="AD406" i="1"/>
  <c r="AD334" i="1"/>
  <c r="AD1126" i="1"/>
  <c r="AD1198" i="1"/>
  <c r="P47" i="1"/>
  <c r="AD263" i="1"/>
  <c r="AD191" i="1"/>
  <c r="AD119" i="1"/>
  <c r="AD47" i="1"/>
  <c r="AD1055" i="1"/>
  <c r="AD983" i="1"/>
  <c r="AD911" i="1"/>
  <c r="AD407" i="1"/>
  <c r="AD335" i="1"/>
  <c r="AD1127" i="1"/>
  <c r="AD1199" i="1"/>
  <c r="AD264" i="1"/>
  <c r="AD192" i="1"/>
  <c r="AD120" i="1"/>
  <c r="AD48" i="1"/>
  <c r="AD1056" i="1"/>
  <c r="AD984" i="1"/>
  <c r="AD912" i="1"/>
  <c r="AD408" i="1"/>
  <c r="AD336" i="1"/>
  <c r="AD1128" i="1"/>
  <c r="AD1200" i="1"/>
  <c r="P48" i="1"/>
  <c r="AD265" i="1"/>
  <c r="AD193" i="1"/>
  <c r="AD121" i="1"/>
  <c r="AD49" i="1"/>
  <c r="AD1057" i="1"/>
  <c r="AD985" i="1"/>
  <c r="AD913" i="1"/>
  <c r="AD409" i="1"/>
  <c r="AD337" i="1"/>
  <c r="AD1129" i="1"/>
  <c r="AD1201" i="1"/>
  <c r="P49" i="1"/>
  <c r="AD266" i="1"/>
  <c r="AD194" i="1"/>
  <c r="AD122" i="1"/>
  <c r="AD50" i="1"/>
  <c r="AD1058" i="1"/>
  <c r="AD986" i="1"/>
  <c r="AD914" i="1"/>
  <c r="AD410" i="1"/>
  <c r="AD338" i="1"/>
  <c r="AD1130" i="1"/>
  <c r="AD1202" i="1"/>
  <c r="P51" i="1"/>
  <c r="AD267" i="1"/>
  <c r="AD195" i="1"/>
  <c r="AD123" i="1"/>
  <c r="AD51" i="1"/>
  <c r="AD1059" i="1"/>
  <c r="AD987" i="1"/>
  <c r="AD915" i="1"/>
  <c r="AD411" i="1"/>
  <c r="AD339" i="1"/>
  <c r="AD1131" i="1"/>
  <c r="AD1203" i="1"/>
  <c r="AD268" i="1"/>
  <c r="AD196" i="1"/>
  <c r="AD124" i="1"/>
  <c r="AD52" i="1"/>
  <c r="AD1060" i="1"/>
  <c r="AD988" i="1"/>
  <c r="AD916" i="1"/>
  <c r="AD412" i="1"/>
  <c r="AD340" i="1"/>
  <c r="AD1132" i="1"/>
  <c r="AD1204" i="1"/>
  <c r="P52" i="1"/>
  <c r="AD269" i="1"/>
  <c r="AD197" i="1"/>
  <c r="AD125" i="1"/>
  <c r="AD53" i="1"/>
  <c r="AD1061" i="1"/>
  <c r="AD989" i="1"/>
  <c r="AD917" i="1"/>
  <c r="AD413" i="1"/>
  <c r="AD341" i="1"/>
  <c r="AD1133" i="1"/>
  <c r="AD1205" i="1"/>
  <c r="P53" i="1"/>
  <c r="AD270" i="1"/>
  <c r="AD198" i="1"/>
  <c r="AD126" i="1"/>
  <c r="AD54" i="1"/>
  <c r="AD1062" i="1"/>
  <c r="AD990" i="1"/>
  <c r="AD918" i="1"/>
  <c r="AD414" i="1"/>
  <c r="AD342" i="1"/>
  <c r="AD1134" i="1"/>
  <c r="AD1206" i="1"/>
  <c r="P55" i="1"/>
  <c r="AD271" i="1"/>
  <c r="AD199" i="1"/>
  <c r="AD127" i="1"/>
  <c r="AD55" i="1"/>
  <c r="AD1063" i="1"/>
  <c r="AD991" i="1"/>
  <c r="AD919" i="1"/>
  <c r="AD415" i="1"/>
  <c r="AD343" i="1"/>
  <c r="AD1135" i="1"/>
  <c r="AD1207" i="1"/>
  <c r="AD272" i="1"/>
  <c r="AD200" i="1"/>
  <c r="AD128" i="1"/>
  <c r="AD56" i="1"/>
  <c r="AD1064" i="1"/>
  <c r="AD992" i="1"/>
  <c r="AD920" i="1"/>
  <c r="AD416" i="1"/>
  <c r="AD344" i="1"/>
  <c r="AD1136" i="1"/>
  <c r="AD1208" i="1"/>
  <c r="P56" i="1"/>
  <c r="AD273" i="1"/>
  <c r="AD201" i="1"/>
  <c r="AD129" i="1"/>
  <c r="AD57" i="1"/>
  <c r="AD1065" i="1"/>
  <c r="AD993" i="1"/>
  <c r="AD921" i="1"/>
  <c r="AD417" i="1"/>
  <c r="AD345" i="1"/>
  <c r="AD1137" i="1"/>
  <c r="AD1209" i="1"/>
  <c r="P57" i="1"/>
  <c r="AD274" i="1"/>
  <c r="AD202" i="1"/>
  <c r="AD130" i="1"/>
  <c r="AD58" i="1"/>
  <c r="AD1066" i="1"/>
  <c r="AD994" i="1"/>
  <c r="AD922" i="1"/>
  <c r="AD418" i="1"/>
  <c r="AD346" i="1"/>
  <c r="AD1138" i="1"/>
  <c r="AD1210" i="1"/>
  <c r="P59" i="1"/>
  <c r="AD275" i="1"/>
  <c r="AD203" i="1"/>
  <c r="AD131" i="1"/>
  <c r="AD59" i="1"/>
  <c r="AD1067" i="1"/>
  <c r="AD995" i="1"/>
  <c r="AD923" i="1"/>
  <c r="AD419" i="1"/>
  <c r="AD347" i="1"/>
  <c r="AD1139" i="1"/>
  <c r="AD1211" i="1"/>
  <c r="AD276" i="1"/>
  <c r="AD204" i="1"/>
  <c r="AD132" i="1"/>
  <c r="AD60" i="1"/>
  <c r="AD1068" i="1"/>
  <c r="AD996" i="1"/>
  <c r="AD924" i="1"/>
  <c r="AD420" i="1"/>
  <c r="AD348" i="1"/>
  <c r="AD1140" i="1"/>
  <c r="AD1212" i="1"/>
  <c r="P60" i="1"/>
  <c r="AD277" i="1"/>
  <c r="AD205" i="1"/>
  <c r="AD133" i="1"/>
  <c r="AD61" i="1"/>
  <c r="AD1069" i="1"/>
  <c r="AD997" i="1"/>
  <c r="AD925" i="1"/>
  <c r="AD421" i="1"/>
  <c r="AD349" i="1"/>
  <c r="AD1141" i="1"/>
  <c r="AD1213" i="1"/>
  <c r="P61" i="1"/>
  <c r="AD278" i="1"/>
  <c r="AD206" i="1"/>
  <c r="AD134" i="1"/>
  <c r="AD62" i="1"/>
  <c r="AD1070" i="1"/>
  <c r="AD998" i="1"/>
  <c r="AD926" i="1"/>
  <c r="AD422" i="1"/>
  <c r="AD350" i="1"/>
  <c r="AD1142" i="1"/>
  <c r="AD1214" i="1"/>
  <c r="P63" i="1"/>
  <c r="AD279" i="1"/>
  <c r="AD207" i="1"/>
  <c r="AD135" i="1"/>
  <c r="AD63" i="1"/>
  <c r="AD1071" i="1"/>
  <c r="AD999" i="1"/>
  <c r="AD927" i="1"/>
  <c r="AD423" i="1"/>
  <c r="AD351" i="1"/>
  <c r="AD1143" i="1"/>
  <c r="AD1215" i="1"/>
  <c r="AD280" i="1"/>
  <c r="AD208" i="1"/>
  <c r="AD136" i="1"/>
  <c r="AD64" i="1"/>
  <c r="AD1072" i="1"/>
  <c r="AD1000" i="1"/>
  <c r="AD928" i="1"/>
  <c r="AD424" i="1"/>
  <c r="AD352" i="1"/>
  <c r="AD1144" i="1"/>
  <c r="AD1216" i="1"/>
  <c r="P64" i="1"/>
  <c r="AD281" i="1"/>
  <c r="AD209" i="1"/>
  <c r="AD137" i="1"/>
  <c r="AD65" i="1"/>
  <c r="AD1073" i="1"/>
  <c r="AD1001" i="1"/>
  <c r="AD929" i="1"/>
  <c r="AD425" i="1"/>
  <c r="AD353" i="1"/>
  <c r="AD1145" i="1"/>
  <c r="AD1217" i="1"/>
  <c r="P65" i="1"/>
  <c r="AD282" i="1"/>
  <c r="AD210" i="1"/>
  <c r="AD138" i="1"/>
  <c r="AD66" i="1"/>
  <c r="AD1074" i="1"/>
  <c r="AD1002" i="1"/>
  <c r="AD930" i="1"/>
  <c r="AD426" i="1"/>
  <c r="AD354" i="1"/>
  <c r="AD1146" i="1"/>
  <c r="AD1218" i="1"/>
  <c r="P67" i="1"/>
  <c r="AD283" i="1"/>
  <c r="AD211" i="1"/>
  <c r="AD139" i="1"/>
  <c r="AD67" i="1"/>
  <c r="AD1075" i="1"/>
  <c r="AD1003" i="1"/>
  <c r="AD931" i="1"/>
  <c r="AD427" i="1"/>
  <c r="AD355" i="1"/>
  <c r="AD1147" i="1"/>
  <c r="AD1219" i="1"/>
  <c r="AD284" i="1"/>
  <c r="AD212" i="1"/>
  <c r="AD140" i="1"/>
  <c r="AD68" i="1"/>
  <c r="AD1076" i="1"/>
  <c r="AD1004" i="1"/>
  <c r="AD932" i="1"/>
  <c r="AD428" i="1"/>
  <c r="AD356" i="1"/>
  <c r="AD1148" i="1"/>
  <c r="AD1220" i="1"/>
  <c r="P68" i="1"/>
  <c r="AD285" i="1"/>
  <c r="AD213" i="1"/>
  <c r="AD141" i="1"/>
  <c r="AD69" i="1"/>
  <c r="AD1077" i="1"/>
  <c r="AD1005" i="1"/>
  <c r="AD933" i="1"/>
  <c r="AD429" i="1"/>
  <c r="AD357" i="1"/>
  <c r="AD1149" i="1"/>
  <c r="AD1221" i="1"/>
  <c r="P69" i="1"/>
  <c r="AD286" i="1"/>
  <c r="AD214" i="1"/>
  <c r="AD142" i="1"/>
  <c r="AD70" i="1"/>
  <c r="AD1078" i="1"/>
  <c r="AD1006" i="1"/>
  <c r="AD934" i="1"/>
  <c r="AD430" i="1"/>
  <c r="AD358" i="1"/>
  <c r="AD1150" i="1"/>
  <c r="AD1222" i="1"/>
  <c r="P71" i="1"/>
  <c r="AD288" i="1"/>
  <c r="AD216" i="1"/>
  <c r="AD144" i="1"/>
  <c r="AD72" i="1"/>
  <c r="AD1080" i="1"/>
  <c r="AD1008" i="1"/>
  <c r="AD936" i="1"/>
  <c r="AD432" i="1"/>
  <c r="AD360" i="1"/>
  <c r="AD1152" i="1"/>
  <c r="AD1224" i="1"/>
  <c r="P72" i="1"/>
  <c r="AD289" i="1"/>
  <c r="AD217" i="1"/>
  <c r="AD145" i="1"/>
  <c r="AD73" i="1"/>
  <c r="AD1081" i="1"/>
  <c r="AD1009" i="1"/>
  <c r="AD937" i="1"/>
  <c r="AD433" i="1"/>
  <c r="AD361" i="1"/>
  <c r="AD1153" i="1"/>
  <c r="AD1225" i="1"/>
  <c r="P73" i="1"/>
  <c r="AD290" i="1"/>
  <c r="AD218" i="1"/>
  <c r="AD146" i="1"/>
  <c r="AD74" i="1"/>
  <c r="AD1082" i="1"/>
  <c r="AD1010" i="1"/>
  <c r="AD938" i="1"/>
  <c r="AD434" i="1"/>
  <c r="AD362" i="1"/>
  <c r="AD1154" i="1"/>
  <c r="AD1226" i="1"/>
  <c r="P75" i="1"/>
  <c r="AD291" i="1"/>
  <c r="AD219" i="1"/>
  <c r="AD147" i="1"/>
  <c r="AD75" i="1"/>
  <c r="AD1083" i="1"/>
  <c r="AD1011" i="1"/>
  <c r="AD939" i="1"/>
  <c r="AD435" i="1"/>
  <c r="AD363" i="1"/>
  <c r="AD1155" i="1"/>
  <c r="AD1227" i="1"/>
  <c r="AD292" i="1"/>
  <c r="AD220" i="1"/>
  <c r="AD148" i="1"/>
  <c r="AD76" i="1"/>
  <c r="AD1084" i="1"/>
  <c r="AD1012" i="1"/>
  <c r="AD940" i="1"/>
  <c r="AD436" i="1"/>
  <c r="AD364" i="1"/>
  <c r="AD1156" i="1"/>
  <c r="AD1228" i="1"/>
  <c r="P77" i="1"/>
  <c r="AD294" i="1"/>
  <c r="AD222" i="1"/>
  <c r="AD150" i="1"/>
  <c r="AD78" i="1"/>
  <c r="AD1086" i="1"/>
  <c r="AD1014" i="1"/>
  <c r="AD942" i="1"/>
  <c r="AD438" i="1"/>
  <c r="AD366" i="1"/>
  <c r="AD1158" i="1"/>
  <c r="AD1230" i="1"/>
  <c r="AD1231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6" i="1"/>
  <c r="AD1297" i="1"/>
  <c r="AD1298" i="1"/>
  <c r="AD1299" i="1"/>
  <c r="AD1300" i="1"/>
  <c r="AD1302" i="1"/>
  <c r="AD80" i="1"/>
  <c r="AD8" i="1"/>
  <c r="AD116" i="1"/>
  <c r="AD44" i="1"/>
  <c r="P76" i="1"/>
  <c r="AD149" i="1"/>
  <c r="AD77" i="1"/>
  <c r="AD188" i="1"/>
  <c r="AD221" i="1"/>
  <c r="AD260" i="1"/>
  <c r="BC1569" i="1"/>
  <c r="BC1497" i="1"/>
  <c r="BC1425" i="1"/>
  <c r="BC1353" i="1"/>
  <c r="BC993" i="1"/>
  <c r="BC921" i="1"/>
  <c r="BC417" i="1"/>
  <c r="BC345" i="1"/>
  <c r="BC129" i="1"/>
  <c r="BC1570" i="1"/>
  <c r="BC1498" i="1"/>
  <c r="BC1426" i="1"/>
  <c r="BC1354" i="1"/>
  <c r="BC994" i="1"/>
  <c r="BC922" i="1"/>
  <c r="BC418" i="1"/>
  <c r="BC346" i="1"/>
  <c r="BC130" i="1"/>
  <c r="BC1567" i="1"/>
  <c r="BC1495" i="1"/>
  <c r="BC1423" i="1"/>
  <c r="BC1351" i="1"/>
  <c r="BC991" i="1"/>
  <c r="BC919" i="1"/>
  <c r="BC415" i="1"/>
  <c r="BC343" i="1"/>
  <c r="BC127" i="1"/>
  <c r="BC1568" i="1"/>
  <c r="BC1496" i="1"/>
  <c r="BC1424" i="1"/>
  <c r="BC1352" i="1"/>
  <c r="BC992" i="1"/>
  <c r="BC920" i="1"/>
  <c r="BC416" i="1"/>
  <c r="BC344" i="1"/>
  <c r="BC128" i="1"/>
  <c r="BC1584" i="1"/>
  <c r="BC1512" i="1"/>
  <c r="BC1440" i="1"/>
  <c r="BC1368" i="1"/>
  <c r="BC1008" i="1"/>
  <c r="BC936" i="1"/>
  <c r="BC432" i="1"/>
  <c r="BC360" i="1"/>
  <c r="BC1523" i="1"/>
  <c r="BC1451" i="1"/>
  <c r="BC1379" i="1"/>
  <c r="BC1307" i="1"/>
  <c r="BC947" i="1"/>
  <c r="BC875" i="1"/>
  <c r="BC371" i="1"/>
  <c r="BC299" i="1"/>
  <c r="BC1524" i="1"/>
  <c r="BC1452" i="1"/>
  <c r="BC1380" i="1"/>
  <c r="BC1308" i="1"/>
  <c r="BC948" i="1"/>
  <c r="BC876" i="1"/>
  <c r="BC372" i="1"/>
  <c r="BC300" i="1"/>
  <c r="BC1525" i="1"/>
  <c r="BC1453" i="1"/>
  <c r="BC1381" i="1"/>
  <c r="BC1309" i="1"/>
  <c r="BC949" i="1"/>
  <c r="BC877" i="1"/>
  <c r="BC373" i="1"/>
  <c r="BC301" i="1"/>
  <c r="BC1526" i="1"/>
  <c r="BC1454" i="1"/>
  <c r="BC1382" i="1"/>
  <c r="BC1310" i="1"/>
  <c r="BC950" i="1"/>
  <c r="BC878" i="1"/>
  <c r="BC374" i="1"/>
  <c r="BC302" i="1"/>
  <c r="BC1527" i="1"/>
  <c r="BC1455" i="1"/>
  <c r="BC1383" i="1"/>
  <c r="BC1311" i="1"/>
  <c r="BC951" i="1"/>
  <c r="BC879" i="1"/>
  <c r="BC375" i="1"/>
  <c r="BC303" i="1"/>
  <c r="BC1528" i="1"/>
  <c r="BC1456" i="1"/>
  <c r="BC1384" i="1"/>
  <c r="BC1312" i="1"/>
  <c r="BC952" i="1"/>
  <c r="BC880" i="1"/>
  <c r="BC376" i="1"/>
  <c r="BC304" i="1"/>
  <c r="BC1529" i="1"/>
  <c r="BC1457" i="1"/>
  <c r="BC1385" i="1"/>
  <c r="BC1313" i="1"/>
  <c r="BC953" i="1"/>
  <c r="BC881" i="1"/>
  <c r="BC377" i="1"/>
  <c r="BC305" i="1"/>
  <c r="BC1530" i="1"/>
  <c r="BC1458" i="1"/>
  <c r="BC1386" i="1"/>
  <c r="BC1314" i="1"/>
  <c r="BC954" i="1"/>
  <c r="BC882" i="1"/>
  <c r="BC378" i="1"/>
  <c r="BC306" i="1"/>
  <c r="BC1531" i="1"/>
  <c r="BC1459" i="1"/>
  <c r="BC1387" i="1"/>
  <c r="BC1315" i="1"/>
  <c r="BC955" i="1"/>
  <c r="BC883" i="1"/>
  <c r="BC379" i="1"/>
  <c r="BC307" i="1"/>
  <c r="BC1532" i="1"/>
  <c r="BC1460" i="1"/>
  <c r="BC1388" i="1"/>
  <c r="BC1316" i="1"/>
  <c r="BC956" i="1"/>
  <c r="BC884" i="1"/>
  <c r="BC380" i="1"/>
  <c r="BC308" i="1"/>
  <c r="BC1533" i="1"/>
  <c r="BC1461" i="1"/>
  <c r="BC1389" i="1"/>
  <c r="BC1317" i="1"/>
  <c r="BC957" i="1"/>
  <c r="BC885" i="1"/>
  <c r="BC381" i="1"/>
  <c r="BC309" i="1"/>
  <c r="BC1534" i="1"/>
  <c r="BC1462" i="1"/>
  <c r="BC1390" i="1"/>
  <c r="BC1318" i="1"/>
  <c r="BC958" i="1"/>
  <c r="BC886" i="1"/>
  <c r="BC382" i="1"/>
  <c r="BC310" i="1"/>
  <c r="BC1535" i="1"/>
  <c r="BC1463" i="1"/>
  <c r="BC1391" i="1"/>
  <c r="BC1319" i="1"/>
  <c r="BC959" i="1"/>
  <c r="BC887" i="1"/>
  <c r="BC383" i="1"/>
  <c r="BC311" i="1"/>
  <c r="BC1536" i="1"/>
  <c r="BC1464" i="1"/>
  <c r="BC1392" i="1"/>
  <c r="BC1320" i="1"/>
  <c r="BC960" i="1"/>
  <c r="BC888" i="1"/>
  <c r="BC384" i="1"/>
  <c r="BC312" i="1"/>
  <c r="BC1537" i="1"/>
  <c r="BC1465" i="1"/>
  <c r="BC1393" i="1"/>
  <c r="BC1321" i="1"/>
  <c r="BC961" i="1"/>
  <c r="BC889" i="1"/>
  <c r="BC385" i="1"/>
  <c r="BC313" i="1"/>
  <c r="BC1538" i="1"/>
  <c r="BC1466" i="1"/>
  <c r="BC1394" i="1"/>
  <c r="BC1322" i="1"/>
  <c r="BC962" i="1"/>
  <c r="BC890" i="1"/>
  <c r="BC386" i="1"/>
  <c r="BC314" i="1"/>
  <c r="BC1539" i="1"/>
  <c r="BC1467" i="1"/>
  <c r="BC1395" i="1"/>
  <c r="BC1323" i="1"/>
  <c r="BC963" i="1"/>
  <c r="BC891" i="1"/>
  <c r="BC387" i="1"/>
  <c r="BC315" i="1"/>
  <c r="BC1540" i="1"/>
  <c r="BC1468" i="1"/>
  <c r="BC1396" i="1"/>
  <c r="BC1324" i="1"/>
  <c r="BC964" i="1"/>
  <c r="BC892" i="1"/>
  <c r="BC388" i="1"/>
  <c r="BC316" i="1"/>
  <c r="BC1541" i="1"/>
  <c r="BC1469" i="1"/>
  <c r="BC1397" i="1"/>
  <c r="BC1325" i="1"/>
  <c r="BC965" i="1"/>
  <c r="BC893" i="1"/>
  <c r="BC389" i="1"/>
  <c r="BC317" i="1"/>
  <c r="BC1542" i="1"/>
  <c r="BC1470" i="1"/>
  <c r="BC1398" i="1"/>
  <c r="BC1326" i="1"/>
  <c r="BC966" i="1"/>
  <c r="BC894" i="1"/>
  <c r="BC390" i="1"/>
  <c r="BC318" i="1"/>
  <c r="BC1543" i="1"/>
  <c r="BC1471" i="1"/>
  <c r="BC1399" i="1"/>
  <c r="BC1327" i="1"/>
  <c r="BC967" i="1"/>
  <c r="BC895" i="1"/>
  <c r="BC391" i="1"/>
  <c r="BC319" i="1"/>
  <c r="BC1545" i="1"/>
  <c r="BC1473" i="1"/>
  <c r="BC1401" i="1"/>
  <c r="BC1329" i="1"/>
  <c r="BC969" i="1"/>
  <c r="BC897" i="1"/>
  <c r="BC393" i="1"/>
  <c r="BC321" i="1"/>
  <c r="BC1546" i="1"/>
  <c r="BC1474" i="1"/>
  <c r="BC1402" i="1"/>
  <c r="BC1330" i="1"/>
  <c r="BC970" i="1"/>
  <c r="BC898" i="1"/>
  <c r="BC394" i="1"/>
  <c r="BC322" i="1"/>
  <c r="BC1547" i="1"/>
  <c r="BC1475" i="1"/>
  <c r="BC1403" i="1"/>
  <c r="BC1331" i="1"/>
  <c r="BC971" i="1"/>
  <c r="BC899" i="1"/>
  <c r="BC395" i="1"/>
  <c r="BC323" i="1"/>
  <c r="BC1548" i="1"/>
  <c r="BC1476" i="1"/>
  <c r="BC1404" i="1"/>
  <c r="BC1332" i="1"/>
  <c r="BC972" i="1"/>
  <c r="BC900" i="1"/>
  <c r="BC396" i="1"/>
  <c r="BC324" i="1"/>
  <c r="BC1549" i="1"/>
  <c r="BC1477" i="1"/>
  <c r="BC1405" i="1"/>
  <c r="BC1333" i="1"/>
  <c r="BC973" i="1"/>
  <c r="BC901" i="1"/>
  <c r="BC397" i="1"/>
  <c r="BC325" i="1"/>
  <c r="BC1550" i="1"/>
  <c r="BC1478" i="1"/>
  <c r="BC1406" i="1"/>
  <c r="BC1334" i="1"/>
  <c r="BC974" i="1"/>
  <c r="BC902" i="1"/>
  <c r="BC398" i="1"/>
  <c r="BC326" i="1"/>
  <c r="BC1551" i="1"/>
  <c r="BC1479" i="1"/>
  <c r="BC1407" i="1"/>
  <c r="BC1335" i="1"/>
  <c r="BC975" i="1"/>
  <c r="BC903" i="1"/>
  <c r="BC399" i="1"/>
  <c r="BC327" i="1"/>
  <c r="BC1552" i="1"/>
  <c r="BC1480" i="1"/>
  <c r="BC1408" i="1"/>
  <c r="BC1336" i="1"/>
  <c r="BC976" i="1"/>
  <c r="BC904" i="1"/>
  <c r="BC400" i="1"/>
  <c r="BC328" i="1"/>
  <c r="BC1553" i="1"/>
  <c r="BC1481" i="1"/>
  <c r="BC1409" i="1"/>
  <c r="BC1337" i="1"/>
  <c r="BC977" i="1"/>
  <c r="BC905" i="1"/>
  <c r="BC401" i="1"/>
  <c r="BC329" i="1"/>
  <c r="BC1554" i="1"/>
  <c r="BC1482" i="1"/>
  <c r="BC1410" i="1"/>
  <c r="BC1338" i="1"/>
  <c r="BC978" i="1"/>
  <c r="BC906" i="1"/>
  <c r="BC402" i="1"/>
  <c r="BC330" i="1"/>
  <c r="BC1555" i="1"/>
  <c r="BC1483" i="1"/>
  <c r="BC1411" i="1"/>
  <c r="BC1339" i="1"/>
  <c r="BC979" i="1"/>
  <c r="BC907" i="1"/>
  <c r="BC403" i="1"/>
  <c r="BC331" i="1"/>
  <c r="BC1557" i="1"/>
  <c r="BC1485" i="1"/>
  <c r="BC1413" i="1"/>
  <c r="BC1341" i="1"/>
  <c r="BC981" i="1"/>
  <c r="BC909" i="1"/>
  <c r="BC405" i="1"/>
  <c r="BC333" i="1"/>
  <c r="BC1558" i="1"/>
  <c r="BC1486" i="1"/>
  <c r="BC1414" i="1"/>
  <c r="BC1342" i="1"/>
  <c r="BC982" i="1"/>
  <c r="BC910" i="1"/>
  <c r="BC406" i="1"/>
  <c r="BC334" i="1"/>
  <c r="BC1559" i="1"/>
  <c r="BC1487" i="1"/>
  <c r="BC1415" i="1"/>
  <c r="BC1343" i="1"/>
  <c r="BC983" i="1"/>
  <c r="BC911" i="1"/>
  <c r="BC407" i="1"/>
  <c r="BC335" i="1"/>
  <c r="BC1560" i="1"/>
  <c r="BC1488" i="1"/>
  <c r="BC1416" i="1"/>
  <c r="BC1344" i="1"/>
  <c r="BC984" i="1"/>
  <c r="BC912" i="1"/>
  <c r="BC408" i="1"/>
  <c r="BC336" i="1"/>
  <c r="BC1561" i="1"/>
  <c r="BC1489" i="1"/>
  <c r="BC1417" i="1"/>
  <c r="BC1345" i="1"/>
  <c r="BC985" i="1"/>
  <c r="BC913" i="1"/>
  <c r="BC409" i="1"/>
  <c r="BC337" i="1"/>
  <c r="BC1562" i="1"/>
  <c r="BC1490" i="1"/>
  <c r="BC1418" i="1"/>
  <c r="BC1346" i="1"/>
  <c r="BC986" i="1"/>
  <c r="BC914" i="1"/>
  <c r="BC410" i="1"/>
  <c r="BC338" i="1"/>
  <c r="BC1563" i="1"/>
  <c r="BC1491" i="1"/>
  <c r="BC1419" i="1"/>
  <c r="BC1347" i="1"/>
  <c r="BC987" i="1"/>
  <c r="BC915" i="1"/>
  <c r="BC411" i="1"/>
  <c r="BC339" i="1"/>
  <c r="BC1564" i="1"/>
  <c r="BC1492" i="1"/>
  <c r="BC1420" i="1"/>
  <c r="BC1348" i="1"/>
  <c r="BC988" i="1"/>
  <c r="BC916" i="1"/>
  <c r="BC412" i="1"/>
  <c r="BC340" i="1"/>
  <c r="BC1565" i="1"/>
  <c r="BC1493" i="1"/>
  <c r="BC1421" i="1"/>
  <c r="BC1349" i="1"/>
  <c r="BC989" i="1"/>
  <c r="BC917" i="1"/>
  <c r="BC413" i="1"/>
  <c r="BC341" i="1"/>
  <c r="BC1566" i="1"/>
  <c r="BC1494" i="1"/>
  <c r="BC1422" i="1"/>
  <c r="BC1350" i="1"/>
  <c r="BC990" i="1"/>
  <c r="BC918" i="1"/>
  <c r="BC414" i="1"/>
  <c r="BC342" i="1"/>
  <c r="BC1571" i="1"/>
  <c r="BC1499" i="1"/>
  <c r="BC1427" i="1"/>
  <c r="BC1355" i="1"/>
  <c r="BC995" i="1"/>
  <c r="BC923" i="1"/>
  <c r="BC419" i="1"/>
  <c r="BC347" i="1"/>
  <c r="BC1572" i="1"/>
  <c r="BC1500" i="1"/>
  <c r="BC1428" i="1"/>
  <c r="BC1356" i="1"/>
  <c r="BC996" i="1"/>
  <c r="BC924" i="1"/>
  <c r="BC420" i="1"/>
  <c r="BC348" i="1"/>
  <c r="BC1573" i="1"/>
  <c r="BC1501" i="1"/>
  <c r="BC1429" i="1"/>
  <c r="BC1357" i="1"/>
  <c r="BC997" i="1"/>
  <c r="BC925" i="1"/>
  <c r="BC421" i="1"/>
  <c r="BC349" i="1"/>
  <c r="BC1574" i="1"/>
  <c r="BC1502" i="1"/>
  <c r="BC1430" i="1"/>
  <c r="BC1358" i="1"/>
  <c r="BC998" i="1"/>
  <c r="BC926" i="1"/>
  <c r="BC422" i="1"/>
  <c r="BC350" i="1"/>
  <c r="BC1575" i="1"/>
  <c r="BC1503" i="1"/>
  <c r="BC1431" i="1"/>
  <c r="BC1359" i="1"/>
  <c r="BC999" i="1"/>
  <c r="BC927" i="1"/>
  <c r="BC423" i="1"/>
  <c r="BC351" i="1"/>
  <c r="BC1576" i="1"/>
  <c r="BC1504" i="1"/>
  <c r="BC1432" i="1"/>
  <c r="BC1360" i="1"/>
  <c r="BC1000" i="1"/>
  <c r="BC928" i="1"/>
  <c r="BC424" i="1"/>
  <c r="BC352" i="1"/>
  <c r="BC1577" i="1"/>
  <c r="BC1505" i="1"/>
  <c r="BC1433" i="1"/>
  <c r="BC1361" i="1"/>
  <c r="BC1001" i="1"/>
  <c r="BC929" i="1"/>
  <c r="BC425" i="1"/>
  <c r="BC353" i="1"/>
  <c r="BC1578" i="1"/>
  <c r="BC1506" i="1"/>
  <c r="BC1434" i="1"/>
  <c r="BC1362" i="1"/>
  <c r="BC1002" i="1"/>
  <c r="BC930" i="1"/>
  <c r="BC426" i="1"/>
  <c r="BC354" i="1"/>
  <c r="BC1579" i="1"/>
  <c r="BC1507" i="1"/>
  <c r="BC1435" i="1"/>
  <c r="BC1363" i="1"/>
  <c r="BC1003" i="1"/>
  <c r="BC931" i="1"/>
  <c r="BC427" i="1"/>
  <c r="BC355" i="1"/>
  <c r="BC1580" i="1"/>
  <c r="BC1508" i="1"/>
  <c r="BC1436" i="1"/>
  <c r="BC1364" i="1"/>
  <c r="BC1004" i="1"/>
  <c r="BC932" i="1"/>
  <c r="BC428" i="1"/>
  <c r="BC356" i="1"/>
  <c r="BC1581" i="1"/>
  <c r="BC1509" i="1"/>
  <c r="BC1437" i="1"/>
  <c r="BC1365" i="1"/>
  <c r="BC1005" i="1"/>
  <c r="BC933" i="1"/>
  <c r="BC429" i="1"/>
  <c r="BC357" i="1"/>
  <c r="BC1582" i="1"/>
  <c r="BC1510" i="1"/>
  <c r="BC1438" i="1"/>
  <c r="BC1366" i="1"/>
  <c r="BC1006" i="1"/>
  <c r="BC934" i="1"/>
  <c r="BC430" i="1"/>
  <c r="BC358" i="1"/>
  <c r="BC1586" i="1"/>
  <c r="BC1514" i="1"/>
  <c r="BC1442" i="1"/>
  <c r="BC1370" i="1"/>
  <c r="BC1010" i="1"/>
  <c r="BC938" i="1"/>
  <c r="BC434" i="1"/>
  <c r="BC362" i="1"/>
  <c r="BC1587" i="1"/>
  <c r="BC1515" i="1"/>
  <c r="BC1443" i="1"/>
  <c r="BC1371" i="1"/>
  <c r="BC1011" i="1"/>
  <c r="BC939" i="1"/>
  <c r="BC435" i="1"/>
  <c r="BC363" i="1"/>
  <c r="BC1588" i="1"/>
  <c r="BC1516" i="1"/>
  <c r="BC1444" i="1"/>
  <c r="BC1372" i="1"/>
  <c r="BC1012" i="1"/>
  <c r="BC940" i="1"/>
  <c r="BC436" i="1"/>
  <c r="BC364" i="1"/>
  <c r="BC1590" i="1"/>
  <c r="BC1518" i="1"/>
  <c r="BC1446" i="1"/>
  <c r="BC1374" i="1"/>
  <c r="BC1014" i="1"/>
  <c r="BC942" i="1"/>
  <c r="BC438" i="1"/>
  <c r="BC366" i="1"/>
  <c r="BC1522" i="1"/>
  <c r="BC1450" i="1"/>
  <c r="BC1378" i="1"/>
  <c r="BC1306" i="1"/>
  <c r="BC946" i="1"/>
  <c r="BC874" i="1"/>
  <c r="BC370" i="1"/>
  <c r="BC298" i="1"/>
  <c r="BC1519" i="1"/>
  <c r="BC1447" i="1"/>
  <c r="BC1375" i="1"/>
  <c r="BC1303" i="1"/>
  <c r="BC943" i="1"/>
  <c r="BC871" i="1"/>
  <c r="BC367" i="1"/>
  <c r="BC295" i="1"/>
  <c r="BC1521" i="1"/>
  <c r="BC1449" i="1"/>
  <c r="BC1377" i="1"/>
  <c r="BC1305" i="1"/>
  <c r="BC945" i="1"/>
  <c r="BC873" i="1"/>
  <c r="BC369" i="1"/>
  <c r="BC297" i="1"/>
  <c r="BB1521" i="1"/>
  <c r="BB1449" i="1"/>
  <c r="BB1377" i="1"/>
  <c r="BB1305" i="1"/>
  <c r="BB1568" i="1"/>
  <c r="BB1496" i="1"/>
  <c r="BB1424" i="1"/>
  <c r="BB1352" i="1"/>
  <c r="BB1569" i="1"/>
  <c r="BB1497" i="1"/>
  <c r="BB1425" i="1"/>
  <c r="BB1353" i="1"/>
  <c r="BB1570" i="1"/>
  <c r="BB1498" i="1"/>
  <c r="BB1426" i="1"/>
  <c r="BB1354" i="1"/>
  <c r="BB1567" i="1"/>
  <c r="BB1495" i="1"/>
  <c r="BB1423" i="1"/>
  <c r="BB1351" i="1"/>
  <c r="BB1523" i="1"/>
  <c r="BB1451" i="1"/>
  <c r="BB1379" i="1"/>
  <c r="BB1307" i="1"/>
  <c r="BB1524" i="1"/>
  <c r="BB1452" i="1"/>
  <c r="BB1380" i="1"/>
  <c r="BB1308" i="1"/>
  <c r="BB1525" i="1"/>
  <c r="BB1453" i="1"/>
  <c r="BB1381" i="1"/>
  <c r="BB1309" i="1"/>
  <c r="BB1526" i="1"/>
  <c r="BB1454" i="1"/>
  <c r="BB1382" i="1"/>
  <c r="BB1310" i="1"/>
  <c r="BB1527" i="1"/>
  <c r="BB1455" i="1"/>
  <c r="BB1383" i="1"/>
  <c r="BB1311" i="1"/>
  <c r="BB1528" i="1"/>
  <c r="BB1456" i="1"/>
  <c r="BB1384" i="1"/>
  <c r="BB1312" i="1"/>
  <c r="BB1529" i="1"/>
  <c r="BB1457" i="1"/>
  <c r="BB1385" i="1"/>
  <c r="BB1313" i="1"/>
  <c r="BB1530" i="1"/>
  <c r="BB1458" i="1"/>
  <c r="BB1386" i="1"/>
  <c r="BB1314" i="1"/>
  <c r="BB1531" i="1"/>
  <c r="BB1459" i="1"/>
  <c r="BB1387" i="1"/>
  <c r="BB1315" i="1"/>
  <c r="BB1532" i="1"/>
  <c r="BB1460" i="1"/>
  <c r="BB1388" i="1"/>
  <c r="BB1316" i="1"/>
  <c r="BB1533" i="1"/>
  <c r="BB1461" i="1"/>
  <c r="BB1389" i="1"/>
  <c r="BB1317" i="1"/>
  <c r="BB1534" i="1"/>
  <c r="BB1462" i="1"/>
  <c r="BB1390" i="1"/>
  <c r="BB1318" i="1"/>
  <c r="BB1535" i="1"/>
  <c r="BB1463" i="1"/>
  <c r="BB1391" i="1"/>
  <c r="BB1319" i="1"/>
  <c r="BB1536" i="1"/>
  <c r="BB1464" i="1"/>
  <c r="BB1392" i="1"/>
  <c r="BB1320" i="1"/>
  <c r="BB1537" i="1"/>
  <c r="BB1465" i="1"/>
  <c r="BB1393" i="1"/>
  <c r="BB1321" i="1"/>
  <c r="BB1538" i="1"/>
  <c r="BB1466" i="1"/>
  <c r="BB1394" i="1"/>
  <c r="BB1322" i="1"/>
  <c r="BB1539" i="1"/>
  <c r="BB1467" i="1"/>
  <c r="BB1395" i="1"/>
  <c r="BB1323" i="1"/>
  <c r="BB1540" i="1"/>
  <c r="BB1468" i="1"/>
  <c r="BB1396" i="1"/>
  <c r="BB1324" i="1"/>
  <c r="BB1541" i="1"/>
  <c r="BB1469" i="1"/>
  <c r="BB1397" i="1"/>
  <c r="BB1325" i="1"/>
  <c r="BB1542" i="1"/>
  <c r="BB1470" i="1"/>
  <c r="BB1398" i="1"/>
  <c r="BB1326" i="1"/>
  <c r="BB1543" i="1"/>
  <c r="BB1471" i="1"/>
  <c r="BB1399" i="1"/>
  <c r="BB1327" i="1"/>
  <c r="BB1545" i="1"/>
  <c r="BB1473" i="1"/>
  <c r="BB1401" i="1"/>
  <c r="BB1329" i="1"/>
  <c r="BB1546" i="1"/>
  <c r="BB1474" i="1"/>
  <c r="BB1402" i="1"/>
  <c r="BB1330" i="1"/>
  <c r="BB1547" i="1"/>
  <c r="BB1475" i="1"/>
  <c r="BB1403" i="1"/>
  <c r="BB1331" i="1"/>
  <c r="BB1548" i="1"/>
  <c r="BB1476" i="1"/>
  <c r="BB1404" i="1"/>
  <c r="BB1332" i="1"/>
  <c r="BB1549" i="1"/>
  <c r="BB1477" i="1"/>
  <c r="BB1405" i="1"/>
  <c r="BB1333" i="1"/>
  <c r="BB1550" i="1"/>
  <c r="BB1478" i="1"/>
  <c r="BB1406" i="1"/>
  <c r="BB1334" i="1"/>
  <c r="BB1551" i="1"/>
  <c r="BB1479" i="1"/>
  <c r="BB1407" i="1"/>
  <c r="BB1335" i="1"/>
  <c r="BB1552" i="1"/>
  <c r="BB1480" i="1"/>
  <c r="BB1408" i="1"/>
  <c r="BB1336" i="1"/>
  <c r="BB1553" i="1"/>
  <c r="BB1481" i="1"/>
  <c r="BB1409" i="1"/>
  <c r="BB1337" i="1"/>
  <c r="BB1554" i="1"/>
  <c r="BB1482" i="1"/>
  <c r="BB1410" i="1"/>
  <c r="BB1338" i="1"/>
  <c r="BB1555" i="1"/>
  <c r="BB1483" i="1"/>
  <c r="BB1411" i="1"/>
  <c r="BB1339" i="1"/>
  <c r="BB1557" i="1"/>
  <c r="BB1485" i="1"/>
  <c r="BB1413" i="1"/>
  <c r="BB1341" i="1"/>
  <c r="BB1558" i="1"/>
  <c r="BB1486" i="1"/>
  <c r="BB1414" i="1"/>
  <c r="BB1342" i="1"/>
  <c r="BB1559" i="1"/>
  <c r="BB1487" i="1"/>
  <c r="BB1415" i="1"/>
  <c r="BB1343" i="1"/>
  <c r="BB1560" i="1"/>
  <c r="BB1488" i="1"/>
  <c r="BB1416" i="1"/>
  <c r="BB1344" i="1"/>
  <c r="BB1561" i="1"/>
  <c r="BB1489" i="1"/>
  <c r="BB1417" i="1"/>
  <c r="BB1345" i="1"/>
  <c r="BB1562" i="1"/>
  <c r="BB1490" i="1"/>
  <c r="BB1418" i="1"/>
  <c r="BB1346" i="1"/>
  <c r="BB1563" i="1"/>
  <c r="BB1491" i="1"/>
  <c r="BB1419" i="1"/>
  <c r="BB1347" i="1"/>
  <c r="BB1564" i="1"/>
  <c r="BB1492" i="1"/>
  <c r="BB1420" i="1"/>
  <c r="BB1348" i="1"/>
  <c r="BB1565" i="1"/>
  <c r="BB1493" i="1"/>
  <c r="BB1421" i="1"/>
  <c r="BB1349" i="1"/>
  <c r="BB1566" i="1"/>
  <c r="BB1494" i="1"/>
  <c r="BB1422" i="1"/>
  <c r="BB1350" i="1"/>
  <c r="BB1571" i="1"/>
  <c r="BB1499" i="1"/>
  <c r="BB1427" i="1"/>
  <c r="BB1355" i="1"/>
  <c r="BB1572" i="1"/>
  <c r="BB1500" i="1"/>
  <c r="BB1428" i="1"/>
  <c r="BB1356" i="1"/>
  <c r="BB1573" i="1"/>
  <c r="BB1501" i="1"/>
  <c r="BB1429" i="1"/>
  <c r="BB1357" i="1"/>
  <c r="BB1574" i="1"/>
  <c r="BB1502" i="1"/>
  <c r="BB1430" i="1"/>
  <c r="BB1358" i="1"/>
  <c r="BB1575" i="1"/>
  <c r="BB1503" i="1"/>
  <c r="BB1431" i="1"/>
  <c r="BB1359" i="1"/>
  <c r="BB1576" i="1"/>
  <c r="BB1504" i="1"/>
  <c r="BB1432" i="1"/>
  <c r="BB1360" i="1"/>
  <c r="BB1577" i="1"/>
  <c r="BB1505" i="1"/>
  <c r="BB1433" i="1"/>
  <c r="BB1361" i="1"/>
  <c r="BB1578" i="1"/>
  <c r="BB1506" i="1"/>
  <c r="BB1434" i="1"/>
  <c r="BB1362" i="1"/>
  <c r="BB1579" i="1"/>
  <c r="BB1507" i="1"/>
  <c r="BB1435" i="1"/>
  <c r="BB1363" i="1"/>
  <c r="BB1580" i="1"/>
  <c r="BB1508" i="1"/>
  <c r="BB1436" i="1"/>
  <c r="BB1364" i="1"/>
  <c r="BB1581" i="1"/>
  <c r="BB1509" i="1"/>
  <c r="BB1437" i="1"/>
  <c r="BB1365" i="1"/>
  <c r="BB1582" i="1"/>
  <c r="BB1510" i="1"/>
  <c r="BB1438" i="1"/>
  <c r="BB1366" i="1"/>
  <c r="BB1584" i="1"/>
  <c r="BB1512" i="1"/>
  <c r="BB1440" i="1"/>
  <c r="BB1368" i="1"/>
  <c r="BB1586" i="1"/>
  <c r="BB1514" i="1"/>
  <c r="BB1442" i="1"/>
  <c r="BB1370" i="1"/>
  <c r="BB1587" i="1"/>
  <c r="BB1515" i="1"/>
  <c r="BB1443" i="1"/>
  <c r="BB1371" i="1"/>
  <c r="BB1588" i="1"/>
  <c r="BB1516" i="1"/>
  <c r="BB1444" i="1"/>
  <c r="BB1372" i="1"/>
  <c r="BB1590" i="1"/>
  <c r="BB1518" i="1"/>
  <c r="BB1446" i="1"/>
  <c r="BB1374" i="1"/>
  <c r="BB1519" i="1"/>
  <c r="BB1447" i="1"/>
  <c r="BB1375" i="1"/>
  <c r="BB1303" i="1"/>
  <c r="BB1522" i="1"/>
  <c r="BB1450" i="1"/>
  <c r="BB1378" i="1"/>
  <c r="BB1306" i="1"/>
  <c r="BA875" i="1"/>
  <c r="BA731" i="1"/>
  <c r="BA515" i="1"/>
  <c r="BA371" i="1"/>
  <c r="BA299" i="1"/>
  <c r="BA227" i="1"/>
  <c r="BA155" i="1"/>
  <c r="BA83" i="1"/>
  <c r="BA11" i="1"/>
  <c r="BA876" i="1"/>
  <c r="BA732" i="1"/>
  <c r="BA516" i="1"/>
  <c r="BA372" i="1"/>
  <c r="BA300" i="1"/>
  <c r="BA228" i="1"/>
  <c r="BA156" i="1"/>
  <c r="BA84" i="1"/>
  <c r="BA12" i="1"/>
  <c r="BA877" i="1"/>
  <c r="BA733" i="1"/>
  <c r="BA517" i="1"/>
  <c r="BA373" i="1"/>
  <c r="BA301" i="1"/>
  <c r="BA229" i="1"/>
  <c r="BA157" i="1"/>
  <c r="BA85" i="1"/>
  <c r="BA13" i="1"/>
  <c r="BA878" i="1"/>
  <c r="BA734" i="1"/>
  <c r="BA518" i="1"/>
  <c r="BA374" i="1"/>
  <c r="BA302" i="1"/>
  <c r="BA230" i="1"/>
  <c r="BA158" i="1"/>
  <c r="BA86" i="1"/>
  <c r="BA14" i="1"/>
  <c r="BE14" i="1" s="1"/>
  <c r="BA879" i="1"/>
  <c r="BA735" i="1"/>
  <c r="BA519" i="1"/>
  <c r="BA375" i="1"/>
  <c r="BA303" i="1"/>
  <c r="BA231" i="1"/>
  <c r="BA159" i="1"/>
  <c r="BA87" i="1"/>
  <c r="BA15" i="1"/>
  <c r="BA880" i="1"/>
  <c r="BA736" i="1"/>
  <c r="BA520" i="1"/>
  <c r="BA376" i="1"/>
  <c r="BA304" i="1"/>
  <c r="BA232" i="1"/>
  <c r="BA160" i="1"/>
  <c r="BA88" i="1"/>
  <c r="BA16" i="1"/>
  <c r="BA881" i="1"/>
  <c r="BA737" i="1"/>
  <c r="BA521" i="1"/>
  <c r="BA377" i="1"/>
  <c r="BA305" i="1"/>
  <c r="BA233" i="1"/>
  <c r="BA161" i="1"/>
  <c r="BA89" i="1"/>
  <c r="BA17" i="1"/>
  <c r="BA882" i="1"/>
  <c r="BA738" i="1"/>
  <c r="BA522" i="1"/>
  <c r="BA378" i="1"/>
  <c r="BA306" i="1"/>
  <c r="BA234" i="1"/>
  <c r="BA162" i="1"/>
  <c r="BA90" i="1"/>
  <c r="BA18" i="1"/>
  <c r="BA883" i="1"/>
  <c r="BA739" i="1"/>
  <c r="BA523" i="1"/>
  <c r="BA379" i="1"/>
  <c r="BA307" i="1"/>
  <c r="BA235" i="1"/>
  <c r="BA163" i="1"/>
  <c r="BA91" i="1"/>
  <c r="BA19" i="1"/>
  <c r="BA884" i="1"/>
  <c r="BA740" i="1"/>
  <c r="BA524" i="1"/>
  <c r="BA380" i="1"/>
  <c r="BA308" i="1"/>
  <c r="BA236" i="1"/>
  <c r="BA164" i="1"/>
  <c r="BA92" i="1"/>
  <c r="BA20" i="1"/>
  <c r="BA885" i="1"/>
  <c r="BA741" i="1"/>
  <c r="BA525" i="1"/>
  <c r="BA381" i="1"/>
  <c r="BA309" i="1"/>
  <c r="BA237" i="1"/>
  <c r="BA165" i="1"/>
  <c r="BA93" i="1"/>
  <c r="BA21" i="1"/>
  <c r="BA886" i="1"/>
  <c r="BA742" i="1"/>
  <c r="BA526" i="1"/>
  <c r="BA382" i="1"/>
  <c r="BA310" i="1"/>
  <c r="BA238" i="1"/>
  <c r="BA166" i="1"/>
  <c r="BA94" i="1"/>
  <c r="BA22" i="1"/>
  <c r="BA887" i="1"/>
  <c r="BA743" i="1"/>
  <c r="BA527" i="1"/>
  <c r="BA383" i="1"/>
  <c r="BA311" i="1"/>
  <c r="BA239" i="1"/>
  <c r="BA167" i="1"/>
  <c r="BA95" i="1"/>
  <c r="BA23" i="1"/>
  <c r="BA888" i="1"/>
  <c r="BA744" i="1"/>
  <c r="BA528" i="1"/>
  <c r="BA384" i="1"/>
  <c r="BA312" i="1"/>
  <c r="BA240" i="1"/>
  <c r="BA168" i="1"/>
  <c r="BA96" i="1"/>
  <c r="BA24" i="1"/>
  <c r="BA889" i="1"/>
  <c r="BA745" i="1"/>
  <c r="BA529" i="1"/>
  <c r="BA385" i="1"/>
  <c r="BA313" i="1"/>
  <c r="BA241" i="1"/>
  <c r="BA169" i="1"/>
  <c r="BA97" i="1"/>
  <c r="BA25" i="1"/>
  <c r="BA890" i="1"/>
  <c r="BA746" i="1"/>
  <c r="BA530" i="1"/>
  <c r="BA386" i="1"/>
  <c r="BA314" i="1"/>
  <c r="BA242" i="1"/>
  <c r="BA170" i="1"/>
  <c r="BA98" i="1"/>
  <c r="BA26" i="1"/>
  <c r="BA891" i="1"/>
  <c r="BA747" i="1"/>
  <c r="BA531" i="1"/>
  <c r="BA387" i="1"/>
  <c r="BA315" i="1"/>
  <c r="BA243" i="1"/>
  <c r="BA171" i="1"/>
  <c r="BA99" i="1"/>
  <c r="BA27" i="1"/>
  <c r="BA892" i="1"/>
  <c r="BA748" i="1"/>
  <c r="BA532" i="1"/>
  <c r="BA388" i="1"/>
  <c r="BA316" i="1"/>
  <c r="BA244" i="1"/>
  <c r="BA172" i="1"/>
  <c r="BA100" i="1"/>
  <c r="BA28" i="1"/>
  <c r="BA893" i="1"/>
  <c r="BA749" i="1"/>
  <c r="BA533" i="1"/>
  <c r="BA389" i="1"/>
  <c r="BA317" i="1"/>
  <c r="BA245" i="1"/>
  <c r="BA173" i="1"/>
  <c r="BA101" i="1"/>
  <c r="BA29" i="1"/>
  <c r="BA894" i="1"/>
  <c r="BA750" i="1"/>
  <c r="BA534" i="1"/>
  <c r="BA390" i="1"/>
  <c r="BA318" i="1"/>
  <c r="BA246" i="1"/>
  <c r="BA174" i="1"/>
  <c r="BA102" i="1"/>
  <c r="BA30" i="1"/>
  <c r="BA895" i="1"/>
  <c r="BA751" i="1"/>
  <c r="BA535" i="1"/>
  <c r="BA391" i="1"/>
  <c r="BA319" i="1"/>
  <c r="BA247" i="1"/>
  <c r="BA175" i="1"/>
  <c r="BA103" i="1"/>
  <c r="BA31" i="1"/>
  <c r="BA896" i="1"/>
  <c r="BA752" i="1"/>
  <c r="BA536" i="1"/>
  <c r="BA392" i="1"/>
  <c r="BA320" i="1"/>
  <c r="BA248" i="1"/>
  <c r="BA176" i="1"/>
  <c r="BA104" i="1"/>
  <c r="BA32" i="1"/>
  <c r="BA897" i="1"/>
  <c r="BA753" i="1"/>
  <c r="BA537" i="1"/>
  <c r="BA393" i="1"/>
  <c r="BA321" i="1"/>
  <c r="BA249" i="1"/>
  <c r="BA177" i="1"/>
  <c r="BA105" i="1"/>
  <c r="BA33" i="1"/>
  <c r="BA898" i="1"/>
  <c r="BA754" i="1"/>
  <c r="BA538" i="1"/>
  <c r="BA394" i="1"/>
  <c r="BA322" i="1"/>
  <c r="BA250" i="1"/>
  <c r="BA178" i="1"/>
  <c r="BA106" i="1"/>
  <c r="BA34" i="1"/>
  <c r="BA899" i="1"/>
  <c r="BA755" i="1"/>
  <c r="BA539" i="1"/>
  <c r="BA395" i="1"/>
  <c r="BA323" i="1"/>
  <c r="BA251" i="1"/>
  <c r="BA179" i="1"/>
  <c r="BA107" i="1"/>
  <c r="BA35" i="1"/>
  <c r="BA900" i="1"/>
  <c r="BA756" i="1"/>
  <c r="BA540" i="1"/>
  <c r="BA396" i="1"/>
  <c r="BA324" i="1"/>
  <c r="BA252" i="1"/>
  <c r="BA180" i="1"/>
  <c r="BA108" i="1"/>
  <c r="BA36" i="1"/>
  <c r="BA901" i="1"/>
  <c r="BA757" i="1"/>
  <c r="BA541" i="1"/>
  <c r="BA397" i="1"/>
  <c r="BA325" i="1"/>
  <c r="BA253" i="1"/>
  <c r="BA181" i="1"/>
  <c r="BA109" i="1"/>
  <c r="BA37" i="1"/>
  <c r="BA902" i="1"/>
  <c r="BA758" i="1"/>
  <c r="BA542" i="1"/>
  <c r="BA398" i="1"/>
  <c r="BA326" i="1"/>
  <c r="BA254" i="1"/>
  <c r="BA182" i="1"/>
  <c r="BA110" i="1"/>
  <c r="BA38" i="1"/>
  <c r="BA903" i="1"/>
  <c r="BA759" i="1"/>
  <c r="BA543" i="1"/>
  <c r="BA399" i="1"/>
  <c r="BA327" i="1"/>
  <c r="BA255" i="1"/>
  <c r="BA183" i="1"/>
  <c r="BA111" i="1"/>
  <c r="BA39" i="1"/>
  <c r="BA904" i="1"/>
  <c r="BA760" i="1"/>
  <c r="BA544" i="1"/>
  <c r="BA400" i="1"/>
  <c r="BA328" i="1"/>
  <c r="BA256" i="1"/>
  <c r="BA184" i="1"/>
  <c r="BA112" i="1"/>
  <c r="BA40" i="1"/>
  <c r="BA905" i="1"/>
  <c r="BA761" i="1"/>
  <c r="BA545" i="1"/>
  <c r="BA401" i="1"/>
  <c r="BA329" i="1"/>
  <c r="BA257" i="1"/>
  <c r="BA185" i="1"/>
  <c r="BA113" i="1"/>
  <c r="BA41" i="1"/>
  <c r="BA906" i="1"/>
  <c r="BA762" i="1"/>
  <c r="BA546" i="1"/>
  <c r="BA402" i="1"/>
  <c r="BA330" i="1"/>
  <c r="BA258" i="1"/>
  <c r="BA186" i="1"/>
  <c r="BA114" i="1"/>
  <c r="BA42" i="1"/>
  <c r="BA907" i="1"/>
  <c r="BA763" i="1"/>
  <c r="BA547" i="1"/>
  <c r="BA403" i="1"/>
  <c r="BA331" i="1"/>
  <c r="BA259" i="1"/>
  <c r="BA187" i="1"/>
  <c r="BA115" i="1"/>
  <c r="BA43" i="1"/>
  <c r="BA908" i="1"/>
  <c r="BA764" i="1"/>
  <c r="Y764" i="1"/>
  <c r="BA548" i="1"/>
  <c r="Y548" i="1"/>
  <c r="BA404" i="1"/>
  <c r="BA332" i="1"/>
  <c r="BA260" i="1"/>
  <c r="BA188" i="1"/>
  <c r="BA116" i="1"/>
  <c r="BA44" i="1"/>
  <c r="BA909" i="1"/>
  <c r="BA765" i="1"/>
  <c r="BA549" i="1"/>
  <c r="BA405" i="1"/>
  <c r="BA333" i="1"/>
  <c r="BA261" i="1"/>
  <c r="BA189" i="1"/>
  <c r="BA117" i="1"/>
  <c r="BA45" i="1"/>
  <c r="BA910" i="1"/>
  <c r="BA766" i="1"/>
  <c r="BA550" i="1"/>
  <c r="BA406" i="1"/>
  <c r="BA334" i="1"/>
  <c r="BA262" i="1"/>
  <c r="BA190" i="1"/>
  <c r="BA118" i="1"/>
  <c r="BA46" i="1"/>
  <c r="BA911" i="1"/>
  <c r="BA767" i="1"/>
  <c r="BA551" i="1"/>
  <c r="BA407" i="1"/>
  <c r="BA335" i="1"/>
  <c r="BA263" i="1"/>
  <c r="BA191" i="1"/>
  <c r="BA119" i="1"/>
  <c r="BA47" i="1"/>
  <c r="BA912" i="1"/>
  <c r="BA768" i="1"/>
  <c r="BA552" i="1"/>
  <c r="BA408" i="1"/>
  <c r="BA336" i="1"/>
  <c r="BA264" i="1"/>
  <c r="BA192" i="1"/>
  <c r="BA120" i="1"/>
  <c r="BA48" i="1"/>
  <c r="BA913" i="1"/>
  <c r="BA769" i="1"/>
  <c r="BA553" i="1"/>
  <c r="BA409" i="1"/>
  <c r="BA337" i="1"/>
  <c r="BA265" i="1"/>
  <c r="BA193" i="1"/>
  <c r="BA121" i="1"/>
  <c r="BA49" i="1"/>
  <c r="BA914" i="1"/>
  <c r="BA770" i="1"/>
  <c r="BA554" i="1"/>
  <c r="BA410" i="1"/>
  <c r="BA338" i="1"/>
  <c r="BA266" i="1"/>
  <c r="BA194" i="1"/>
  <c r="BA122" i="1"/>
  <c r="BA50" i="1"/>
  <c r="BA915" i="1"/>
  <c r="BA771" i="1"/>
  <c r="BA555" i="1"/>
  <c r="BA411" i="1"/>
  <c r="BA339" i="1"/>
  <c r="BA267" i="1"/>
  <c r="BA195" i="1"/>
  <c r="BA123" i="1"/>
  <c r="BA51" i="1"/>
  <c r="BA916" i="1"/>
  <c r="BA772" i="1"/>
  <c r="BA556" i="1"/>
  <c r="BA412" i="1"/>
  <c r="BA340" i="1"/>
  <c r="BA268" i="1"/>
  <c r="BA196" i="1"/>
  <c r="BA124" i="1"/>
  <c r="BA52" i="1"/>
  <c r="BA917" i="1"/>
  <c r="BA773" i="1"/>
  <c r="BA557" i="1"/>
  <c r="BA413" i="1"/>
  <c r="BA341" i="1"/>
  <c r="BA269" i="1"/>
  <c r="BA197" i="1"/>
  <c r="BA125" i="1"/>
  <c r="BA53" i="1"/>
  <c r="BA918" i="1"/>
  <c r="BA774" i="1"/>
  <c r="BA558" i="1"/>
  <c r="BA414" i="1"/>
  <c r="BA342" i="1"/>
  <c r="BA270" i="1"/>
  <c r="BA198" i="1"/>
  <c r="BA126" i="1"/>
  <c r="BA54" i="1"/>
  <c r="BA919" i="1"/>
  <c r="BA775" i="1"/>
  <c r="BA559" i="1"/>
  <c r="BA415" i="1"/>
  <c r="BA343" i="1"/>
  <c r="BA271" i="1"/>
  <c r="BA199" i="1"/>
  <c r="BA127" i="1"/>
  <c r="BA55" i="1"/>
  <c r="BA920" i="1"/>
  <c r="BA776" i="1"/>
  <c r="BA560" i="1"/>
  <c r="BA416" i="1"/>
  <c r="BA344" i="1"/>
  <c r="BA272" i="1"/>
  <c r="BA200" i="1"/>
  <c r="BA128" i="1"/>
  <c r="BA56" i="1"/>
  <c r="BA921" i="1"/>
  <c r="BA777" i="1"/>
  <c r="BA561" i="1"/>
  <c r="BA417" i="1"/>
  <c r="BA345" i="1"/>
  <c r="BA273" i="1"/>
  <c r="BA201" i="1"/>
  <c r="BA129" i="1"/>
  <c r="BA57" i="1"/>
  <c r="BA922" i="1"/>
  <c r="BA778" i="1"/>
  <c r="BA562" i="1"/>
  <c r="BA418" i="1"/>
  <c r="BA346" i="1"/>
  <c r="BA274" i="1"/>
  <c r="BA202" i="1"/>
  <c r="BA130" i="1"/>
  <c r="BA58" i="1"/>
  <c r="BA923" i="1"/>
  <c r="BA779" i="1"/>
  <c r="BA563" i="1"/>
  <c r="BA419" i="1"/>
  <c r="BA347" i="1"/>
  <c r="BA275" i="1"/>
  <c r="BA203" i="1"/>
  <c r="BA131" i="1"/>
  <c r="BA59" i="1"/>
  <c r="BA924" i="1"/>
  <c r="BA780" i="1"/>
  <c r="BA564" i="1"/>
  <c r="BA420" i="1"/>
  <c r="BA348" i="1"/>
  <c r="BA276" i="1"/>
  <c r="BA204" i="1"/>
  <c r="BA132" i="1"/>
  <c r="BA60" i="1"/>
  <c r="BA925" i="1"/>
  <c r="BA781" i="1"/>
  <c r="BA565" i="1"/>
  <c r="BA421" i="1"/>
  <c r="BA349" i="1"/>
  <c r="BA277" i="1"/>
  <c r="BA205" i="1"/>
  <c r="BA133" i="1"/>
  <c r="BA61" i="1"/>
  <c r="BA926" i="1"/>
  <c r="BA782" i="1"/>
  <c r="BA566" i="1"/>
  <c r="BA422" i="1"/>
  <c r="BA350" i="1"/>
  <c r="BA278" i="1"/>
  <c r="BA206" i="1"/>
  <c r="BA134" i="1"/>
  <c r="BA62" i="1"/>
  <c r="BA927" i="1"/>
  <c r="BA783" i="1"/>
  <c r="BA567" i="1"/>
  <c r="BA423" i="1"/>
  <c r="BA351" i="1"/>
  <c r="BA279" i="1"/>
  <c r="BA207" i="1"/>
  <c r="BA135" i="1"/>
  <c r="BA63" i="1"/>
  <c r="BA928" i="1"/>
  <c r="BA784" i="1"/>
  <c r="BA568" i="1"/>
  <c r="BA424" i="1"/>
  <c r="BA352" i="1"/>
  <c r="BA280" i="1"/>
  <c r="BA208" i="1"/>
  <c r="BA136" i="1"/>
  <c r="BA64" i="1"/>
  <c r="BA929" i="1"/>
  <c r="BA785" i="1"/>
  <c r="BA569" i="1"/>
  <c r="BA425" i="1"/>
  <c r="BA353" i="1"/>
  <c r="BA281" i="1"/>
  <c r="BA209" i="1"/>
  <c r="BA137" i="1"/>
  <c r="BA65" i="1"/>
  <c r="BA930" i="1"/>
  <c r="BA786" i="1"/>
  <c r="BA570" i="1"/>
  <c r="BA426" i="1"/>
  <c r="BA354" i="1"/>
  <c r="BA282" i="1"/>
  <c r="BA210" i="1"/>
  <c r="BA138" i="1"/>
  <c r="BA66" i="1"/>
  <c r="BA931" i="1"/>
  <c r="BA787" i="1"/>
  <c r="BA571" i="1"/>
  <c r="BA427" i="1"/>
  <c r="BA355" i="1"/>
  <c r="BA283" i="1"/>
  <c r="BA211" i="1"/>
  <c r="BA139" i="1"/>
  <c r="BA67" i="1"/>
  <c r="BA932" i="1"/>
  <c r="BA788" i="1"/>
  <c r="BA572" i="1"/>
  <c r="BA428" i="1"/>
  <c r="BA356" i="1"/>
  <c r="BA284" i="1"/>
  <c r="BA212" i="1"/>
  <c r="BA140" i="1"/>
  <c r="BA68" i="1"/>
  <c r="BA933" i="1"/>
  <c r="BA789" i="1"/>
  <c r="BA573" i="1"/>
  <c r="BA429" i="1"/>
  <c r="BA357" i="1"/>
  <c r="BA285" i="1"/>
  <c r="BA213" i="1"/>
  <c r="BA141" i="1"/>
  <c r="BA69" i="1"/>
  <c r="BA934" i="1"/>
  <c r="BA790" i="1"/>
  <c r="BA574" i="1"/>
  <c r="BA430" i="1"/>
  <c r="BA358" i="1"/>
  <c r="BA286" i="1"/>
  <c r="BA214" i="1"/>
  <c r="BA142" i="1"/>
  <c r="BA70" i="1"/>
  <c r="BA936" i="1"/>
  <c r="BA792" i="1"/>
  <c r="BA576" i="1"/>
  <c r="BA432" i="1"/>
  <c r="BA360" i="1"/>
  <c r="BA288" i="1"/>
  <c r="BA216" i="1"/>
  <c r="BA144" i="1"/>
  <c r="BA72" i="1"/>
  <c r="BA937" i="1"/>
  <c r="BA793" i="1"/>
  <c r="BA577" i="1"/>
  <c r="BA433" i="1"/>
  <c r="BA361" i="1"/>
  <c r="BA289" i="1"/>
  <c r="BA217" i="1"/>
  <c r="BA145" i="1"/>
  <c r="BA73" i="1"/>
  <c r="BA938" i="1"/>
  <c r="BA794" i="1"/>
  <c r="BA578" i="1"/>
  <c r="BA434" i="1"/>
  <c r="BA362" i="1"/>
  <c r="BA290" i="1"/>
  <c r="BA218" i="1"/>
  <c r="BA146" i="1"/>
  <c r="BA74" i="1"/>
  <c r="BA939" i="1"/>
  <c r="BA795" i="1"/>
  <c r="BA579" i="1"/>
  <c r="BA435" i="1"/>
  <c r="BA363" i="1"/>
  <c r="BA291" i="1"/>
  <c r="BA219" i="1"/>
  <c r="BA147" i="1"/>
  <c r="BA75" i="1"/>
  <c r="BA940" i="1"/>
  <c r="BA796" i="1"/>
  <c r="BA580" i="1"/>
  <c r="BA436" i="1"/>
  <c r="BA364" i="1"/>
  <c r="BA292" i="1"/>
  <c r="BE292" i="1" s="1"/>
  <c r="BA220" i="1"/>
  <c r="BA148" i="1"/>
  <c r="BA76" i="1"/>
  <c r="BA942" i="1"/>
  <c r="BA798" i="1"/>
  <c r="BA582" i="1"/>
  <c r="BA438" i="1"/>
  <c r="BA366" i="1"/>
  <c r="BA294" i="1"/>
  <c r="BA222" i="1"/>
  <c r="BA150" i="1"/>
  <c r="BA78" i="1"/>
  <c r="BA943" i="1"/>
  <c r="BA871" i="1"/>
  <c r="BA727" i="1"/>
  <c r="BA511" i="1"/>
  <c r="BA367" i="1"/>
  <c r="BA295" i="1"/>
  <c r="BA223" i="1"/>
  <c r="BA151" i="1"/>
  <c r="BA79" i="1"/>
  <c r="BA7" i="1"/>
  <c r="BA945" i="1"/>
  <c r="BA873" i="1"/>
  <c r="BA729" i="1"/>
  <c r="BA513" i="1"/>
  <c r="BA369" i="1"/>
  <c r="BA297" i="1"/>
  <c r="BA225" i="1"/>
  <c r="BA153" i="1"/>
  <c r="BA81" i="1"/>
  <c r="BA9" i="1"/>
  <c r="BA946" i="1"/>
  <c r="BA874" i="1"/>
  <c r="BA730" i="1"/>
  <c r="BA514" i="1"/>
  <c r="BA370" i="1"/>
  <c r="BA298" i="1"/>
  <c r="BA226" i="1"/>
  <c r="BA154" i="1"/>
  <c r="BA82" i="1"/>
  <c r="BA10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8" i="1"/>
  <c r="BA1009" i="1"/>
  <c r="BA1010" i="1"/>
  <c r="BA1011" i="1"/>
  <c r="BA1012" i="1"/>
  <c r="BA1014" i="1"/>
  <c r="BA1015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80" i="1"/>
  <c r="BA1081" i="1"/>
  <c r="BA1082" i="1"/>
  <c r="BA1083" i="1"/>
  <c r="BA1084" i="1"/>
  <c r="BA1086" i="1"/>
  <c r="BA1087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2" i="1"/>
  <c r="BA1153" i="1"/>
  <c r="BA1154" i="1"/>
  <c r="BA1155" i="1"/>
  <c r="BA1156" i="1"/>
  <c r="BA1158" i="1"/>
  <c r="BA1159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4" i="1"/>
  <c r="BA1225" i="1"/>
  <c r="BA1226" i="1"/>
  <c r="BA1227" i="1"/>
  <c r="BA1228" i="1"/>
  <c r="BA1230" i="1"/>
  <c r="BA1231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6" i="1"/>
  <c r="BA1297" i="1"/>
  <c r="BA1298" i="1"/>
  <c r="BA1299" i="1"/>
  <c r="BA1300" i="1"/>
  <c r="BA1302" i="1"/>
  <c r="AD1303" i="1"/>
  <c r="BA1303" i="1"/>
  <c r="AD1305" i="1"/>
  <c r="BA1305" i="1"/>
  <c r="AD1306" i="1"/>
  <c r="BA1306" i="1"/>
  <c r="AD1307" i="1"/>
  <c r="BA1307" i="1"/>
  <c r="AD1308" i="1"/>
  <c r="BA1308" i="1"/>
  <c r="AD1309" i="1"/>
  <c r="BA1309" i="1"/>
  <c r="AD1310" i="1"/>
  <c r="BA1310" i="1"/>
  <c r="AD1311" i="1"/>
  <c r="BA1311" i="1"/>
  <c r="AD1312" i="1"/>
  <c r="BA1312" i="1"/>
  <c r="AD1313" i="1"/>
  <c r="BA1313" i="1"/>
  <c r="AD1314" i="1"/>
  <c r="BA1314" i="1"/>
  <c r="AD1315" i="1"/>
  <c r="BA1315" i="1"/>
  <c r="AD1316" i="1"/>
  <c r="BA1316" i="1"/>
  <c r="AD1317" i="1"/>
  <c r="BA1317" i="1"/>
  <c r="AD1318" i="1"/>
  <c r="BA1318" i="1"/>
  <c r="AD1319" i="1"/>
  <c r="BA1319" i="1"/>
  <c r="AD1320" i="1"/>
  <c r="BA1320" i="1"/>
  <c r="AD1321" i="1"/>
  <c r="BA1321" i="1"/>
  <c r="AD1322" i="1"/>
  <c r="BA1322" i="1"/>
  <c r="AD1323" i="1"/>
  <c r="BA1323" i="1"/>
  <c r="AD1324" i="1"/>
  <c r="BA1324" i="1"/>
  <c r="AD1325" i="1"/>
  <c r="BA1325" i="1"/>
  <c r="AD1326" i="1"/>
  <c r="BA1326" i="1"/>
  <c r="AD1327" i="1"/>
  <c r="BA1327" i="1"/>
  <c r="AD1328" i="1"/>
  <c r="BA1328" i="1"/>
  <c r="AD1329" i="1"/>
  <c r="BA1329" i="1"/>
  <c r="AD1330" i="1"/>
  <c r="BA1330" i="1"/>
  <c r="AD1331" i="1"/>
  <c r="BA1331" i="1"/>
  <c r="AD1332" i="1"/>
  <c r="BA1332" i="1"/>
  <c r="AD1333" i="1"/>
  <c r="BA1333" i="1"/>
  <c r="AD1334" i="1"/>
  <c r="BA1334" i="1"/>
  <c r="AD1335" i="1"/>
  <c r="BA1335" i="1"/>
  <c r="AD1336" i="1"/>
  <c r="BA1336" i="1"/>
  <c r="AD1337" i="1"/>
  <c r="BA1337" i="1"/>
  <c r="AD1338" i="1"/>
  <c r="BA1338" i="1"/>
  <c r="AD1339" i="1"/>
  <c r="BA1339" i="1"/>
  <c r="AD1341" i="1"/>
  <c r="BA1341" i="1"/>
  <c r="AD1342" i="1"/>
  <c r="BA1342" i="1"/>
  <c r="AD1343" i="1"/>
  <c r="BA1343" i="1"/>
  <c r="AD1344" i="1"/>
  <c r="BA1344" i="1"/>
  <c r="AD1345" i="1"/>
  <c r="BA1345" i="1"/>
  <c r="AD1346" i="1"/>
  <c r="BA1346" i="1"/>
  <c r="AD1347" i="1"/>
  <c r="BA1347" i="1"/>
  <c r="AD1348" i="1"/>
  <c r="BA1348" i="1"/>
  <c r="AD1349" i="1"/>
  <c r="BA1349" i="1"/>
  <c r="AD1350" i="1"/>
  <c r="BA1350" i="1"/>
  <c r="AD1351" i="1"/>
  <c r="BA1351" i="1"/>
  <c r="AD1352" i="1"/>
  <c r="BA1352" i="1"/>
  <c r="AD1353" i="1"/>
  <c r="BA1353" i="1"/>
  <c r="AD1354" i="1"/>
  <c r="BA1354" i="1"/>
  <c r="AD1355" i="1"/>
  <c r="BA1355" i="1"/>
  <c r="AD1356" i="1"/>
  <c r="BA1356" i="1"/>
  <c r="AD1357" i="1"/>
  <c r="BA1357" i="1"/>
  <c r="AD1358" i="1"/>
  <c r="BA1358" i="1"/>
  <c r="AD1359" i="1"/>
  <c r="BA1359" i="1"/>
  <c r="AD1360" i="1"/>
  <c r="BA1360" i="1"/>
  <c r="AD1361" i="1"/>
  <c r="BA1361" i="1"/>
  <c r="AD1362" i="1"/>
  <c r="BA1362" i="1"/>
  <c r="AD1363" i="1"/>
  <c r="BA1363" i="1"/>
  <c r="AD1364" i="1"/>
  <c r="BA1364" i="1"/>
  <c r="AD1365" i="1"/>
  <c r="BA1365" i="1"/>
  <c r="AD1366" i="1"/>
  <c r="BA1366" i="1"/>
  <c r="AD1368" i="1"/>
  <c r="BA1368" i="1"/>
  <c r="AD1369" i="1"/>
  <c r="BA1369" i="1"/>
  <c r="AD1370" i="1"/>
  <c r="BA1370" i="1"/>
  <c r="AD1371" i="1"/>
  <c r="BA1371" i="1"/>
  <c r="AD1372" i="1"/>
  <c r="BA1372" i="1"/>
  <c r="AD1374" i="1"/>
  <c r="BA1374" i="1"/>
  <c r="AD1375" i="1"/>
  <c r="BA1375" i="1"/>
  <c r="AD1377" i="1"/>
  <c r="BA1377" i="1"/>
  <c r="AD1378" i="1"/>
  <c r="BA1378" i="1"/>
  <c r="AD1379" i="1"/>
  <c r="BA1379" i="1"/>
  <c r="AD1380" i="1"/>
  <c r="BA1380" i="1"/>
  <c r="AD1381" i="1"/>
  <c r="BA1381" i="1"/>
  <c r="AD1382" i="1"/>
  <c r="BA1382" i="1"/>
  <c r="AD1383" i="1"/>
  <c r="BA1383" i="1"/>
  <c r="AD1384" i="1"/>
  <c r="BA1384" i="1"/>
  <c r="AD1385" i="1"/>
  <c r="BA1385" i="1"/>
  <c r="AD1386" i="1"/>
  <c r="BA1386" i="1"/>
  <c r="AD1387" i="1"/>
  <c r="BA1387" i="1"/>
  <c r="AD1388" i="1"/>
  <c r="BA1388" i="1"/>
  <c r="AD1389" i="1"/>
  <c r="BA1389" i="1"/>
  <c r="AD1390" i="1"/>
  <c r="BA1390" i="1"/>
  <c r="AD1391" i="1"/>
  <c r="BA1391" i="1"/>
  <c r="AD1392" i="1"/>
  <c r="BA1392" i="1"/>
  <c r="AD1393" i="1"/>
  <c r="BA1393" i="1"/>
  <c r="AD1394" i="1"/>
  <c r="BA1394" i="1"/>
  <c r="AD1395" i="1"/>
  <c r="BA1395" i="1"/>
  <c r="AD1396" i="1"/>
  <c r="BA1396" i="1"/>
  <c r="AD1397" i="1"/>
  <c r="BA1397" i="1"/>
  <c r="AD1398" i="1"/>
  <c r="BA1398" i="1"/>
  <c r="AD1399" i="1"/>
  <c r="BA1399" i="1"/>
  <c r="AD1401" i="1"/>
  <c r="BA1401" i="1"/>
  <c r="AD1402" i="1"/>
  <c r="BA1402" i="1"/>
  <c r="AD1403" i="1"/>
  <c r="BA1403" i="1"/>
  <c r="AD1404" i="1"/>
  <c r="BA1404" i="1"/>
  <c r="AD1405" i="1"/>
  <c r="BA1405" i="1"/>
  <c r="AD1406" i="1"/>
  <c r="BA1406" i="1"/>
  <c r="AD1407" i="1"/>
  <c r="BA1407" i="1"/>
  <c r="AD1408" i="1"/>
  <c r="BA1408" i="1"/>
  <c r="AD1409" i="1"/>
  <c r="BA1409" i="1"/>
  <c r="AD1410" i="1"/>
  <c r="BA1410" i="1"/>
  <c r="AD1411" i="1"/>
  <c r="BA1411" i="1"/>
  <c r="AD1413" i="1"/>
  <c r="BA1413" i="1"/>
  <c r="AD1414" i="1"/>
  <c r="BA1414" i="1"/>
  <c r="AD1415" i="1"/>
  <c r="BA1415" i="1"/>
  <c r="AD1416" i="1"/>
  <c r="BA1416" i="1"/>
  <c r="AD1417" i="1"/>
  <c r="BA1417" i="1"/>
  <c r="AD1418" i="1"/>
  <c r="BA1418" i="1"/>
  <c r="AD1419" i="1"/>
  <c r="BA1419" i="1"/>
  <c r="AD1420" i="1"/>
  <c r="BA1420" i="1"/>
  <c r="AD1421" i="1"/>
  <c r="BA1421" i="1"/>
  <c r="AD1422" i="1"/>
  <c r="BA1422" i="1"/>
  <c r="AD1423" i="1"/>
  <c r="BA1423" i="1"/>
  <c r="AD1424" i="1"/>
  <c r="BA1424" i="1"/>
  <c r="AD1425" i="1"/>
  <c r="BA1425" i="1"/>
  <c r="AD1426" i="1"/>
  <c r="BA1426" i="1"/>
  <c r="AD1427" i="1"/>
  <c r="BA1427" i="1"/>
  <c r="AD1428" i="1"/>
  <c r="BA1428" i="1"/>
  <c r="AD1429" i="1"/>
  <c r="BA1429" i="1"/>
  <c r="AD1430" i="1"/>
  <c r="BA1430" i="1"/>
  <c r="AD1431" i="1"/>
  <c r="BA1431" i="1"/>
  <c r="AD1432" i="1"/>
  <c r="BA1432" i="1"/>
  <c r="AD1433" i="1"/>
  <c r="BA1433" i="1"/>
  <c r="AD1434" i="1"/>
  <c r="BA1434" i="1"/>
  <c r="AD1435" i="1"/>
  <c r="BA1435" i="1"/>
  <c r="AD1436" i="1"/>
  <c r="BA1436" i="1"/>
  <c r="AD1437" i="1"/>
  <c r="BA1437" i="1"/>
  <c r="AD1438" i="1"/>
  <c r="BA1438" i="1"/>
  <c r="AD1440" i="1"/>
  <c r="BA1440" i="1"/>
  <c r="AD1441" i="1"/>
  <c r="BA1441" i="1"/>
  <c r="AD1442" i="1"/>
  <c r="BA1442" i="1"/>
  <c r="AD1443" i="1"/>
  <c r="BA1443" i="1"/>
  <c r="AD1444" i="1"/>
  <c r="BA1444" i="1"/>
  <c r="AD1446" i="1"/>
  <c r="BA1446" i="1"/>
  <c r="AD1447" i="1"/>
  <c r="BA1447" i="1"/>
  <c r="AD1449" i="1"/>
  <c r="BA1449" i="1"/>
  <c r="AD1450" i="1"/>
  <c r="BA1450" i="1"/>
  <c r="AD1451" i="1"/>
  <c r="BA1451" i="1"/>
  <c r="AD1452" i="1"/>
  <c r="BA1452" i="1"/>
  <c r="AD1453" i="1"/>
  <c r="BA1453" i="1"/>
  <c r="AD1454" i="1"/>
  <c r="BA1454" i="1"/>
  <c r="AD1455" i="1"/>
  <c r="BA1455" i="1"/>
  <c r="AD1456" i="1"/>
  <c r="BA1456" i="1"/>
  <c r="AD1457" i="1"/>
  <c r="BA1457" i="1"/>
  <c r="AD1458" i="1"/>
  <c r="BA1458" i="1"/>
  <c r="AD1459" i="1"/>
  <c r="BA1459" i="1"/>
  <c r="AD1460" i="1"/>
  <c r="BA1460" i="1"/>
  <c r="AD1461" i="1"/>
  <c r="BA1461" i="1"/>
  <c r="AD1462" i="1"/>
  <c r="BA1462" i="1"/>
  <c r="AD1463" i="1"/>
  <c r="BA1463" i="1"/>
  <c r="AD1464" i="1"/>
  <c r="BA1464" i="1"/>
  <c r="AD1465" i="1"/>
  <c r="BA1465" i="1"/>
  <c r="AD1466" i="1"/>
  <c r="BA1466" i="1"/>
  <c r="AD1467" i="1"/>
  <c r="BA1467" i="1"/>
  <c r="AD1468" i="1"/>
  <c r="BA1468" i="1"/>
  <c r="AD1469" i="1"/>
  <c r="BA1469" i="1"/>
  <c r="AD1470" i="1"/>
  <c r="BA1470" i="1"/>
  <c r="AD1471" i="1"/>
  <c r="BA1471" i="1"/>
  <c r="AD1473" i="1"/>
  <c r="BA1473" i="1"/>
  <c r="AD1474" i="1"/>
  <c r="BA1474" i="1"/>
  <c r="AD1475" i="1"/>
  <c r="BA1475" i="1"/>
  <c r="AD1476" i="1"/>
  <c r="BA1476" i="1"/>
  <c r="AD1477" i="1"/>
  <c r="BA1477" i="1"/>
  <c r="AD1478" i="1"/>
  <c r="BA1478" i="1"/>
  <c r="AD1479" i="1"/>
  <c r="BA1479" i="1"/>
  <c r="AD1480" i="1"/>
  <c r="BA1480" i="1"/>
  <c r="AD1481" i="1"/>
  <c r="BA1481" i="1"/>
  <c r="AD1482" i="1"/>
  <c r="BA1482" i="1"/>
  <c r="AD1483" i="1"/>
  <c r="BA1483" i="1"/>
  <c r="AD1485" i="1"/>
  <c r="BA1485" i="1"/>
  <c r="AD1486" i="1"/>
  <c r="BA1486" i="1"/>
  <c r="AD1487" i="1"/>
  <c r="BA1487" i="1"/>
  <c r="AD1488" i="1"/>
  <c r="BA1488" i="1"/>
  <c r="AD1489" i="1"/>
  <c r="BA1489" i="1"/>
  <c r="AD1490" i="1"/>
  <c r="BA1490" i="1"/>
  <c r="AD1491" i="1"/>
  <c r="BA1491" i="1"/>
  <c r="AD1492" i="1"/>
  <c r="BA1492" i="1"/>
  <c r="AD1493" i="1"/>
  <c r="BA1493" i="1"/>
  <c r="AD1494" i="1"/>
  <c r="BA1494" i="1"/>
  <c r="AD1495" i="1"/>
  <c r="BA1495" i="1"/>
  <c r="AD1496" i="1"/>
  <c r="BA1496" i="1"/>
  <c r="AD1497" i="1"/>
  <c r="BA1497" i="1"/>
  <c r="AD1498" i="1"/>
  <c r="BA1498" i="1"/>
  <c r="AD1499" i="1"/>
  <c r="BA1499" i="1"/>
  <c r="AD1500" i="1"/>
  <c r="BA1500" i="1"/>
  <c r="AD1501" i="1"/>
  <c r="BA1501" i="1"/>
  <c r="AD1502" i="1"/>
  <c r="BA1502" i="1"/>
  <c r="AD1503" i="1"/>
  <c r="BA1503" i="1"/>
  <c r="AD1504" i="1"/>
  <c r="BA1504" i="1"/>
  <c r="AD1505" i="1"/>
  <c r="BA1505" i="1"/>
  <c r="AD1506" i="1"/>
  <c r="BA1506" i="1"/>
  <c r="AD1507" i="1"/>
  <c r="BA1507" i="1"/>
  <c r="AD1508" i="1"/>
  <c r="BA1508" i="1"/>
  <c r="AD1509" i="1"/>
  <c r="BA1509" i="1"/>
  <c r="AD1510" i="1"/>
  <c r="BA1510" i="1"/>
  <c r="AD1512" i="1"/>
  <c r="BA1512" i="1"/>
  <c r="AD1514" i="1"/>
  <c r="BA1514" i="1"/>
  <c r="AD1515" i="1"/>
  <c r="BA1515" i="1"/>
  <c r="AD1516" i="1"/>
  <c r="BA1516" i="1"/>
  <c r="AD1518" i="1"/>
  <c r="BA1518" i="1"/>
  <c r="AD1519" i="1"/>
  <c r="BA1519" i="1"/>
  <c r="AD1521" i="1"/>
  <c r="BA1521" i="1"/>
  <c r="AD1522" i="1"/>
  <c r="BA1522" i="1"/>
  <c r="AD1523" i="1"/>
  <c r="BA1523" i="1"/>
  <c r="AD1524" i="1"/>
  <c r="BA1524" i="1"/>
  <c r="AD1525" i="1"/>
  <c r="BA1525" i="1"/>
  <c r="AD1526" i="1"/>
  <c r="BA1526" i="1"/>
  <c r="AD1527" i="1"/>
  <c r="BA1527" i="1"/>
  <c r="AD1528" i="1"/>
  <c r="BA1528" i="1"/>
  <c r="AD1529" i="1"/>
  <c r="BA1529" i="1"/>
  <c r="AD1530" i="1"/>
  <c r="BA1530" i="1"/>
  <c r="AD1531" i="1"/>
  <c r="BA1531" i="1"/>
  <c r="AD1532" i="1"/>
  <c r="BA1532" i="1"/>
  <c r="AD1533" i="1"/>
  <c r="BA1533" i="1"/>
  <c r="AD1534" i="1"/>
  <c r="BA1534" i="1"/>
  <c r="AD1535" i="1"/>
  <c r="BA1535" i="1"/>
  <c r="AD1536" i="1"/>
  <c r="BA1536" i="1"/>
  <c r="AD1537" i="1"/>
  <c r="BA1537" i="1"/>
  <c r="AD1538" i="1"/>
  <c r="BA1538" i="1"/>
  <c r="AD1539" i="1"/>
  <c r="BA1539" i="1"/>
  <c r="AD1540" i="1"/>
  <c r="BA1540" i="1"/>
  <c r="AD1541" i="1"/>
  <c r="BA1541" i="1"/>
  <c r="AD1542" i="1"/>
  <c r="BA1542" i="1"/>
  <c r="AD1543" i="1"/>
  <c r="BA1543" i="1"/>
  <c r="AD1545" i="1"/>
  <c r="BA1545" i="1"/>
  <c r="AD1546" i="1"/>
  <c r="BA1546" i="1"/>
  <c r="AD1547" i="1"/>
  <c r="BA1547" i="1"/>
  <c r="AD1548" i="1"/>
  <c r="BA1548" i="1"/>
  <c r="AD1549" i="1"/>
  <c r="BA1549" i="1"/>
  <c r="AD1550" i="1"/>
  <c r="BA1550" i="1"/>
  <c r="AD1551" i="1"/>
  <c r="BA1551" i="1"/>
  <c r="AD1552" i="1"/>
  <c r="BA1552" i="1"/>
  <c r="AD1553" i="1"/>
  <c r="BA1553" i="1"/>
  <c r="AD1554" i="1"/>
  <c r="BA1554" i="1"/>
  <c r="AD1555" i="1"/>
  <c r="BA1555" i="1"/>
  <c r="AD1557" i="1"/>
  <c r="BA1557" i="1"/>
  <c r="AD1558" i="1"/>
  <c r="BA1558" i="1"/>
  <c r="AD1559" i="1"/>
  <c r="BA1559" i="1"/>
  <c r="AD1560" i="1"/>
  <c r="BA1560" i="1"/>
  <c r="AD1561" i="1"/>
  <c r="BA1561" i="1"/>
  <c r="AD1562" i="1"/>
  <c r="BA1562" i="1"/>
  <c r="AD1563" i="1"/>
  <c r="BA1563" i="1"/>
  <c r="AD1564" i="1"/>
  <c r="BA1564" i="1"/>
  <c r="AD1565" i="1"/>
  <c r="BA1565" i="1"/>
  <c r="AD1566" i="1"/>
  <c r="BA1566" i="1"/>
  <c r="AD1567" i="1"/>
  <c r="BA1567" i="1"/>
  <c r="AD1568" i="1"/>
  <c r="BA1568" i="1"/>
  <c r="AD1569" i="1"/>
  <c r="BA1569" i="1"/>
  <c r="AD1570" i="1"/>
  <c r="BA1570" i="1"/>
  <c r="AD1571" i="1"/>
  <c r="BA1571" i="1"/>
  <c r="AD1572" i="1"/>
  <c r="BA1572" i="1"/>
  <c r="AD1573" i="1"/>
  <c r="BA1573" i="1"/>
  <c r="AD1574" i="1"/>
  <c r="BA1574" i="1"/>
  <c r="AD1575" i="1"/>
  <c r="BA1575" i="1"/>
  <c r="AD1576" i="1"/>
  <c r="BA1576" i="1"/>
  <c r="AD1577" i="1"/>
  <c r="BA1577" i="1"/>
  <c r="AD1578" i="1"/>
  <c r="BA1578" i="1"/>
  <c r="AD1579" i="1"/>
  <c r="BA1579" i="1"/>
  <c r="AD1580" i="1"/>
  <c r="BA1580" i="1"/>
  <c r="AD1581" i="1"/>
  <c r="BA1581" i="1"/>
  <c r="AD1582" i="1"/>
  <c r="BA1582" i="1"/>
  <c r="AD1584" i="1"/>
  <c r="BA1584" i="1"/>
  <c r="AD1586" i="1"/>
  <c r="BA1586" i="1"/>
  <c r="AD1587" i="1"/>
  <c r="BA1587" i="1"/>
  <c r="AD1588" i="1"/>
  <c r="BA1588" i="1"/>
  <c r="AD1590" i="1"/>
  <c r="BA1590" i="1"/>
  <c r="AD404" i="1"/>
  <c r="AD332" i="1"/>
  <c r="BA221" i="1"/>
  <c r="BA149" i="1"/>
  <c r="BA77" i="1"/>
  <c r="BA80" i="1"/>
  <c r="BA8" i="1"/>
  <c r="BE8" i="1" s="1"/>
  <c r="AD71" i="1"/>
  <c r="BA71" i="1"/>
  <c r="BB871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C392" i="1"/>
  <c r="BC320" i="1"/>
  <c r="BC968" i="1"/>
  <c r="BB897" i="1"/>
  <c r="BB898" i="1"/>
  <c r="BB899" i="1"/>
  <c r="BB900" i="1"/>
  <c r="BB901" i="1"/>
  <c r="BB902" i="1"/>
  <c r="BB903" i="1"/>
  <c r="BB904" i="1"/>
  <c r="BB905" i="1"/>
  <c r="BB906" i="1"/>
  <c r="BB907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6" i="1"/>
  <c r="BB937" i="1"/>
  <c r="BC433" i="1"/>
  <c r="BC361" i="1"/>
  <c r="BC1009" i="1"/>
  <c r="BB938" i="1"/>
  <c r="BB939" i="1"/>
  <c r="BB940" i="1"/>
  <c r="BB942" i="1"/>
  <c r="BB1328" i="1"/>
  <c r="BC1328" i="1"/>
  <c r="BB1369" i="1"/>
  <c r="BC1369" i="1"/>
  <c r="BB1441" i="1"/>
  <c r="BC1441" i="1"/>
  <c r="BB404" i="1"/>
  <c r="BB332" i="1"/>
  <c r="BC404" i="1"/>
  <c r="BC332" i="1"/>
  <c r="BB71" i="1"/>
  <c r="V1150" i="1"/>
  <c r="V1147" i="1"/>
  <c r="V1148" i="1"/>
  <c r="V1149" i="1"/>
  <c r="W1150" i="1"/>
  <c r="W1147" i="1"/>
  <c r="W1148" i="1"/>
  <c r="W1149" i="1"/>
  <c r="X1150" i="1"/>
  <c r="X1147" i="1"/>
  <c r="X1148" i="1"/>
  <c r="X1149" i="1"/>
  <c r="BC896" i="1"/>
  <c r="BB908" i="1"/>
  <c r="BC908" i="1"/>
  <c r="BC937" i="1"/>
  <c r="AP1087" i="1"/>
  <c r="AQ1087" i="1"/>
  <c r="AR1087" i="1"/>
  <c r="AP1089" i="1"/>
  <c r="AQ1089" i="1"/>
  <c r="AR1089" i="1"/>
  <c r="AP1090" i="1"/>
  <c r="AQ1090" i="1"/>
  <c r="AR1090" i="1"/>
  <c r="AP1091" i="1"/>
  <c r="AQ1091" i="1"/>
  <c r="AR1091" i="1"/>
  <c r="AP1092" i="1"/>
  <c r="AQ1092" i="1"/>
  <c r="AR1092" i="1"/>
  <c r="AP1093" i="1"/>
  <c r="AQ1093" i="1"/>
  <c r="AR1093" i="1"/>
  <c r="AP1094" i="1"/>
  <c r="AQ1094" i="1"/>
  <c r="AR1094" i="1"/>
  <c r="AP1095" i="1"/>
  <c r="AQ1095" i="1"/>
  <c r="AR1095" i="1"/>
  <c r="AP1096" i="1"/>
  <c r="AQ1096" i="1"/>
  <c r="AR1096" i="1"/>
  <c r="AP1097" i="1"/>
  <c r="AQ1097" i="1"/>
  <c r="AR1097" i="1"/>
  <c r="AP1098" i="1"/>
  <c r="AQ1098" i="1"/>
  <c r="AR1098" i="1"/>
  <c r="AP1099" i="1"/>
  <c r="AQ1099" i="1"/>
  <c r="AR1099" i="1"/>
  <c r="AP1100" i="1"/>
  <c r="AQ1100" i="1"/>
  <c r="AR1100" i="1"/>
  <c r="AP1101" i="1"/>
  <c r="AQ1101" i="1"/>
  <c r="AR1101" i="1"/>
  <c r="AP1102" i="1"/>
  <c r="AQ1102" i="1"/>
  <c r="AR1102" i="1"/>
  <c r="AP1103" i="1"/>
  <c r="AQ1103" i="1"/>
  <c r="AR1103" i="1"/>
  <c r="AP1104" i="1"/>
  <c r="AQ1104" i="1"/>
  <c r="AR1104" i="1"/>
  <c r="AP1105" i="1"/>
  <c r="AQ1105" i="1"/>
  <c r="AR1105" i="1"/>
  <c r="AP1106" i="1"/>
  <c r="AQ1106" i="1"/>
  <c r="AR1106" i="1"/>
  <c r="AP1107" i="1"/>
  <c r="AQ1107" i="1"/>
  <c r="AR1107" i="1"/>
  <c r="AP1108" i="1"/>
  <c r="AQ1108" i="1"/>
  <c r="AR1108" i="1"/>
  <c r="AP1109" i="1"/>
  <c r="AQ1109" i="1"/>
  <c r="AR1109" i="1"/>
  <c r="AP1110" i="1"/>
  <c r="AQ1110" i="1"/>
  <c r="AR1110" i="1"/>
  <c r="AP1111" i="1"/>
  <c r="AQ1111" i="1"/>
  <c r="AR1111" i="1"/>
  <c r="AP1112" i="1"/>
  <c r="AQ1112" i="1"/>
  <c r="AR1112" i="1"/>
  <c r="AP1113" i="1"/>
  <c r="AQ1113" i="1"/>
  <c r="AR1113" i="1"/>
  <c r="AP1114" i="1"/>
  <c r="AQ1114" i="1"/>
  <c r="AR1114" i="1"/>
  <c r="AP1115" i="1"/>
  <c r="AQ1115" i="1"/>
  <c r="AR1115" i="1"/>
  <c r="AP1116" i="1"/>
  <c r="AQ1116" i="1"/>
  <c r="AR1116" i="1"/>
  <c r="AP1117" i="1"/>
  <c r="AQ1117" i="1"/>
  <c r="AR1117" i="1"/>
  <c r="AP1118" i="1"/>
  <c r="AQ1118" i="1"/>
  <c r="AR1118" i="1"/>
  <c r="AP1119" i="1"/>
  <c r="AQ1119" i="1"/>
  <c r="AR1119" i="1"/>
  <c r="AP1120" i="1"/>
  <c r="AQ1120" i="1"/>
  <c r="AR1120" i="1"/>
  <c r="AP1121" i="1"/>
  <c r="AQ1121" i="1"/>
  <c r="AR1121" i="1"/>
  <c r="AP1122" i="1"/>
  <c r="AQ1122" i="1"/>
  <c r="AR1122" i="1"/>
  <c r="AP1123" i="1"/>
  <c r="AQ1123" i="1"/>
  <c r="AR1123" i="1"/>
  <c r="AP1124" i="1"/>
  <c r="AQ1124" i="1"/>
  <c r="AR1124" i="1"/>
  <c r="AP1125" i="1"/>
  <c r="AQ1125" i="1"/>
  <c r="AR1125" i="1"/>
  <c r="AP1126" i="1"/>
  <c r="AQ1126" i="1"/>
  <c r="AR1126" i="1"/>
  <c r="AP1127" i="1"/>
  <c r="AQ1127" i="1"/>
  <c r="AR1127" i="1"/>
  <c r="AP1128" i="1"/>
  <c r="AQ1128" i="1"/>
  <c r="AR1128" i="1"/>
  <c r="AP1129" i="1"/>
  <c r="AQ1129" i="1"/>
  <c r="AR1129" i="1"/>
  <c r="AP1130" i="1"/>
  <c r="AQ1130" i="1"/>
  <c r="AR1130" i="1"/>
  <c r="AP1131" i="1"/>
  <c r="AQ1131" i="1"/>
  <c r="AR1131" i="1"/>
  <c r="AP1132" i="1"/>
  <c r="AQ1132" i="1"/>
  <c r="AR1132" i="1"/>
  <c r="AP1133" i="1"/>
  <c r="AQ1133" i="1"/>
  <c r="AR1133" i="1"/>
  <c r="AP1134" i="1"/>
  <c r="AQ1134" i="1"/>
  <c r="AR1134" i="1"/>
  <c r="AP1135" i="1"/>
  <c r="AQ1135" i="1"/>
  <c r="AR1135" i="1"/>
  <c r="AP1136" i="1"/>
  <c r="AQ1136" i="1"/>
  <c r="AR1136" i="1"/>
  <c r="AP1137" i="1"/>
  <c r="AQ1137" i="1"/>
  <c r="AR1137" i="1"/>
  <c r="AP1138" i="1"/>
  <c r="AQ1138" i="1"/>
  <c r="AR1138" i="1"/>
  <c r="AP1139" i="1"/>
  <c r="AQ1139" i="1"/>
  <c r="AR1139" i="1"/>
  <c r="AP1140" i="1"/>
  <c r="AQ1140" i="1"/>
  <c r="AR1140" i="1"/>
  <c r="AP1141" i="1"/>
  <c r="AQ1141" i="1"/>
  <c r="AR1141" i="1"/>
  <c r="AP1142" i="1"/>
  <c r="AQ1142" i="1"/>
  <c r="AR1142" i="1"/>
  <c r="AP1143" i="1"/>
  <c r="AQ1143" i="1"/>
  <c r="AR1143" i="1"/>
  <c r="AP1144" i="1"/>
  <c r="AQ1144" i="1"/>
  <c r="AR1144" i="1"/>
  <c r="AP1145" i="1"/>
  <c r="AQ1145" i="1"/>
  <c r="AR1145" i="1"/>
  <c r="AP1146" i="1"/>
  <c r="AQ1146" i="1"/>
  <c r="AR1146" i="1"/>
  <c r="AP1147" i="1"/>
  <c r="AQ1147" i="1"/>
  <c r="AR1147" i="1"/>
  <c r="AP1148" i="1"/>
  <c r="AQ1148" i="1"/>
  <c r="AR1148" i="1"/>
  <c r="AP1149" i="1"/>
  <c r="AQ1149" i="1"/>
  <c r="AR1149" i="1"/>
  <c r="AP1150" i="1"/>
  <c r="AQ1150" i="1"/>
  <c r="AR1150" i="1"/>
  <c r="AP1152" i="1"/>
  <c r="AQ1152" i="1"/>
  <c r="AR1152" i="1"/>
  <c r="AP1153" i="1"/>
  <c r="AQ1153" i="1"/>
  <c r="AR1153" i="1"/>
  <c r="AP1154" i="1"/>
  <c r="AQ1154" i="1"/>
  <c r="AR1154" i="1"/>
  <c r="AP1155" i="1"/>
  <c r="AQ1155" i="1"/>
  <c r="AR1155" i="1"/>
  <c r="AP1156" i="1"/>
  <c r="AQ1156" i="1"/>
  <c r="AR1156" i="1"/>
  <c r="AP1158" i="1"/>
  <c r="AQ1158" i="1"/>
  <c r="AR1158" i="1"/>
  <c r="AP1159" i="1"/>
  <c r="AQ1159" i="1"/>
  <c r="AR1159" i="1"/>
  <c r="AP1161" i="1"/>
  <c r="AQ1161" i="1"/>
  <c r="AR1161" i="1"/>
  <c r="AP1162" i="1"/>
  <c r="AQ1162" i="1"/>
  <c r="AR1162" i="1"/>
  <c r="AP1163" i="1"/>
  <c r="AQ1163" i="1"/>
  <c r="AR1163" i="1"/>
  <c r="AP1164" i="1"/>
  <c r="AQ1164" i="1"/>
  <c r="AR1164" i="1"/>
  <c r="AP1165" i="1"/>
  <c r="AQ1165" i="1"/>
  <c r="AR1165" i="1"/>
  <c r="AP1166" i="1"/>
  <c r="AQ1166" i="1"/>
  <c r="AR1166" i="1"/>
  <c r="AP1167" i="1"/>
  <c r="AQ1167" i="1"/>
  <c r="AR1167" i="1"/>
  <c r="AP1168" i="1"/>
  <c r="AQ1168" i="1"/>
  <c r="AR1168" i="1"/>
  <c r="AP1169" i="1"/>
  <c r="AQ1169" i="1"/>
  <c r="AR1169" i="1"/>
  <c r="AP1170" i="1"/>
  <c r="AQ1170" i="1"/>
  <c r="AR1170" i="1"/>
  <c r="AP1171" i="1"/>
  <c r="AQ1171" i="1"/>
  <c r="AR1171" i="1"/>
  <c r="AP1172" i="1"/>
  <c r="AQ1172" i="1"/>
  <c r="AR1172" i="1"/>
  <c r="AP1173" i="1"/>
  <c r="AQ1173" i="1"/>
  <c r="AR1173" i="1"/>
  <c r="AP1174" i="1"/>
  <c r="AQ1174" i="1"/>
  <c r="AR1174" i="1"/>
  <c r="AP1175" i="1"/>
  <c r="AQ1175" i="1"/>
  <c r="AR1175" i="1"/>
  <c r="AP1176" i="1"/>
  <c r="AQ1176" i="1"/>
  <c r="AR1176" i="1"/>
  <c r="AP1177" i="1"/>
  <c r="AQ1177" i="1"/>
  <c r="AR1177" i="1"/>
  <c r="AP1178" i="1"/>
  <c r="AQ1178" i="1"/>
  <c r="AR1178" i="1"/>
  <c r="AP1179" i="1"/>
  <c r="AQ1179" i="1"/>
  <c r="AR1179" i="1"/>
  <c r="AP1180" i="1"/>
  <c r="AQ1180" i="1"/>
  <c r="AR1180" i="1"/>
  <c r="AP1181" i="1"/>
  <c r="AQ1181" i="1"/>
  <c r="AR1181" i="1"/>
  <c r="AP1182" i="1"/>
  <c r="AQ1182" i="1"/>
  <c r="AR1182" i="1"/>
  <c r="AP1183" i="1"/>
  <c r="AQ1183" i="1"/>
  <c r="AR1183" i="1"/>
  <c r="AP1184" i="1"/>
  <c r="AQ1184" i="1"/>
  <c r="AR1184" i="1"/>
  <c r="AP1185" i="1"/>
  <c r="AQ1185" i="1"/>
  <c r="AR1185" i="1"/>
  <c r="AP1186" i="1"/>
  <c r="AQ1186" i="1"/>
  <c r="AR1186" i="1"/>
  <c r="AP1187" i="1"/>
  <c r="AQ1187" i="1"/>
  <c r="AR1187" i="1"/>
  <c r="AP1188" i="1"/>
  <c r="AQ1188" i="1"/>
  <c r="AR1188" i="1"/>
  <c r="AP1189" i="1"/>
  <c r="AQ1189" i="1"/>
  <c r="AR1189" i="1"/>
  <c r="AP1190" i="1"/>
  <c r="AQ1190" i="1"/>
  <c r="AR1190" i="1"/>
  <c r="AP1191" i="1"/>
  <c r="AQ1191" i="1"/>
  <c r="AR1191" i="1"/>
  <c r="AP1192" i="1"/>
  <c r="AQ1192" i="1"/>
  <c r="AR1192" i="1"/>
  <c r="AP1193" i="1"/>
  <c r="AQ1193" i="1"/>
  <c r="AR1193" i="1"/>
  <c r="AP1194" i="1"/>
  <c r="AQ1194" i="1"/>
  <c r="AR1194" i="1"/>
  <c r="AP1195" i="1"/>
  <c r="AQ1195" i="1"/>
  <c r="AR1195" i="1"/>
  <c r="AP1196" i="1"/>
  <c r="AQ1196" i="1"/>
  <c r="AR1196" i="1"/>
  <c r="AP1197" i="1"/>
  <c r="AQ1197" i="1"/>
  <c r="AR1197" i="1"/>
  <c r="AP1198" i="1"/>
  <c r="AQ1198" i="1"/>
  <c r="AR1198" i="1"/>
  <c r="AP1199" i="1"/>
  <c r="AQ1199" i="1"/>
  <c r="AR1199" i="1"/>
  <c r="AP1200" i="1"/>
  <c r="AQ1200" i="1"/>
  <c r="AR1200" i="1"/>
  <c r="AP1201" i="1"/>
  <c r="AQ1201" i="1"/>
  <c r="AR1201" i="1"/>
  <c r="AP1202" i="1"/>
  <c r="AQ1202" i="1"/>
  <c r="AR1202" i="1"/>
  <c r="AP1203" i="1"/>
  <c r="AQ1203" i="1"/>
  <c r="AR1203" i="1"/>
  <c r="AP1204" i="1"/>
  <c r="AQ1204" i="1"/>
  <c r="AR1204" i="1"/>
  <c r="AP1205" i="1"/>
  <c r="AQ1205" i="1"/>
  <c r="AR1205" i="1"/>
  <c r="AP1206" i="1"/>
  <c r="AQ1206" i="1"/>
  <c r="AR1206" i="1"/>
  <c r="AP1207" i="1"/>
  <c r="AQ1207" i="1"/>
  <c r="AR1207" i="1"/>
  <c r="AP1208" i="1"/>
  <c r="AQ1208" i="1"/>
  <c r="AR1208" i="1"/>
  <c r="AP1209" i="1"/>
  <c r="AQ1209" i="1"/>
  <c r="AR1209" i="1"/>
  <c r="AP1210" i="1"/>
  <c r="AQ1210" i="1"/>
  <c r="AR1210" i="1"/>
  <c r="AP1211" i="1"/>
  <c r="AQ1211" i="1"/>
  <c r="AR1211" i="1"/>
  <c r="AP1212" i="1"/>
  <c r="AQ1212" i="1"/>
  <c r="AR1212" i="1"/>
  <c r="AP1213" i="1"/>
  <c r="AQ1213" i="1"/>
  <c r="AR1213" i="1"/>
  <c r="AP1214" i="1"/>
  <c r="AQ1214" i="1"/>
  <c r="AR1214" i="1"/>
  <c r="AP1215" i="1"/>
  <c r="AQ1215" i="1"/>
  <c r="AR1215" i="1"/>
  <c r="AP1216" i="1"/>
  <c r="AQ1216" i="1"/>
  <c r="AR1216" i="1"/>
  <c r="AP1217" i="1"/>
  <c r="AQ1217" i="1"/>
  <c r="AR1217" i="1"/>
  <c r="AP1218" i="1"/>
  <c r="AQ1218" i="1"/>
  <c r="AR1218" i="1"/>
  <c r="AP1219" i="1"/>
  <c r="AQ1219" i="1"/>
  <c r="AR1219" i="1"/>
  <c r="AP1220" i="1"/>
  <c r="AQ1220" i="1"/>
  <c r="AR1220" i="1"/>
  <c r="AP1221" i="1"/>
  <c r="AQ1221" i="1"/>
  <c r="AR1221" i="1"/>
  <c r="AP1222" i="1"/>
  <c r="AQ1222" i="1"/>
  <c r="AR1222" i="1"/>
  <c r="AP1224" i="1"/>
  <c r="AQ1224" i="1"/>
  <c r="AR1224" i="1"/>
  <c r="AP1225" i="1"/>
  <c r="AQ1225" i="1"/>
  <c r="AR1225" i="1"/>
  <c r="AP1226" i="1"/>
  <c r="AQ1226" i="1"/>
  <c r="AR1226" i="1"/>
  <c r="AP1227" i="1"/>
  <c r="AQ1227" i="1"/>
  <c r="AR1227" i="1"/>
  <c r="AP1228" i="1"/>
  <c r="AQ1228" i="1"/>
  <c r="AR1228" i="1"/>
  <c r="AP1230" i="1"/>
  <c r="AQ1230" i="1"/>
  <c r="AR1230" i="1"/>
  <c r="AP1231" i="1"/>
  <c r="AQ1231" i="1"/>
  <c r="AR1231" i="1"/>
  <c r="AP1233" i="1"/>
  <c r="AQ1233" i="1"/>
  <c r="AR1233" i="1"/>
  <c r="AP1234" i="1"/>
  <c r="AQ1234" i="1"/>
  <c r="AR1234" i="1"/>
  <c r="AP1235" i="1"/>
  <c r="AQ1235" i="1"/>
  <c r="AR1235" i="1"/>
  <c r="AP1236" i="1"/>
  <c r="AQ1236" i="1"/>
  <c r="AR1236" i="1"/>
  <c r="AP1237" i="1"/>
  <c r="AQ1237" i="1"/>
  <c r="AR1237" i="1"/>
  <c r="AP1238" i="1"/>
  <c r="AQ1238" i="1"/>
  <c r="AR1238" i="1"/>
  <c r="AP1239" i="1"/>
  <c r="AQ1239" i="1"/>
  <c r="AR1239" i="1"/>
  <c r="AP1240" i="1"/>
  <c r="AQ1240" i="1"/>
  <c r="AR1240" i="1"/>
  <c r="AP1241" i="1"/>
  <c r="AQ1241" i="1"/>
  <c r="AR1241" i="1"/>
  <c r="AP1242" i="1"/>
  <c r="AQ1242" i="1"/>
  <c r="AR1242" i="1"/>
  <c r="AP1243" i="1"/>
  <c r="AQ1243" i="1"/>
  <c r="AR1243" i="1"/>
  <c r="AP1244" i="1"/>
  <c r="AQ1244" i="1"/>
  <c r="AR1244" i="1"/>
  <c r="AP1245" i="1"/>
  <c r="AQ1245" i="1"/>
  <c r="AR1245" i="1"/>
  <c r="AP1246" i="1"/>
  <c r="AQ1246" i="1"/>
  <c r="AR1246" i="1"/>
  <c r="AP1247" i="1"/>
  <c r="AQ1247" i="1"/>
  <c r="AR1247" i="1"/>
  <c r="AP1248" i="1"/>
  <c r="AQ1248" i="1"/>
  <c r="AR1248" i="1"/>
  <c r="AP1249" i="1"/>
  <c r="AQ1249" i="1"/>
  <c r="AR1249" i="1"/>
  <c r="AP1250" i="1"/>
  <c r="AQ1250" i="1"/>
  <c r="AR1250" i="1"/>
  <c r="AP1251" i="1"/>
  <c r="AQ1251" i="1"/>
  <c r="AR1251" i="1"/>
  <c r="AP1252" i="1"/>
  <c r="AQ1252" i="1"/>
  <c r="AR1252" i="1"/>
  <c r="AP1253" i="1"/>
  <c r="AQ1253" i="1"/>
  <c r="AR1253" i="1"/>
  <c r="AP1254" i="1"/>
  <c r="AQ1254" i="1"/>
  <c r="AR1254" i="1"/>
  <c r="AP1255" i="1"/>
  <c r="AQ1255" i="1"/>
  <c r="AR1255" i="1"/>
  <c r="AP1256" i="1"/>
  <c r="AQ1256" i="1"/>
  <c r="AR1256" i="1"/>
  <c r="AP1257" i="1"/>
  <c r="AQ1257" i="1"/>
  <c r="AR1257" i="1"/>
  <c r="AP1258" i="1"/>
  <c r="AQ1258" i="1"/>
  <c r="AR1258" i="1"/>
  <c r="AP1259" i="1"/>
  <c r="AQ1259" i="1"/>
  <c r="AR1259" i="1"/>
  <c r="AP1260" i="1"/>
  <c r="AQ1260" i="1"/>
  <c r="AR1260" i="1"/>
  <c r="AP1261" i="1"/>
  <c r="AQ1261" i="1"/>
  <c r="AR1261" i="1"/>
  <c r="AP1262" i="1"/>
  <c r="AQ1262" i="1"/>
  <c r="AR1262" i="1"/>
  <c r="AP1263" i="1"/>
  <c r="AQ1263" i="1"/>
  <c r="AR1263" i="1"/>
  <c r="AP1264" i="1"/>
  <c r="AQ1264" i="1"/>
  <c r="AR1264" i="1"/>
  <c r="AP1265" i="1"/>
  <c r="AQ1265" i="1"/>
  <c r="AR1265" i="1"/>
  <c r="AP1266" i="1"/>
  <c r="AQ1266" i="1"/>
  <c r="AR1266" i="1"/>
  <c r="AP1267" i="1"/>
  <c r="AQ1267" i="1"/>
  <c r="AR1267" i="1"/>
  <c r="AP1268" i="1"/>
  <c r="AQ1268" i="1"/>
  <c r="AR1268" i="1"/>
  <c r="AP1269" i="1"/>
  <c r="AQ1269" i="1"/>
  <c r="AR1269" i="1"/>
  <c r="AP1270" i="1"/>
  <c r="AQ1270" i="1"/>
  <c r="AR1270" i="1"/>
  <c r="AP1271" i="1"/>
  <c r="AQ1271" i="1"/>
  <c r="AR1271" i="1"/>
  <c r="AP1272" i="1"/>
  <c r="AQ1272" i="1"/>
  <c r="AR1272" i="1"/>
  <c r="AP1273" i="1"/>
  <c r="AQ1273" i="1"/>
  <c r="AR1273" i="1"/>
  <c r="AP1274" i="1"/>
  <c r="AQ1274" i="1"/>
  <c r="AR1274" i="1"/>
  <c r="AP1275" i="1"/>
  <c r="AQ1275" i="1"/>
  <c r="AR1275" i="1"/>
  <c r="AP1276" i="1"/>
  <c r="AQ1276" i="1"/>
  <c r="AR1276" i="1"/>
  <c r="AP1277" i="1"/>
  <c r="AQ1277" i="1"/>
  <c r="AR1277" i="1"/>
  <c r="AP1278" i="1"/>
  <c r="AQ1278" i="1"/>
  <c r="AR1278" i="1"/>
  <c r="AP1279" i="1"/>
  <c r="AQ1279" i="1"/>
  <c r="AR1279" i="1"/>
  <c r="AP1280" i="1"/>
  <c r="AQ1280" i="1"/>
  <c r="AR1280" i="1"/>
  <c r="AP1281" i="1"/>
  <c r="AQ1281" i="1"/>
  <c r="AR1281" i="1"/>
  <c r="AP1282" i="1"/>
  <c r="AQ1282" i="1"/>
  <c r="AR1282" i="1"/>
  <c r="AP1283" i="1"/>
  <c r="AQ1283" i="1"/>
  <c r="AR1283" i="1"/>
  <c r="AP1284" i="1"/>
  <c r="AQ1284" i="1"/>
  <c r="AR1284" i="1"/>
  <c r="AP1285" i="1"/>
  <c r="AQ1285" i="1"/>
  <c r="AR1285" i="1"/>
  <c r="AP1286" i="1"/>
  <c r="AQ1286" i="1"/>
  <c r="AR1286" i="1"/>
  <c r="AP1287" i="1"/>
  <c r="AQ1287" i="1"/>
  <c r="AR1287" i="1"/>
  <c r="AP1288" i="1"/>
  <c r="AQ1288" i="1"/>
  <c r="AR1288" i="1"/>
  <c r="AP1289" i="1"/>
  <c r="AQ1289" i="1"/>
  <c r="AR1289" i="1"/>
  <c r="AP1290" i="1"/>
  <c r="AQ1290" i="1"/>
  <c r="AR1290" i="1"/>
  <c r="AP1291" i="1"/>
  <c r="AQ1291" i="1"/>
  <c r="AR1291" i="1"/>
  <c r="AP1292" i="1"/>
  <c r="AQ1292" i="1"/>
  <c r="AR1292" i="1"/>
  <c r="AP1293" i="1"/>
  <c r="AQ1293" i="1"/>
  <c r="AR1293" i="1"/>
  <c r="AP1294" i="1"/>
  <c r="AQ1294" i="1"/>
  <c r="AR1294" i="1"/>
  <c r="AP1296" i="1"/>
  <c r="AQ1296" i="1"/>
  <c r="AR1296" i="1"/>
  <c r="AP1297" i="1"/>
  <c r="AQ1297" i="1"/>
  <c r="AR1297" i="1"/>
  <c r="AP1298" i="1"/>
  <c r="AQ1298" i="1"/>
  <c r="AR1298" i="1"/>
  <c r="AP1299" i="1"/>
  <c r="AQ1299" i="1"/>
  <c r="AR1299" i="1"/>
  <c r="AP1300" i="1"/>
  <c r="AQ1300" i="1"/>
  <c r="AR1300" i="1"/>
  <c r="AP1302" i="1"/>
  <c r="AQ1302" i="1"/>
  <c r="AR1302" i="1"/>
  <c r="AP1019" i="1"/>
  <c r="AQ1019" i="1"/>
  <c r="AR1019" i="1"/>
  <c r="AP1020" i="1"/>
  <c r="AQ1020" i="1"/>
  <c r="AR1020" i="1"/>
  <c r="AP1021" i="1"/>
  <c r="AQ1021" i="1"/>
  <c r="AR1021" i="1"/>
  <c r="AP1022" i="1"/>
  <c r="AQ1022" i="1"/>
  <c r="AR1022" i="1"/>
  <c r="AP1023" i="1"/>
  <c r="AQ1023" i="1"/>
  <c r="AR1023" i="1"/>
  <c r="AP1024" i="1"/>
  <c r="AQ1024" i="1"/>
  <c r="AR1024" i="1"/>
  <c r="AP1025" i="1"/>
  <c r="AQ1025" i="1"/>
  <c r="AR1025" i="1"/>
  <c r="AP1026" i="1"/>
  <c r="AQ1026" i="1"/>
  <c r="AR1026" i="1"/>
  <c r="AP1027" i="1"/>
  <c r="AQ1027" i="1"/>
  <c r="AR1027" i="1"/>
  <c r="AP1028" i="1"/>
  <c r="AQ1028" i="1"/>
  <c r="AR1028" i="1"/>
  <c r="AP1029" i="1"/>
  <c r="AQ1029" i="1"/>
  <c r="AR1029" i="1"/>
  <c r="AP1030" i="1"/>
  <c r="AQ1030" i="1"/>
  <c r="AR1030" i="1"/>
  <c r="AP1031" i="1"/>
  <c r="AQ1031" i="1"/>
  <c r="AR1031" i="1"/>
  <c r="AP1032" i="1"/>
  <c r="AQ1032" i="1"/>
  <c r="AR1032" i="1"/>
  <c r="AP1033" i="1"/>
  <c r="AQ1033" i="1"/>
  <c r="AR1033" i="1"/>
  <c r="AP1034" i="1"/>
  <c r="AQ1034" i="1"/>
  <c r="AR1034" i="1"/>
  <c r="AP1035" i="1"/>
  <c r="AQ1035" i="1"/>
  <c r="AR1035" i="1"/>
  <c r="AP1036" i="1"/>
  <c r="AQ1036" i="1"/>
  <c r="AR1036" i="1"/>
  <c r="AP1037" i="1"/>
  <c r="AQ1037" i="1"/>
  <c r="AR1037" i="1"/>
  <c r="AP1038" i="1"/>
  <c r="AQ1038" i="1"/>
  <c r="AR1038" i="1"/>
  <c r="AP1039" i="1"/>
  <c r="AQ1039" i="1"/>
  <c r="AR1039" i="1"/>
  <c r="AP1040" i="1"/>
  <c r="AQ1040" i="1"/>
  <c r="AR1040" i="1"/>
  <c r="AP1041" i="1"/>
  <c r="AQ1041" i="1"/>
  <c r="AR1041" i="1"/>
  <c r="AP1042" i="1"/>
  <c r="AQ1042" i="1"/>
  <c r="AR1042" i="1"/>
  <c r="AP1043" i="1"/>
  <c r="AQ1043" i="1"/>
  <c r="AR1043" i="1"/>
  <c r="AP1044" i="1"/>
  <c r="AQ1044" i="1"/>
  <c r="AR1044" i="1"/>
  <c r="AP1045" i="1"/>
  <c r="AQ1045" i="1"/>
  <c r="AR1045" i="1"/>
  <c r="AP1046" i="1"/>
  <c r="AQ1046" i="1"/>
  <c r="AR1046" i="1"/>
  <c r="AP1047" i="1"/>
  <c r="AQ1047" i="1"/>
  <c r="AR1047" i="1"/>
  <c r="AP1048" i="1"/>
  <c r="AQ1048" i="1"/>
  <c r="AR1048" i="1"/>
  <c r="AP1049" i="1"/>
  <c r="AQ1049" i="1"/>
  <c r="AR1049" i="1"/>
  <c r="AP1050" i="1"/>
  <c r="AQ1050" i="1"/>
  <c r="AR1050" i="1"/>
  <c r="AP1051" i="1"/>
  <c r="AQ1051" i="1"/>
  <c r="AR1051" i="1"/>
  <c r="AP1052" i="1"/>
  <c r="AQ1052" i="1"/>
  <c r="AR1052" i="1"/>
  <c r="AP1053" i="1"/>
  <c r="AQ1053" i="1"/>
  <c r="AR1053" i="1"/>
  <c r="AP1054" i="1"/>
  <c r="AQ1054" i="1"/>
  <c r="AR1054" i="1"/>
  <c r="AP1055" i="1"/>
  <c r="AQ1055" i="1"/>
  <c r="AR1055" i="1"/>
  <c r="AP1056" i="1"/>
  <c r="AQ1056" i="1"/>
  <c r="AR1056" i="1"/>
  <c r="AP1057" i="1"/>
  <c r="AQ1057" i="1"/>
  <c r="AR1057" i="1"/>
  <c r="AP1058" i="1"/>
  <c r="AQ1058" i="1"/>
  <c r="AR1058" i="1"/>
  <c r="AP1059" i="1"/>
  <c r="AQ1059" i="1"/>
  <c r="AR1059" i="1"/>
  <c r="AP1060" i="1"/>
  <c r="AQ1060" i="1"/>
  <c r="AR1060" i="1"/>
  <c r="AP1061" i="1"/>
  <c r="AQ1061" i="1"/>
  <c r="AR1061" i="1"/>
  <c r="AP1062" i="1"/>
  <c r="AQ1062" i="1"/>
  <c r="AR1062" i="1"/>
  <c r="AP1063" i="1"/>
  <c r="AQ1063" i="1"/>
  <c r="AR1063" i="1"/>
  <c r="AP1064" i="1"/>
  <c r="AQ1064" i="1"/>
  <c r="AR1064" i="1"/>
  <c r="AP1065" i="1"/>
  <c r="AQ1065" i="1"/>
  <c r="AR1065" i="1"/>
  <c r="AP1066" i="1"/>
  <c r="AQ1066" i="1"/>
  <c r="AR1066" i="1"/>
  <c r="AP1067" i="1"/>
  <c r="AQ1067" i="1"/>
  <c r="AR1067" i="1"/>
  <c r="AP1068" i="1"/>
  <c r="AQ1068" i="1"/>
  <c r="AR1068" i="1"/>
  <c r="AP1069" i="1"/>
  <c r="AQ1069" i="1"/>
  <c r="AR1069" i="1"/>
  <c r="AP1070" i="1"/>
  <c r="AQ1070" i="1"/>
  <c r="AR1070" i="1"/>
  <c r="AP1071" i="1"/>
  <c r="AQ1071" i="1"/>
  <c r="AR1071" i="1"/>
  <c r="AP1072" i="1"/>
  <c r="AQ1072" i="1"/>
  <c r="AR1072" i="1"/>
  <c r="AP1073" i="1"/>
  <c r="AQ1073" i="1"/>
  <c r="AR1073" i="1"/>
  <c r="AP1074" i="1"/>
  <c r="AQ1074" i="1"/>
  <c r="AR1074" i="1"/>
  <c r="AP1075" i="1"/>
  <c r="AQ1075" i="1"/>
  <c r="AR1075" i="1"/>
  <c r="AP1076" i="1"/>
  <c r="AQ1076" i="1"/>
  <c r="AR1076" i="1"/>
  <c r="AP1077" i="1"/>
  <c r="AQ1077" i="1"/>
  <c r="AR1077" i="1"/>
  <c r="AP1078" i="1"/>
  <c r="AQ1078" i="1"/>
  <c r="AR1078" i="1"/>
  <c r="AP1080" i="1"/>
  <c r="AQ1080" i="1"/>
  <c r="AR1080" i="1"/>
  <c r="AP1081" i="1"/>
  <c r="AQ1081" i="1"/>
  <c r="AR1081" i="1"/>
  <c r="AP1082" i="1"/>
  <c r="AQ1082" i="1"/>
  <c r="AR1082" i="1"/>
  <c r="AP1083" i="1"/>
  <c r="AQ1083" i="1"/>
  <c r="AR1083" i="1"/>
  <c r="AP1084" i="1"/>
  <c r="AQ1084" i="1"/>
  <c r="AR1084" i="1"/>
  <c r="AP1086" i="1"/>
  <c r="AQ1086" i="1"/>
  <c r="AR1086" i="1"/>
  <c r="AR1017" i="1"/>
  <c r="AR1018" i="1"/>
  <c r="AR1015" i="1"/>
  <c r="AQ1015" i="1"/>
  <c r="AQ1017" i="1"/>
  <c r="AQ1018" i="1"/>
  <c r="AP1015" i="1"/>
  <c r="AP1017" i="1"/>
  <c r="AP1018" i="1"/>
  <c r="AP284" i="1"/>
  <c r="AP205" i="1"/>
  <c r="AR291" i="1"/>
  <c r="AR292" i="1"/>
  <c r="AR294" i="1"/>
  <c r="AQ291" i="1"/>
  <c r="AQ292" i="1"/>
  <c r="AQ294" i="1"/>
  <c r="AP291" i="1"/>
  <c r="AP292" i="1"/>
  <c r="AP294" i="1"/>
  <c r="AR288" i="1"/>
  <c r="AR289" i="1"/>
  <c r="AR290" i="1"/>
  <c r="AQ288" i="1"/>
  <c r="AQ289" i="1"/>
  <c r="AQ290" i="1"/>
  <c r="AP288" i="1"/>
  <c r="AP289" i="1"/>
  <c r="AP290" i="1"/>
  <c r="AR283" i="1"/>
  <c r="AR284" i="1"/>
  <c r="AR285" i="1"/>
  <c r="AR286" i="1"/>
  <c r="AQ283" i="1"/>
  <c r="AQ284" i="1"/>
  <c r="AQ285" i="1"/>
  <c r="AQ286" i="1"/>
  <c r="AP283" i="1"/>
  <c r="AP285" i="1"/>
  <c r="AP286" i="1"/>
  <c r="AR279" i="1"/>
  <c r="AR280" i="1"/>
  <c r="AR281" i="1"/>
  <c r="AR282" i="1"/>
  <c r="AQ279" i="1"/>
  <c r="AQ280" i="1"/>
  <c r="AQ281" i="1"/>
  <c r="AQ282" i="1"/>
  <c r="AP279" i="1"/>
  <c r="AP280" i="1"/>
  <c r="AP281" i="1"/>
  <c r="AP282" i="1"/>
  <c r="AR275" i="1"/>
  <c r="AR276" i="1"/>
  <c r="AR277" i="1"/>
  <c r="AR278" i="1"/>
  <c r="AQ275" i="1"/>
  <c r="AQ276" i="1"/>
  <c r="AQ277" i="1"/>
  <c r="AQ278" i="1"/>
  <c r="AP275" i="1"/>
  <c r="AP276" i="1"/>
  <c r="AP277" i="1"/>
  <c r="AP278" i="1"/>
  <c r="AR271" i="1"/>
  <c r="AR272" i="1"/>
  <c r="AR273" i="1"/>
  <c r="AR274" i="1"/>
  <c r="AQ271" i="1"/>
  <c r="AQ272" i="1"/>
  <c r="AQ273" i="1"/>
  <c r="AQ274" i="1"/>
  <c r="AP271" i="1"/>
  <c r="AP272" i="1"/>
  <c r="AP273" i="1"/>
  <c r="AP274" i="1"/>
  <c r="AR267" i="1"/>
  <c r="AR268" i="1"/>
  <c r="AR269" i="1"/>
  <c r="AR270" i="1"/>
  <c r="AQ267" i="1"/>
  <c r="AQ268" i="1"/>
  <c r="AQ269" i="1"/>
  <c r="AQ270" i="1"/>
  <c r="AP267" i="1"/>
  <c r="AP268" i="1"/>
  <c r="AP269" i="1"/>
  <c r="AP270" i="1"/>
  <c r="AR263" i="1"/>
  <c r="AR264" i="1"/>
  <c r="AR265" i="1"/>
  <c r="AR266" i="1"/>
  <c r="AQ263" i="1"/>
  <c r="AQ264" i="1"/>
  <c r="AQ265" i="1"/>
  <c r="AQ266" i="1"/>
  <c r="AP263" i="1"/>
  <c r="AP264" i="1"/>
  <c r="AP265" i="1"/>
  <c r="AP266" i="1"/>
  <c r="AR259" i="1"/>
  <c r="AR260" i="1"/>
  <c r="AR261" i="1"/>
  <c r="AR262" i="1"/>
  <c r="AQ259" i="1"/>
  <c r="AQ260" i="1"/>
  <c r="AQ261" i="1"/>
  <c r="AQ262" i="1"/>
  <c r="AP259" i="1"/>
  <c r="AP260" i="1"/>
  <c r="AP261" i="1"/>
  <c r="AP262" i="1"/>
  <c r="AR255" i="1"/>
  <c r="AR256" i="1"/>
  <c r="AR257" i="1"/>
  <c r="AR258" i="1"/>
  <c r="AQ255" i="1"/>
  <c r="AQ256" i="1"/>
  <c r="AQ257" i="1"/>
  <c r="AQ258" i="1"/>
  <c r="AP255" i="1"/>
  <c r="AP256" i="1"/>
  <c r="AP257" i="1"/>
  <c r="AP258" i="1"/>
  <c r="AR251" i="1"/>
  <c r="AR252" i="1"/>
  <c r="AR253" i="1"/>
  <c r="AR254" i="1"/>
  <c r="AQ251" i="1"/>
  <c r="AQ252" i="1"/>
  <c r="AQ253" i="1"/>
  <c r="AQ254" i="1"/>
  <c r="AP251" i="1"/>
  <c r="AP252" i="1"/>
  <c r="AP253" i="1"/>
  <c r="AP254" i="1"/>
  <c r="AR247" i="1"/>
  <c r="AR248" i="1"/>
  <c r="AR249" i="1"/>
  <c r="AR250" i="1"/>
  <c r="AQ247" i="1"/>
  <c r="AQ248" i="1"/>
  <c r="AQ249" i="1"/>
  <c r="AQ250" i="1"/>
  <c r="AP247" i="1"/>
  <c r="AP248" i="1"/>
  <c r="AP249" i="1"/>
  <c r="AP250" i="1"/>
  <c r="AR243" i="1"/>
  <c r="AR244" i="1"/>
  <c r="AR245" i="1"/>
  <c r="AR246" i="1"/>
  <c r="AQ243" i="1"/>
  <c r="AQ244" i="1"/>
  <c r="AQ245" i="1"/>
  <c r="AQ246" i="1"/>
  <c r="AP243" i="1"/>
  <c r="AP244" i="1"/>
  <c r="AP245" i="1"/>
  <c r="AP246" i="1"/>
  <c r="AR239" i="1"/>
  <c r="AR240" i="1"/>
  <c r="AR241" i="1"/>
  <c r="AR242" i="1"/>
  <c r="AQ239" i="1"/>
  <c r="AQ240" i="1"/>
  <c r="AQ241" i="1"/>
  <c r="AQ242" i="1"/>
  <c r="AP239" i="1"/>
  <c r="AP240" i="1"/>
  <c r="AP241" i="1"/>
  <c r="AP242" i="1"/>
  <c r="AR235" i="1"/>
  <c r="AR236" i="1"/>
  <c r="AR237" i="1"/>
  <c r="AR238" i="1"/>
  <c r="AQ235" i="1"/>
  <c r="AQ236" i="1"/>
  <c r="AQ237" i="1"/>
  <c r="AQ238" i="1"/>
  <c r="AP235" i="1"/>
  <c r="AP236" i="1"/>
  <c r="AP237" i="1"/>
  <c r="AP238" i="1"/>
  <c r="AR231" i="1"/>
  <c r="AR232" i="1"/>
  <c r="AR233" i="1"/>
  <c r="AR234" i="1"/>
  <c r="AQ231" i="1"/>
  <c r="AQ232" i="1"/>
  <c r="AQ233" i="1"/>
  <c r="AQ234" i="1"/>
  <c r="AP231" i="1"/>
  <c r="AP232" i="1"/>
  <c r="AP233" i="1"/>
  <c r="AP234" i="1"/>
  <c r="AR227" i="1"/>
  <c r="AR228" i="1"/>
  <c r="AR229" i="1"/>
  <c r="AR230" i="1"/>
  <c r="AQ227" i="1"/>
  <c r="AQ228" i="1"/>
  <c r="AQ229" i="1"/>
  <c r="AQ230" i="1"/>
  <c r="AP227" i="1"/>
  <c r="AP228" i="1"/>
  <c r="AP229" i="1"/>
  <c r="AP230" i="1"/>
  <c r="AR223" i="1"/>
  <c r="AR225" i="1"/>
  <c r="AR226" i="1"/>
  <c r="AQ223" i="1"/>
  <c r="AQ225" i="1"/>
  <c r="AQ226" i="1"/>
  <c r="AP223" i="1"/>
  <c r="AP225" i="1"/>
  <c r="AP226" i="1"/>
  <c r="AR219" i="1"/>
  <c r="AR220" i="1"/>
  <c r="AR221" i="1"/>
  <c r="AR222" i="1"/>
  <c r="AQ219" i="1"/>
  <c r="AQ220" i="1"/>
  <c r="AQ221" i="1"/>
  <c r="AQ222" i="1"/>
  <c r="AP219" i="1"/>
  <c r="AP220" i="1"/>
  <c r="AP221" i="1"/>
  <c r="AP222" i="1"/>
  <c r="AR216" i="1"/>
  <c r="AR217" i="1"/>
  <c r="AR218" i="1"/>
  <c r="AQ216" i="1"/>
  <c r="AQ217" i="1"/>
  <c r="AQ218" i="1"/>
  <c r="AP216" i="1"/>
  <c r="AP217" i="1"/>
  <c r="AP218" i="1"/>
  <c r="AR211" i="1"/>
  <c r="AR212" i="1"/>
  <c r="AR213" i="1"/>
  <c r="AR214" i="1"/>
  <c r="AQ211" i="1"/>
  <c r="AQ212" i="1"/>
  <c r="AQ213" i="1"/>
  <c r="AQ214" i="1"/>
  <c r="AP211" i="1"/>
  <c r="AP212" i="1"/>
  <c r="AP213" i="1"/>
  <c r="AP214" i="1"/>
  <c r="AR207" i="1"/>
  <c r="AR208" i="1"/>
  <c r="AR209" i="1"/>
  <c r="AR210" i="1"/>
  <c r="AQ207" i="1"/>
  <c r="AQ208" i="1"/>
  <c r="AQ209" i="1"/>
  <c r="AQ210" i="1"/>
  <c r="AP207" i="1"/>
  <c r="AP208" i="1"/>
  <c r="AP209" i="1"/>
  <c r="AP210" i="1"/>
  <c r="AR203" i="1"/>
  <c r="AR204" i="1"/>
  <c r="AR205" i="1"/>
  <c r="AR206" i="1"/>
  <c r="AQ203" i="1"/>
  <c r="AQ204" i="1"/>
  <c r="AQ205" i="1"/>
  <c r="AQ206" i="1"/>
  <c r="AP203" i="1"/>
  <c r="AP204" i="1"/>
  <c r="AP206" i="1"/>
  <c r="AR199" i="1"/>
  <c r="AR200" i="1"/>
  <c r="AR201" i="1"/>
  <c r="AR202" i="1"/>
  <c r="AQ199" i="1"/>
  <c r="AQ200" i="1"/>
  <c r="AQ201" i="1"/>
  <c r="AQ202" i="1"/>
  <c r="AP199" i="1"/>
  <c r="AP200" i="1"/>
  <c r="AP201" i="1"/>
  <c r="AP202" i="1"/>
  <c r="AR195" i="1"/>
  <c r="AR196" i="1"/>
  <c r="AR197" i="1"/>
  <c r="AR198" i="1"/>
  <c r="AQ195" i="1"/>
  <c r="AQ196" i="1"/>
  <c r="AQ197" i="1"/>
  <c r="AQ198" i="1"/>
  <c r="AP195" i="1"/>
  <c r="AP196" i="1"/>
  <c r="AP197" i="1"/>
  <c r="AP198" i="1"/>
  <c r="AR191" i="1"/>
  <c r="AR192" i="1"/>
  <c r="AR193" i="1"/>
  <c r="AR194" i="1"/>
  <c r="AQ191" i="1"/>
  <c r="AQ192" i="1"/>
  <c r="AQ193" i="1"/>
  <c r="AQ194" i="1"/>
  <c r="AP191" i="1"/>
  <c r="AP192" i="1"/>
  <c r="AP193" i="1"/>
  <c r="AP194" i="1"/>
  <c r="AR187" i="1"/>
  <c r="AR188" i="1"/>
  <c r="AR189" i="1"/>
  <c r="AR190" i="1"/>
  <c r="AQ187" i="1"/>
  <c r="AQ188" i="1"/>
  <c r="AQ189" i="1"/>
  <c r="AQ190" i="1"/>
  <c r="AP187" i="1"/>
  <c r="AP188" i="1"/>
  <c r="AP189" i="1"/>
  <c r="AP190" i="1"/>
  <c r="AR183" i="1"/>
  <c r="AR184" i="1"/>
  <c r="AR185" i="1"/>
  <c r="AR186" i="1"/>
  <c r="AQ183" i="1"/>
  <c r="AQ184" i="1"/>
  <c r="AQ185" i="1"/>
  <c r="AQ186" i="1"/>
  <c r="AP183" i="1"/>
  <c r="AP184" i="1"/>
  <c r="AP185" i="1"/>
  <c r="AP186" i="1"/>
  <c r="AR179" i="1"/>
  <c r="AR180" i="1"/>
  <c r="AR181" i="1"/>
  <c r="AR182" i="1"/>
  <c r="AQ179" i="1"/>
  <c r="AQ180" i="1"/>
  <c r="AQ181" i="1"/>
  <c r="AQ182" i="1"/>
  <c r="AP179" i="1"/>
  <c r="AP180" i="1"/>
  <c r="AP181" i="1"/>
  <c r="AP182" i="1"/>
  <c r="AR175" i="1"/>
  <c r="AR176" i="1"/>
  <c r="AR177" i="1"/>
  <c r="AR178" i="1"/>
  <c r="AQ175" i="1"/>
  <c r="AQ176" i="1"/>
  <c r="AQ177" i="1"/>
  <c r="AQ178" i="1"/>
  <c r="AP175" i="1"/>
  <c r="AP176" i="1"/>
  <c r="AP177" i="1"/>
  <c r="AP178" i="1"/>
  <c r="AR171" i="1"/>
  <c r="AR172" i="1"/>
  <c r="AR173" i="1"/>
  <c r="AR174" i="1"/>
  <c r="AQ171" i="1"/>
  <c r="AQ172" i="1"/>
  <c r="AQ173" i="1"/>
  <c r="AQ174" i="1"/>
  <c r="AP171" i="1"/>
  <c r="AP172" i="1"/>
  <c r="AP173" i="1"/>
  <c r="AP174" i="1"/>
  <c r="AR167" i="1"/>
  <c r="AR168" i="1"/>
  <c r="AR169" i="1"/>
  <c r="AR170" i="1"/>
  <c r="AQ167" i="1"/>
  <c r="AQ168" i="1"/>
  <c r="AQ169" i="1"/>
  <c r="AQ170" i="1"/>
  <c r="AP167" i="1"/>
  <c r="AP168" i="1"/>
  <c r="AP169" i="1"/>
  <c r="AP170" i="1"/>
  <c r="AR163" i="1"/>
  <c r="AR164" i="1"/>
  <c r="AR165" i="1"/>
  <c r="AR166" i="1"/>
  <c r="AQ163" i="1"/>
  <c r="AQ164" i="1"/>
  <c r="AQ165" i="1"/>
  <c r="AQ166" i="1"/>
  <c r="AP163" i="1"/>
  <c r="AP164" i="1"/>
  <c r="AP165" i="1"/>
  <c r="AP166" i="1"/>
  <c r="AR159" i="1"/>
  <c r="AR160" i="1"/>
  <c r="AR161" i="1"/>
  <c r="AR162" i="1"/>
  <c r="AQ159" i="1"/>
  <c r="AQ160" i="1"/>
  <c r="AQ161" i="1"/>
  <c r="AQ162" i="1"/>
  <c r="AP159" i="1"/>
  <c r="AP160" i="1"/>
  <c r="AP161" i="1"/>
  <c r="AP162" i="1"/>
  <c r="AR155" i="1"/>
  <c r="AR156" i="1"/>
  <c r="AR157" i="1"/>
  <c r="AR158" i="1"/>
  <c r="AQ155" i="1"/>
  <c r="AQ156" i="1"/>
  <c r="AQ157" i="1"/>
  <c r="AQ158" i="1"/>
  <c r="AP155" i="1"/>
  <c r="AP156" i="1"/>
  <c r="AP157" i="1"/>
  <c r="AP158" i="1"/>
  <c r="AR151" i="1"/>
  <c r="AR153" i="1"/>
  <c r="AR154" i="1"/>
  <c r="AQ151" i="1"/>
  <c r="AQ153" i="1"/>
  <c r="AQ154" i="1"/>
  <c r="AP151" i="1"/>
  <c r="AP153" i="1"/>
  <c r="AP154" i="1"/>
  <c r="AR147" i="1"/>
  <c r="AR148" i="1"/>
  <c r="AR149" i="1"/>
  <c r="AR150" i="1"/>
  <c r="AQ147" i="1"/>
  <c r="AQ148" i="1"/>
  <c r="AQ149" i="1"/>
  <c r="AQ150" i="1"/>
  <c r="AP147" i="1"/>
  <c r="AP148" i="1"/>
  <c r="AP149" i="1"/>
  <c r="AP150" i="1"/>
  <c r="AR144" i="1"/>
  <c r="AR145" i="1"/>
  <c r="AR146" i="1"/>
  <c r="AQ144" i="1"/>
  <c r="AQ145" i="1"/>
  <c r="AQ146" i="1"/>
  <c r="AP144" i="1"/>
  <c r="AP145" i="1"/>
  <c r="AP146" i="1"/>
  <c r="AR139" i="1"/>
  <c r="AR140" i="1"/>
  <c r="AR141" i="1"/>
  <c r="AR142" i="1"/>
  <c r="AQ139" i="1"/>
  <c r="AQ140" i="1"/>
  <c r="AQ141" i="1"/>
  <c r="AQ142" i="1"/>
  <c r="AP139" i="1"/>
  <c r="AP140" i="1"/>
  <c r="AP141" i="1"/>
  <c r="AP142" i="1"/>
  <c r="AR135" i="1"/>
  <c r="AR136" i="1"/>
  <c r="AR137" i="1"/>
  <c r="AR138" i="1"/>
  <c r="AQ135" i="1"/>
  <c r="AQ136" i="1"/>
  <c r="AQ137" i="1"/>
  <c r="AQ138" i="1"/>
  <c r="AP135" i="1"/>
  <c r="AP136" i="1"/>
  <c r="AP137" i="1"/>
  <c r="AP138" i="1"/>
  <c r="AR131" i="1"/>
  <c r="AR132" i="1"/>
  <c r="AR133" i="1"/>
  <c r="AR134" i="1"/>
  <c r="AQ131" i="1"/>
  <c r="AQ132" i="1"/>
  <c r="AQ133" i="1"/>
  <c r="AQ134" i="1"/>
  <c r="AP131" i="1"/>
  <c r="AP132" i="1"/>
  <c r="AP133" i="1"/>
  <c r="AP134" i="1"/>
  <c r="AR127" i="1"/>
  <c r="AR128" i="1"/>
  <c r="AR129" i="1"/>
  <c r="AR130" i="1"/>
  <c r="AQ127" i="1"/>
  <c r="AQ128" i="1"/>
  <c r="AQ129" i="1"/>
  <c r="AQ130" i="1"/>
  <c r="AP127" i="1"/>
  <c r="AP128" i="1"/>
  <c r="AP129" i="1"/>
  <c r="AP130" i="1"/>
  <c r="AR123" i="1"/>
  <c r="AR124" i="1"/>
  <c r="AR125" i="1"/>
  <c r="AR126" i="1"/>
  <c r="AQ123" i="1"/>
  <c r="AQ124" i="1"/>
  <c r="AQ125" i="1"/>
  <c r="AQ126" i="1"/>
  <c r="AP123" i="1"/>
  <c r="AP124" i="1"/>
  <c r="AP125" i="1"/>
  <c r="AP126" i="1"/>
  <c r="AR119" i="1"/>
  <c r="AR120" i="1"/>
  <c r="AR121" i="1"/>
  <c r="AR122" i="1"/>
  <c r="AQ119" i="1"/>
  <c r="AQ120" i="1"/>
  <c r="AQ121" i="1"/>
  <c r="AQ122" i="1"/>
  <c r="AP119" i="1"/>
  <c r="AP120" i="1"/>
  <c r="AP121" i="1"/>
  <c r="AP122" i="1"/>
  <c r="AR115" i="1"/>
  <c r="AR116" i="1"/>
  <c r="AR117" i="1"/>
  <c r="AR118" i="1"/>
  <c r="AQ115" i="1"/>
  <c r="AQ116" i="1"/>
  <c r="AQ117" i="1"/>
  <c r="AQ118" i="1"/>
  <c r="AP115" i="1"/>
  <c r="AP116" i="1"/>
  <c r="AP117" i="1"/>
  <c r="AP118" i="1"/>
  <c r="AR111" i="1"/>
  <c r="AR112" i="1"/>
  <c r="AR113" i="1"/>
  <c r="AR114" i="1"/>
  <c r="AQ111" i="1"/>
  <c r="AQ112" i="1"/>
  <c r="AQ113" i="1"/>
  <c r="AQ114" i="1"/>
  <c r="AP111" i="1"/>
  <c r="AP112" i="1"/>
  <c r="AP113" i="1"/>
  <c r="AP114" i="1"/>
  <c r="AR107" i="1"/>
  <c r="AR108" i="1"/>
  <c r="AR109" i="1"/>
  <c r="AR110" i="1"/>
  <c r="AQ107" i="1"/>
  <c r="AQ108" i="1"/>
  <c r="AQ109" i="1"/>
  <c r="AQ110" i="1"/>
  <c r="AP107" i="1"/>
  <c r="AP108" i="1"/>
  <c r="AP109" i="1"/>
  <c r="AP110" i="1"/>
  <c r="AR103" i="1"/>
  <c r="AR104" i="1"/>
  <c r="AR105" i="1"/>
  <c r="AR106" i="1"/>
  <c r="AQ103" i="1"/>
  <c r="AQ104" i="1"/>
  <c r="AQ105" i="1"/>
  <c r="AQ106" i="1"/>
  <c r="AP103" i="1"/>
  <c r="AP104" i="1"/>
  <c r="AP105" i="1"/>
  <c r="AP106" i="1"/>
  <c r="AR99" i="1"/>
  <c r="AR100" i="1"/>
  <c r="AR101" i="1"/>
  <c r="AR102" i="1"/>
  <c r="AQ99" i="1"/>
  <c r="AQ100" i="1"/>
  <c r="AQ101" i="1"/>
  <c r="AQ102" i="1"/>
  <c r="AP99" i="1"/>
  <c r="AP100" i="1"/>
  <c r="AP101" i="1"/>
  <c r="AP102" i="1"/>
  <c r="AR95" i="1"/>
  <c r="AR96" i="1"/>
  <c r="AR97" i="1"/>
  <c r="AR98" i="1"/>
  <c r="AQ95" i="1"/>
  <c r="AQ96" i="1"/>
  <c r="AQ97" i="1"/>
  <c r="AQ98" i="1"/>
  <c r="AP95" i="1"/>
  <c r="AP96" i="1"/>
  <c r="AP97" i="1"/>
  <c r="AP98" i="1"/>
  <c r="AR91" i="1"/>
  <c r="AR92" i="1"/>
  <c r="AR93" i="1"/>
  <c r="AR94" i="1"/>
  <c r="AQ91" i="1"/>
  <c r="AQ92" i="1"/>
  <c r="AQ93" i="1"/>
  <c r="AQ94" i="1"/>
  <c r="AP91" i="1"/>
  <c r="AP92" i="1"/>
  <c r="AP93" i="1"/>
  <c r="AP94" i="1"/>
  <c r="AR87" i="1"/>
  <c r="AR88" i="1"/>
  <c r="AR89" i="1"/>
  <c r="AR90" i="1"/>
  <c r="AQ87" i="1"/>
  <c r="AQ88" i="1"/>
  <c r="AQ89" i="1"/>
  <c r="AQ90" i="1"/>
  <c r="AP87" i="1"/>
  <c r="AP88" i="1"/>
  <c r="AP89" i="1"/>
  <c r="AP90" i="1"/>
  <c r="AR83" i="1"/>
  <c r="AR84" i="1"/>
  <c r="AR85" i="1"/>
  <c r="AR86" i="1"/>
  <c r="AQ83" i="1"/>
  <c r="AQ84" i="1"/>
  <c r="AQ85" i="1"/>
  <c r="AQ86" i="1"/>
  <c r="AP83" i="1"/>
  <c r="AP84" i="1"/>
  <c r="AP85" i="1"/>
  <c r="AP86" i="1"/>
  <c r="AR79" i="1"/>
  <c r="AR80" i="1"/>
  <c r="AR81" i="1"/>
  <c r="AR82" i="1"/>
  <c r="AQ79" i="1"/>
  <c r="AQ80" i="1"/>
  <c r="AQ81" i="1"/>
  <c r="AQ82" i="1"/>
  <c r="AP79" i="1"/>
  <c r="AP80" i="1"/>
  <c r="AP81" i="1"/>
  <c r="AP82" i="1"/>
  <c r="AP11" i="1"/>
  <c r="AQ11" i="1"/>
  <c r="AR11" i="1"/>
  <c r="AP12" i="1"/>
  <c r="AQ12" i="1"/>
  <c r="AR12" i="1"/>
  <c r="AP13" i="1"/>
  <c r="AQ13" i="1"/>
  <c r="AR13" i="1"/>
  <c r="AP14" i="1"/>
  <c r="AQ14" i="1"/>
  <c r="AR14" i="1"/>
  <c r="AP15" i="1"/>
  <c r="AQ15" i="1"/>
  <c r="AR15" i="1"/>
  <c r="AP16" i="1"/>
  <c r="AQ16" i="1"/>
  <c r="AR16" i="1"/>
  <c r="AP17" i="1"/>
  <c r="AQ17" i="1"/>
  <c r="AR17" i="1"/>
  <c r="AP18" i="1"/>
  <c r="AQ18" i="1"/>
  <c r="AR18" i="1"/>
  <c r="AP19" i="1"/>
  <c r="AQ19" i="1"/>
  <c r="AR19" i="1"/>
  <c r="AP20" i="1"/>
  <c r="AQ20" i="1"/>
  <c r="AR20" i="1"/>
  <c r="AP21" i="1"/>
  <c r="AQ21" i="1"/>
  <c r="AR21" i="1"/>
  <c r="AP22" i="1"/>
  <c r="AQ22" i="1"/>
  <c r="AR22" i="1"/>
  <c r="AP23" i="1"/>
  <c r="AQ23" i="1"/>
  <c r="AR23" i="1"/>
  <c r="AP24" i="1"/>
  <c r="AQ24" i="1"/>
  <c r="AR24" i="1"/>
  <c r="AP25" i="1"/>
  <c r="AQ25" i="1"/>
  <c r="AR25" i="1"/>
  <c r="AP26" i="1"/>
  <c r="AQ26" i="1"/>
  <c r="AR26" i="1"/>
  <c r="AP27" i="1"/>
  <c r="AQ27" i="1"/>
  <c r="AR27" i="1"/>
  <c r="AP28" i="1"/>
  <c r="AQ28" i="1"/>
  <c r="AR28" i="1"/>
  <c r="AP29" i="1"/>
  <c r="AQ29" i="1"/>
  <c r="AR29" i="1"/>
  <c r="AP30" i="1"/>
  <c r="AQ30" i="1"/>
  <c r="AR30" i="1"/>
  <c r="AP31" i="1"/>
  <c r="AQ31" i="1"/>
  <c r="AR31" i="1"/>
  <c r="AP32" i="1"/>
  <c r="AQ32" i="1"/>
  <c r="AR32" i="1"/>
  <c r="AP33" i="1"/>
  <c r="AQ33" i="1"/>
  <c r="AR33" i="1"/>
  <c r="AP34" i="1"/>
  <c r="AQ34" i="1"/>
  <c r="AR34" i="1"/>
  <c r="AP35" i="1"/>
  <c r="AQ35" i="1"/>
  <c r="AR35" i="1"/>
  <c r="AP36" i="1"/>
  <c r="AQ36" i="1"/>
  <c r="AR36" i="1"/>
  <c r="AP37" i="1"/>
  <c r="AQ37" i="1"/>
  <c r="AR37" i="1"/>
  <c r="AP38" i="1"/>
  <c r="AQ38" i="1"/>
  <c r="AR38" i="1"/>
  <c r="AP39" i="1"/>
  <c r="AQ39" i="1"/>
  <c r="AR39" i="1"/>
  <c r="AP40" i="1"/>
  <c r="AQ40" i="1"/>
  <c r="AR40" i="1"/>
  <c r="AP41" i="1"/>
  <c r="AQ41" i="1"/>
  <c r="AR41" i="1"/>
  <c r="AP42" i="1"/>
  <c r="AQ42" i="1"/>
  <c r="AR42" i="1"/>
  <c r="AP43" i="1"/>
  <c r="AQ43" i="1"/>
  <c r="AR43" i="1"/>
  <c r="AP44" i="1"/>
  <c r="AQ44" i="1"/>
  <c r="AR44" i="1"/>
  <c r="AP45" i="1"/>
  <c r="AQ45" i="1"/>
  <c r="AR45" i="1"/>
  <c r="AP46" i="1"/>
  <c r="AQ46" i="1"/>
  <c r="AR46" i="1"/>
  <c r="AP47" i="1"/>
  <c r="AQ47" i="1"/>
  <c r="AR47" i="1"/>
  <c r="AP48" i="1"/>
  <c r="AQ48" i="1"/>
  <c r="AR48" i="1"/>
  <c r="AP49" i="1"/>
  <c r="AQ49" i="1"/>
  <c r="AR49" i="1"/>
  <c r="AP50" i="1"/>
  <c r="AQ50" i="1"/>
  <c r="AR50" i="1"/>
  <c r="AP51" i="1"/>
  <c r="AQ51" i="1"/>
  <c r="AR51" i="1"/>
  <c r="AP52" i="1"/>
  <c r="AQ52" i="1"/>
  <c r="AR52" i="1"/>
  <c r="AP53" i="1"/>
  <c r="AQ53" i="1"/>
  <c r="AR53" i="1"/>
  <c r="AP54" i="1"/>
  <c r="AQ54" i="1"/>
  <c r="AR54" i="1"/>
  <c r="AP55" i="1"/>
  <c r="AQ55" i="1"/>
  <c r="AR55" i="1"/>
  <c r="AP56" i="1"/>
  <c r="AQ56" i="1"/>
  <c r="AR56" i="1"/>
  <c r="AP57" i="1"/>
  <c r="AQ57" i="1"/>
  <c r="AR57" i="1"/>
  <c r="AP58" i="1"/>
  <c r="AQ58" i="1"/>
  <c r="AR58" i="1"/>
  <c r="AP59" i="1"/>
  <c r="AQ59" i="1"/>
  <c r="AR59" i="1"/>
  <c r="AP60" i="1"/>
  <c r="AQ60" i="1"/>
  <c r="AR60" i="1"/>
  <c r="AP61" i="1"/>
  <c r="AQ61" i="1"/>
  <c r="AR61" i="1"/>
  <c r="AP62" i="1"/>
  <c r="AQ62" i="1"/>
  <c r="AR62" i="1"/>
  <c r="AP63" i="1"/>
  <c r="AQ63" i="1"/>
  <c r="AR63" i="1"/>
  <c r="AP64" i="1"/>
  <c r="AQ64" i="1"/>
  <c r="AR64" i="1"/>
  <c r="AP65" i="1"/>
  <c r="AQ65" i="1"/>
  <c r="AR65" i="1"/>
  <c r="AP66" i="1"/>
  <c r="AQ66" i="1"/>
  <c r="AR66" i="1"/>
  <c r="AP67" i="1"/>
  <c r="AQ67" i="1"/>
  <c r="AR67" i="1"/>
  <c r="AP68" i="1"/>
  <c r="AQ68" i="1"/>
  <c r="AR68" i="1"/>
  <c r="AP69" i="1"/>
  <c r="AQ69" i="1"/>
  <c r="AR69" i="1"/>
  <c r="AP70" i="1"/>
  <c r="AQ70" i="1"/>
  <c r="AR70" i="1"/>
  <c r="AP71" i="1"/>
  <c r="AQ71" i="1"/>
  <c r="AR71" i="1"/>
  <c r="AP72" i="1"/>
  <c r="AQ72" i="1"/>
  <c r="AR72" i="1"/>
  <c r="AP73" i="1"/>
  <c r="AQ73" i="1"/>
  <c r="AR73" i="1"/>
  <c r="AP74" i="1"/>
  <c r="AQ74" i="1"/>
  <c r="AR74" i="1"/>
  <c r="AP75" i="1"/>
  <c r="AQ75" i="1"/>
  <c r="AR75" i="1"/>
  <c r="AP76" i="1"/>
  <c r="AQ76" i="1"/>
  <c r="AR76" i="1"/>
  <c r="AP77" i="1"/>
  <c r="AQ77" i="1"/>
  <c r="AR77" i="1"/>
  <c r="AP78" i="1"/>
  <c r="AQ78" i="1"/>
  <c r="AR78" i="1"/>
  <c r="AR7" i="1"/>
  <c r="AR8" i="1"/>
  <c r="AR9" i="1"/>
  <c r="AR10" i="1"/>
  <c r="AQ9" i="1"/>
  <c r="AQ10" i="1"/>
  <c r="AQ7" i="1"/>
  <c r="AQ8" i="1"/>
  <c r="AP9" i="1"/>
  <c r="AP10" i="1"/>
  <c r="AP7" i="1"/>
  <c r="AP8" i="1"/>
  <c r="X1587" i="1"/>
  <c r="X1588" i="1"/>
  <c r="X1590" i="1"/>
  <c r="X1584" i="1"/>
  <c r="X1586" i="1"/>
  <c r="X1579" i="1"/>
  <c r="X1580" i="1"/>
  <c r="X1581" i="1"/>
  <c r="X1582" i="1"/>
  <c r="X1575" i="1"/>
  <c r="X1576" i="1"/>
  <c r="X1577" i="1"/>
  <c r="X1578" i="1"/>
  <c r="X1571" i="1"/>
  <c r="X1572" i="1"/>
  <c r="X1573" i="1"/>
  <c r="X1574" i="1"/>
  <c r="X1567" i="1"/>
  <c r="X1568" i="1"/>
  <c r="X1569" i="1"/>
  <c r="X1570" i="1"/>
  <c r="X1563" i="1"/>
  <c r="X1564" i="1"/>
  <c r="X1565" i="1"/>
  <c r="X1566" i="1"/>
  <c r="X1559" i="1"/>
  <c r="X1560" i="1"/>
  <c r="X1561" i="1"/>
  <c r="X1562" i="1"/>
  <c r="X1555" i="1"/>
  <c r="X1557" i="1"/>
  <c r="X1558" i="1"/>
  <c r="X1551" i="1"/>
  <c r="X1552" i="1"/>
  <c r="X1553" i="1"/>
  <c r="X1554" i="1"/>
  <c r="X1547" i="1"/>
  <c r="X1548" i="1"/>
  <c r="X1549" i="1"/>
  <c r="X1550" i="1"/>
  <c r="X1543" i="1"/>
  <c r="X1545" i="1"/>
  <c r="X1546" i="1"/>
  <c r="X1539" i="1"/>
  <c r="X1540" i="1"/>
  <c r="X1541" i="1"/>
  <c r="X1542" i="1"/>
  <c r="X1535" i="1"/>
  <c r="X1536" i="1"/>
  <c r="X1537" i="1"/>
  <c r="X1538" i="1"/>
  <c r="X1531" i="1"/>
  <c r="X1532" i="1"/>
  <c r="X1533" i="1"/>
  <c r="X1534" i="1"/>
  <c r="X1527" i="1"/>
  <c r="X1528" i="1"/>
  <c r="X1529" i="1"/>
  <c r="X1530" i="1"/>
  <c r="X1523" i="1"/>
  <c r="X1524" i="1"/>
  <c r="X1525" i="1"/>
  <c r="X1526" i="1"/>
  <c r="X1519" i="1"/>
  <c r="X1521" i="1"/>
  <c r="X1522" i="1"/>
  <c r="X1515" i="1"/>
  <c r="X1516" i="1"/>
  <c r="X1517" i="1"/>
  <c r="X1518" i="1"/>
  <c r="X1512" i="1"/>
  <c r="X1514" i="1"/>
  <c r="X1507" i="1"/>
  <c r="X1508" i="1"/>
  <c r="X1509" i="1"/>
  <c r="X1510" i="1"/>
  <c r="X1503" i="1"/>
  <c r="X1504" i="1"/>
  <c r="X1505" i="1"/>
  <c r="X1506" i="1"/>
  <c r="X1499" i="1"/>
  <c r="X1500" i="1"/>
  <c r="X1501" i="1"/>
  <c r="X1502" i="1"/>
  <c r="X1495" i="1"/>
  <c r="X1496" i="1"/>
  <c r="X1497" i="1"/>
  <c r="X1498" i="1"/>
  <c r="X1491" i="1"/>
  <c r="X1492" i="1"/>
  <c r="X1493" i="1"/>
  <c r="X1494" i="1"/>
  <c r="X1487" i="1"/>
  <c r="X1488" i="1"/>
  <c r="X1489" i="1"/>
  <c r="X1490" i="1"/>
  <c r="X1483" i="1"/>
  <c r="X1485" i="1"/>
  <c r="X1486" i="1"/>
  <c r="X1479" i="1"/>
  <c r="X1480" i="1"/>
  <c r="X1481" i="1"/>
  <c r="X1482" i="1"/>
  <c r="X1475" i="1"/>
  <c r="X1476" i="1"/>
  <c r="X1477" i="1"/>
  <c r="X1478" i="1"/>
  <c r="X1471" i="1"/>
  <c r="X1473" i="1"/>
  <c r="X1474" i="1"/>
  <c r="X1467" i="1"/>
  <c r="X1468" i="1"/>
  <c r="X1469" i="1"/>
  <c r="X1470" i="1"/>
  <c r="X1463" i="1"/>
  <c r="X1464" i="1"/>
  <c r="X1465" i="1"/>
  <c r="X1466" i="1"/>
  <c r="X1459" i="1"/>
  <c r="X1460" i="1"/>
  <c r="X1461" i="1"/>
  <c r="X1462" i="1"/>
  <c r="X1455" i="1"/>
  <c r="X1456" i="1"/>
  <c r="X1457" i="1"/>
  <c r="X1458" i="1"/>
  <c r="X1451" i="1"/>
  <c r="X1452" i="1"/>
  <c r="X1453" i="1"/>
  <c r="X1454" i="1"/>
  <c r="X1447" i="1"/>
  <c r="X1449" i="1"/>
  <c r="X1450" i="1"/>
  <c r="X1443" i="1"/>
  <c r="X1444" i="1"/>
  <c r="X1446" i="1"/>
  <c r="X1440" i="1"/>
  <c r="X1441" i="1"/>
  <c r="X1442" i="1"/>
  <c r="X1435" i="1"/>
  <c r="X1436" i="1"/>
  <c r="X1437" i="1"/>
  <c r="X1438" i="1"/>
  <c r="X1431" i="1"/>
  <c r="X1432" i="1"/>
  <c r="X1433" i="1"/>
  <c r="X1434" i="1"/>
  <c r="X1427" i="1"/>
  <c r="X1428" i="1"/>
  <c r="X1429" i="1"/>
  <c r="X1430" i="1"/>
  <c r="X1423" i="1"/>
  <c r="X1424" i="1"/>
  <c r="X1425" i="1"/>
  <c r="X1426" i="1"/>
  <c r="X1419" i="1"/>
  <c r="X1420" i="1"/>
  <c r="X1421" i="1"/>
  <c r="X1422" i="1"/>
  <c r="X1415" i="1"/>
  <c r="X1416" i="1"/>
  <c r="X1417" i="1"/>
  <c r="X1418" i="1"/>
  <c r="X1411" i="1"/>
  <c r="X1413" i="1"/>
  <c r="X1414" i="1"/>
  <c r="X1407" i="1"/>
  <c r="X1408" i="1"/>
  <c r="X1409" i="1"/>
  <c r="X1410" i="1"/>
  <c r="X1403" i="1"/>
  <c r="X1404" i="1"/>
  <c r="X1405" i="1"/>
  <c r="X1406" i="1"/>
  <c r="X1399" i="1"/>
  <c r="X1401" i="1"/>
  <c r="X1402" i="1"/>
  <c r="X1395" i="1"/>
  <c r="X1396" i="1"/>
  <c r="X1397" i="1"/>
  <c r="X1398" i="1"/>
  <c r="X1391" i="1"/>
  <c r="X1392" i="1"/>
  <c r="X1393" i="1"/>
  <c r="X1394" i="1"/>
  <c r="X1387" i="1"/>
  <c r="X1388" i="1"/>
  <c r="X1389" i="1"/>
  <c r="X1390" i="1"/>
  <c r="X1383" i="1"/>
  <c r="X1384" i="1"/>
  <c r="X1385" i="1"/>
  <c r="X1386" i="1"/>
  <c r="X1379" i="1"/>
  <c r="X1380" i="1"/>
  <c r="X1381" i="1"/>
  <c r="X1382" i="1"/>
  <c r="X1375" i="1"/>
  <c r="X1377" i="1"/>
  <c r="X1378" i="1"/>
  <c r="X1371" i="1"/>
  <c r="X1372" i="1"/>
  <c r="X1374" i="1"/>
  <c r="X1368" i="1"/>
  <c r="X1369" i="1"/>
  <c r="X1370" i="1"/>
  <c r="X1363" i="1"/>
  <c r="X1364" i="1"/>
  <c r="X1365" i="1"/>
  <c r="X1366" i="1"/>
  <c r="X1359" i="1"/>
  <c r="X1360" i="1"/>
  <c r="X1361" i="1"/>
  <c r="X1362" i="1"/>
  <c r="X1355" i="1"/>
  <c r="X1356" i="1"/>
  <c r="X1357" i="1"/>
  <c r="X1358" i="1"/>
  <c r="X1351" i="1"/>
  <c r="X1352" i="1"/>
  <c r="X1353" i="1"/>
  <c r="X1354" i="1"/>
  <c r="X1347" i="1"/>
  <c r="X1348" i="1"/>
  <c r="X1349" i="1"/>
  <c r="X1350" i="1"/>
  <c r="X1343" i="1"/>
  <c r="X1344" i="1"/>
  <c r="X1345" i="1"/>
  <c r="X1346" i="1"/>
  <c r="X1339" i="1"/>
  <c r="X1340" i="1"/>
  <c r="X1341" i="1"/>
  <c r="X1342" i="1"/>
  <c r="X1335" i="1"/>
  <c r="X1336" i="1"/>
  <c r="X1337" i="1"/>
  <c r="X1338" i="1"/>
  <c r="X1331" i="1"/>
  <c r="X1332" i="1"/>
  <c r="X1333" i="1"/>
  <c r="X1334" i="1"/>
  <c r="X1327" i="1"/>
  <c r="X1328" i="1"/>
  <c r="X1329" i="1"/>
  <c r="X1330" i="1"/>
  <c r="X1323" i="1"/>
  <c r="X1324" i="1"/>
  <c r="X1325" i="1"/>
  <c r="X1326" i="1"/>
  <c r="X1319" i="1"/>
  <c r="X1320" i="1"/>
  <c r="X1321" i="1"/>
  <c r="X1322" i="1"/>
  <c r="X1315" i="1"/>
  <c r="X1316" i="1"/>
  <c r="X1317" i="1"/>
  <c r="X1318" i="1"/>
  <c r="X1311" i="1"/>
  <c r="X1312" i="1"/>
  <c r="X1313" i="1"/>
  <c r="X1314" i="1"/>
  <c r="X1307" i="1"/>
  <c r="X1308" i="1"/>
  <c r="X1309" i="1"/>
  <c r="X1310" i="1"/>
  <c r="X1303" i="1"/>
  <c r="X1305" i="1"/>
  <c r="X1306" i="1"/>
  <c r="X1299" i="1"/>
  <c r="X1300" i="1"/>
  <c r="X1302" i="1"/>
  <c r="X1296" i="1"/>
  <c r="X1297" i="1"/>
  <c r="X1298" i="1"/>
  <c r="X1291" i="1"/>
  <c r="X1292" i="1"/>
  <c r="X1293" i="1"/>
  <c r="X1294" i="1"/>
  <c r="X1287" i="1"/>
  <c r="X1288" i="1"/>
  <c r="X1289" i="1"/>
  <c r="X1290" i="1"/>
  <c r="X1283" i="1"/>
  <c r="X1284" i="1"/>
  <c r="X1285" i="1"/>
  <c r="X1286" i="1"/>
  <c r="X1279" i="1"/>
  <c r="X1280" i="1"/>
  <c r="X1281" i="1"/>
  <c r="X1282" i="1"/>
  <c r="X1275" i="1"/>
  <c r="X1276" i="1"/>
  <c r="X1277" i="1"/>
  <c r="X1278" i="1"/>
  <c r="X1271" i="1"/>
  <c r="X1272" i="1"/>
  <c r="X1273" i="1"/>
  <c r="X1274" i="1"/>
  <c r="X1267" i="1"/>
  <c r="X1269" i="1"/>
  <c r="X1270" i="1"/>
  <c r="X1263" i="1"/>
  <c r="X1264" i="1"/>
  <c r="X1265" i="1"/>
  <c r="X1266" i="1"/>
  <c r="X1259" i="1"/>
  <c r="X1260" i="1"/>
  <c r="X1261" i="1"/>
  <c r="X1262" i="1"/>
  <c r="X1255" i="1"/>
  <c r="X1256" i="1"/>
  <c r="X1257" i="1"/>
  <c r="X1258" i="1"/>
  <c r="X1251" i="1"/>
  <c r="X1252" i="1"/>
  <c r="X1253" i="1"/>
  <c r="X1254" i="1"/>
  <c r="X1247" i="1"/>
  <c r="X1248" i="1"/>
  <c r="X1249" i="1"/>
  <c r="X1250" i="1"/>
  <c r="X1243" i="1"/>
  <c r="X1244" i="1"/>
  <c r="X1245" i="1"/>
  <c r="X1246" i="1"/>
  <c r="X1239" i="1"/>
  <c r="X1240" i="1"/>
  <c r="X1241" i="1"/>
  <c r="X1242" i="1"/>
  <c r="X1235" i="1"/>
  <c r="X1236" i="1"/>
  <c r="X1237" i="1"/>
  <c r="X1238" i="1"/>
  <c r="X1231" i="1"/>
  <c r="X1233" i="1"/>
  <c r="X1234" i="1"/>
  <c r="X1227" i="1"/>
  <c r="X1228" i="1"/>
  <c r="X1230" i="1"/>
  <c r="X1224" i="1"/>
  <c r="X1225" i="1"/>
  <c r="X1226" i="1"/>
  <c r="X1219" i="1"/>
  <c r="X1220" i="1"/>
  <c r="X1221" i="1"/>
  <c r="X1222" i="1"/>
  <c r="X1215" i="1"/>
  <c r="X1216" i="1"/>
  <c r="X1217" i="1"/>
  <c r="X1218" i="1"/>
  <c r="X1211" i="1"/>
  <c r="X1212" i="1"/>
  <c r="X1213" i="1"/>
  <c r="X1214" i="1"/>
  <c r="X1207" i="1"/>
  <c r="X1208" i="1"/>
  <c r="X1209" i="1"/>
  <c r="X1210" i="1"/>
  <c r="X1203" i="1"/>
  <c r="X1204" i="1"/>
  <c r="X1205" i="1"/>
  <c r="X1206" i="1"/>
  <c r="X1199" i="1"/>
  <c r="X1200" i="1"/>
  <c r="X1201" i="1"/>
  <c r="X1202" i="1"/>
  <c r="X1195" i="1"/>
  <c r="X1197" i="1"/>
  <c r="X1198" i="1"/>
  <c r="X1191" i="1"/>
  <c r="X1192" i="1"/>
  <c r="X1193" i="1"/>
  <c r="X1194" i="1"/>
  <c r="X1187" i="1"/>
  <c r="X1188" i="1"/>
  <c r="X1189" i="1"/>
  <c r="X1190" i="1"/>
  <c r="X1183" i="1"/>
  <c r="X1184" i="1"/>
  <c r="X1185" i="1"/>
  <c r="X1186" i="1"/>
  <c r="X1179" i="1"/>
  <c r="X1180" i="1"/>
  <c r="X1181" i="1"/>
  <c r="X1182" i="1"/>
  <c r="X1175" i="1"/>
  <c r="X1176" i="1"/>
  <c r="X1177" i="1"/>
  <c r="X1178" i="1"/>
  <c r="X1171" i="1"/>
  <c r="X1172" i="1"/>
  <c r="X1173" i="1"/>
  <c r="X1174" i="1"/>
  <c r="X1167" i="1"/>
  <c r="X1168" i="1"/>
  <c r="X1169" i="1"/>
  <c r="X1170" i="1"/>
  <c r="X1163" i="1"/>
  <c r="X1164" i="1"/>
  <c r="X1165" i="1"/>
  <c r="X1166" i="1"/>
  <c r="X1159" i="1"/>
  <c r="X1161" i="1"/>
  <c r="X1162" i="1"/>
  <c r="X1155" i="1"/>
  <c r="X1156" i="1"/>
  <c r="X1158" i="1"/>
  <c r="X1152" i="1"/>
  <c r="X1153" i="1"/>
  <c r="X1154" i="1"/>
  <c r="X1143" i="1"/>
  <c r="X1144" i="1"/>
  <c r="X1145" i="1"/>
  <c r="X1146" i="1"/>
  <c r="X1139" i="1"/>
  <c r="X1140" i="1"/>
  <c r="X1141" i="1"/>
  <c r="X1142" i="1"/>
  <c r="X1135" i="1"/>
  <c r="X1136" i="1"/>
  <c r="X1137" i="1"/>
  <c r="X1138" i="1"/>
  <c r="X1131" i="1"/>
  <c r="X1132" i="1"/>
  <c r="X1133" i="1"/>
  <c r="X1134" i="1"/>
  <c r="X1127" i="1"/>
  <c r="X1128" i="1"/>
  <c r="X1129" i="1"/>
  <c r="X1130" i="1"/>
  <c r="X1123" i="1"/>
  <c r="X1125" i="1"/>
  <c r="X1126" i="1"/>
  <c r="X1119" i="1"/>
  <c r="X1120" i="1"/>
  <c r="X1121" i="1"/>
  <c r="X1122" i="1"/>
  <c r="X1115" i="1"/>
  <c r="X1116" i="1"/>
  <c r="X1117" i="1"/>
  <c r="X1118" i="1"/>
  <c r="X1111" i="1"/>
  <c r="X1112" i="1"/>
  <c r="X1113" i="1"/>
  <c r="X1114" i="1"/>
  <c r="X1107" i="1"/>
  <c r="X1108" i="1"/>
  <c r="X1109" i="1"/>
  <c r="X1110" i="1"/>
  <c r="X1103" i="1"/>
  <c r="X1104" i="1"/>
  <c r="X1105" i="1"/>
  <c r="X1106" i="1"/>
  <c r="X1099" i="1"/>
  <c r="X1100" i="1"/>
  <c r="X1101" i="1"/>
  <c r="X1102" i="1"/>
  <c r="X1095" i="1"/>
  <c r="X1096" i="1"/>
  <c r="X1097" i="1"/>
  <c r="X1098" i="1"/>
  <c r="X1091" i="1"/>
  <c r="X1092" i="1"/>
  <c r="X1093" i="1"/>
  <c r="X1094" i="1"/>
  <c r="X1087" i="1"/>
  <c r="X1089" i="1"/>
  <c r="X1090" i="1"/>
  <c r="X1083" i="1"/>
  <c r="X1084" i="1"/>
  <c r="X1086" i="1"/>
  <c r="X1080" i="1"/>
  <c r="X1081" i="1"/>
  <c r="X1082" i="1"/>
  <c r="X1075" i="1"/>
  <c r="X1076" i="1"/>
  <c r="X1077" i="1"/>
  <c r="X1078" i="1"/>
  <c r="X1071" i="1"/>
  <c r="X1072" i="1"/>
  <c r="X1073" i="1"/>
  <c r="X1074" i="1"/>
  <c r="X1067" i="1"/>
  <c r="X1068" i="1"/>
  <c r="X1069" i="1"/>
  <c r="X1070" i="1"/>
  <c r="X1063" i="1"/>
  <c r="X1064" i="1"/>
  <c r="X1065" i="1"/>
  <c r="X1066" i="1"/>
  <c r="X1059" i="1"/>
  <c r="X1060" i="1"/>
  <c r="X1061" i="1"/>
  <c r="X1062" i="1"/>
  <c r="X1055" i="1"/>
  <c r="X1056" i="1"/>
  <c r="X1057" i="1"/>
  <c r="X1058" i="1"/>
  <c r="X1051" i="1"/>
  <c r="X1053" i="1"/>
  <c r="X1054" i="1"/>
  <c r="X1047" i="1"/>
  <c r="X1048" i="1"/>
  <c r="X1049" i="1"/>
  <c r="X1050" i="1"/>
  <c r="X1043" i="1"/>
  <c r="X1044" i="1"/>
  <c r="X1045" i="1"/>
  <c r="X1046" i="1"/>
  <c r="X1039" i="1"/>
  <c r="X1040" i="1"/>
  <c r="X1041" i="1"/>
  <c r="X1042" i="1"/>
  <c r="X1035" i="1"/>
  <c r="X1036" i="1"/>
  <c r="X1037" i="1"/>
  <c r="X1038" i="1"/>
  <c r="X1031" i="1"/>
  <c r="X1032" i="1"/>
  <c r="X1033" i="1"/>
  <c r="X1034" i="1"/>
  <c r="X1027" i="1"/>
  <c r="X1028" i="1"/>
  <c r="X1029" i="1"/>
  <c r="X1030" i="1"/>
  <c r="X1023" i="1"/>
  <c r="X1024" i="1"/>
  <c r="X1025" i="1"/>
  <c r="X1026" i="1"/>
  <c r="X1019" i="1"/>
  <c r="X1020" i="1"/>
  <c r="X1021" i="1"/>
  <c r="X1022" i="1"/>
  <c r="X1015" i="1"/>
  <c r="X1017" i="1"/>
  <c r="X1018" i="1"/>
  <c r="X1011" i="1"/>
  <c r="X1012" i="1"/>
  <c r="X1014" i="1"/>
  <c r="X1008" i="1"/>
  <c r="X1009" i="1"/>
  <c r="X1010" i="1"/>
  <c r="X1003" i="1"/>
  <c r="X1004" i="1"/>
  <c r="X1005" i="1"/>
  <c r="X1006" i="1"/>
  <c r="X999" i="1"/>
  <c r="X1000" i="1"/>
  <c r="X1001" i="1"/>
  <c r="X1002" i="1"/>
  <c r="X995" i="1"/>
  <c r="X996" i="1"/>
  <c r="X997" i="1"/>
  <c r="X998" i="1"/>
  <c r="X991" i="1"/>
  <c r="X992" i="1"/>
  <c r="X993" i="1"/>
  <c r="X994" i="1"/>
  <c r="X987" i="1"/>
  <c r="X988" i="1"/>
  <c r="X989" i="1"/>
  <c r="X990" i="1"/>
  <c r="X983" i="1"/>
  <c r="X984" i="1"/>
  <c r="X985" i="1"/>
  <c r="X986" i="1"/>
  <c r="X979" i="1"/>
  <c r="X981" i="1"/>
  <c r="X982" i="1"/>
  <c r="X975" i="1"/>
  <c r="X976" i="1"/>
  <c r="X977" i="1"/>
  <c r="X978" i="1"/>
  <c r="X971" i="1"/>
  <c r="X972" i="1"/>
  <c r="X973" i="1"/>
  <c r="X974" i="1"/>
  <c r="X967" i="1"/>
  <c r="X968" i="1"/>
  <c r="X969" i="1"/>
  <c r="X970" i="1"/>
  <c r="X963" i="1"/>
  <c r="X964" i="1"/>
  <c r="X965" i="1"/>
  <c r="X966" i="1"/>
  <c r="X959" i="1"/>
  <c r="X960" i="1"/>
  <c r="X961" i="1"/>
  <c r="X962" i="1"/>
  <c r="X955" i="1"/>
  <c r="X956" i="1"/>
  <c r="X957" i="1"/>
  <c r="X958" i="1"/>
  <c r="X951" i="1"/>
  <c r="X952" i="1"/>
  <c r="X953" i="1"/>
  <c r="X954" i="1"/>
  <c r="X947" i="1"/>
  <c r="X948" i="1"/>
  <c r="X949" i="1"/>
  <c r="X950" i="1"/>
  <c r="X943" i="1"/>
  <c r="X945" i="1"/>
  <c r="X946" i="1"/>
  <c r="X939" i="1"/>
  <c r="X940" i="1"/>
  <c r="X942" i="1"/>
  <c r="X936" i="1"/>
  <c r="X937" i="1"/>
  <c r="X938" i="1"/>
  <c r="X931" i="1"/>
  <c r="X932" i="1"/>
  <c r="X933" i="1"/>
  <c r="X934" i="1"/>
  <c r="X927" i="1"/>
  <c r="X928" i="1"/>
  <c r="X929" i="1"/>
  <c r="X930" i="1"/>
  <c r="X923" i="1"/>
  <c r="X924" i="1"/>
  <c r="X925" i="1"/>
  <c r="X926" i="1"/>
  <c r="X919" i="1"/>
  <c r="X920" i="1"/>
  <c r="X921" i="1"/>
  <c r="X922" i="1"/>
  <c r="X915" i="1"/>
  <c r="X916" i="1"/>
  <c r="X917" i="1"/>
  <c r="X918" i="1"/>
  <c r="X911" i="1"/>
  <c r="X912" i="1"/>
  <c r="X913" i="1"/>
  <c r="X914" i="1"/>
  <c r="X907" i="1"/>
  <c r="X909" i="1"/>
  <c r="X910" i="1"/>
  <c r="X903" i="1"/>
  <c r="X904" i="1"/>
  <c r="X905" i="1"/>
  <c r="X906" i="1"/>
  <c r="X899" i="1"/>
  <c r="X900" i="1"/>
  <c r="X901" i="1"/>
  <c r="X902" i="1"/>
  <c r="X895" i="1"/>
  <c r="X896" i="1"/>
  <c r="X897" i="1"/>
  <c r="X898" i="1"/>
  <c r="X891" i="1"/>
  <c r="X892" i="1"/>
  <c r="X893" i="1"/>
  <c r="X894" i="1"/>
  <c r="X887" i="1"/>
  <c r="X888" i="1"/>
  <c r="X889" i="1"/>
  <c r="X890" i="1"/>
  <c r="X883" i="1"/>
  <c r="X884" i="1"/>
  <c r="X885" i="1"/>
  <c r="X886" i="1"/>
  <c r="X879" i="1"/>
  <c r="X880" i="1"/>
  <c r="X881" i="1"/>
  <c r="X882" i="1"/>
  <c r="X875" i="1"/>
  <c r="X876" i="1"/>
  <c r="X877" i="1"/>
  <c r="X878" i="1"/>
  <c r="X871" i="1"/>
  <c r="X873" i="1"/>
  <c r="X874" i="1"/>
  <c r="X795" i="1"/>
  <c r="X796" i="1"/>
  <c r="X798" i="1"/>
  <c r="X792" i="1"/>
  <c r="X793" i="1"/>
  <c r="X794" i="1"/>
  <c r="X787" i="1"/>
  <c r="X788" i="1"/>
  <c r="X789" i="1"/>
  <c r="X790" i="1"/>
  <c r="X783" i="1"/>
  <c r="X784" i="1"/>
  <c r="X785" i="1"/>
  <c r="X786" i="1"/>
  <c r="X779" i="1"/>
  <c r="X780" i="1"/>
  <c r="X781" i="1"/>
  <c r="X782" i="1"/>
  <c r="X775" i="1"/>
  <c r="X776" i="1"/>
  <c r="X777" i="1"/>
  <c r="X778" i="1"/>
  <c r="X771" i="1"/>
  <c r="X772" i="1"/>
  <c r="X773" i="1"/>
  <c r="X774" i="1"/>
  <c r="X767" i="1"/>
  <c r="X768" i="1"/>
  <c r="X769" i="1"/>
  <c r="X770" i="1"/>
  <c r="X763" i="1"/>
  <c r="X764" i="1"/>
  <c r="X765" i="1"/>
  <c r="X766" i="1"/>
  <c r="X759" i="1"/>
  <c r="X760" i="1"/>
  <c r="X761" i="1"/>
  <c r="X762" i="1"/>
  <c r="X755" i="1"/>
  <c r="X756" i="1"/>
  <c r="X757" i="1"/>
  <c r="X758" i="1"/>
  <c r="X751" i="1"/>
  <c r="X752" i="1"/>
  <c r="X753" i="1"/>
  <c r="X754" i="1"/>
  <c r="X747" i="1"/>
  <c r="X748" i="1"/>
  <c r="X749" i="1"/>
  <c r="X750" i="1"/>
  <c r="X743" i="1"/>
  <c r="X744" i="1"/>
  <c r="X745" i="1"/>
  <c r="X746" i="1"/>
  <c r="X739" i="1"/>
  <c r="X740" i="1"/>
  <c r="X741" i="1"/>
  <c r="X742" i="1"/>
  <c r="X735" i="1"/>
  <c r="X736" i="1"/>
  <c r="X737" i="1"/>
  <c r="X738" i="1"/>
  <c r="X731" i="1"/>
  <c r="X732" i="1"/>
  <c r="X733" i="1"/>
  <c r="X734" i="1"/>
  <c r="X727" i="1"/>
  <c r="X729" i="1"/>
  <c r="X730" i="1"/>
  <c r="X579" i="1"/>
  <c r="X580" i="1"/>
  <c r="X582" i="1"/>
  <c r="X576" i="1"/>
  <c r="X577" i="1"/>
  <c r="X578" i="1"/>
  <c r="X571" i="1"/>
  <c r="X572" i="1"/>
  <c r="X573" i="1"/>
  <c r="X574" i="1"/>
  <c r="X567" i="1"/>
  <c r="X568" i="1"/>
  <c r="X569" i="1"/>
  <c r="X570" i="1"/>
  <c r="X563" i="1"/>
  <c r="X564" i="1"/>
  <c r="X565" i="1"/>
  <c r="X566" i="1"/>
  <c r="X559" i="1"/>
  <c r="X560" i="1"/>
  <c r="X561" i="1"/>
  <c r="X562" i="1"/>
  <c r="X555" i="1"/>
  <c r="X556" i="1"/>
  <c r="X557" i="1"/>
  <c r="X558" i="1"/>
  <c r="X551" i="1"/>
  <c r="X552" i="1"/>
  <c r="X553" i="1"/>
  <c r="X554" i="1"/>
  <c r="X547" i="1"/>
  <c r="X548" i="1"/>
  <c r="X549" i="1"/>
  <c r="X550" i="1"/>
  <c r="X543" i="1"/>
  <c r="X544" i="1"/>
  <c r="X545" i="1"/>
  <c r="X546" i="1"/>
  <c r="X539" i="1"/>
  <c r="X540" i="1"/>
  <c r="X541" i="1"/>
  <c r="X542" i="1"/>
  <c r="X535" i="1"/>
  <c r="X536" i="1"/>
  <c r="X537" i="1"/>
  <c r="X538" i="1"/>
  <c r="X531" i="1"/>
  <c r="X532" i="1"/>
  <c r="X533" i="1"/>
  <c r="X534" i="1"/>
  <c r="X527" i="1"/>
  <c r="X528" i="1"/>
  <c r="X529" i="1"/>
  <c r="X530" i="1"/>
  <c r="X523" i="1"/>
  <c r="X524" i="1"/>
  <c r="X525" i="1"/>
  <c r="X526" i="1"/>
  <c r="X519" i="1"/>
  <c r="X520" i="1"/>
  <c r="X521" i="1"/>
  <c r="X522" i="1"/>
  <c r="X515" i="1"/>
  <c r="X516" i="1"/>
  <c r="X517" i="1"/>
  <c r="X518" i="1"/>
  <c r="X511" i="1"/>
  <c r="X513" i="1"/>
  <c r="X514" i="1"/>
  <c r="X435" i="1"/>
  <c r="X436" i="1"/>
  <c r="X438" i="1"/>
  <c r="X432" i="1"/>
  <c r="X433" i="1"/>
  <c r="X434" i="1"/>
  <c r="X427" i="1"/>
  <c r="X428" i="1"/>
  <c r="X429" i="1"/>
  <c r="X430" i="1"/>
  <c r="X423" i="1"/>
  <c r="X424" i="1"/>
  <c r="X425" i="1"/>
  <c r="X426" i="1"/>
  <c r="X419" i="1"/>
  <c r="X420" i="1"/>
  <c r="X421" i="1"/>
  <c r="X422" i="1"/>
  <c r="X415" i="1"/>
  <c r="X416" i="1"/>
  <c r="X417" i="1"/>
  <c r="X418" i="1"/>
  <c r="X411" i="1"/>
  <c r="X412" i="1"/>
  <c r="X413" i="1"/>
  <c r="X414" i="1"/>
  <c r="X407" i="1"/>
  <c r="X408" i="1"/>
  <c r="X409" i="1"/>
  <c r="X410" i="1"/>
  <c r="X403" i="1"/>
  <c r="X404" i="1"/>
  <c r="X405" i="1"/>
  <c r="X406" i="1"/>
  <c r="X399" i="1"/>
  <c r="X400" i="1"/>
  <c r="X401" i="1"/>
  <c r="X402" i="1"/>
  <c r="X395" i="1"/>
  <c r="X396" i="1"/>
  <c r="X397" i="1"/>
  <c r="X398" i="1"/>
  <c r="X391" i="1"/>
  <c r="X392" i="1"/>
  <c r="X393" i="1"/>
  <c r="X394" i="1"/>
  <c r="X387" i="1"/>
  <c r="X388" i="1"/>
  <c r="X389" i="1"/>
  <c r="X390" i="1"/>
  <c r="X383" i="1"/>
  <c r="X384" i="1"/>
  <c r="X385" i="1"/>
  <c r="X386" i="1"/>
  <c r="X379" i="1"/>
  <c r="X380" i="1"/>
  <c r="X381" i="1"/>
  <c r="X382" i="1"/>
  <c r="X375" i="1"/>
  <c r="X376" i="1"/>
  <c r="X377" i="1"/>
  <c r="X378" i="1"/>
  <c r="X371" i="1"/>
  <c r="X372" i="1"/>
  <c r="X373" i="1"/>
  <c r="X374" i="1"/>
  <c r="X367" i="1"/>
  <c r="X369" i="1"/>
  <c r="X370" i="1"/>
  <c r="X363" i="1"/>
  <c r="X364" i="1"/>
  <c r="X366" i="1"/>
  <c r="X360" i="1"/>
  <c r="X361" i="1"/>
  <c r="X362" i="1"/>
  <c r="X355" i="1"/>
  <c r="X356" i="1"/>
  <c r="X357" i="1"/>
  <c r="X358" i="1"/>
  <c r="X351" i="1"/>
  <c r="X352" i="1"/>
  <c r="X353" i="1"/>
  <c r="X354" i="1"/>
  <c r="X347" i="1"/>
  <c r="X348" i="1"/>
  <c r="X349" i="1"/>
  <c r="X350" i="1"/>
  <c r="X343" i="1"/>
  <c r="X344" i="1"/>
  <c r="X345" i="1"/>
  <c r="X346" i="1"/>
  <c r="X339" i="1"/>
  <c r="X340" i="1"/>
  <c r="X341" i="1"/>
  <c r="X342" i="1"/>
  <c r="X335" i="1"/>
  <c r="X336" i="1"/>
  <c r="X337" i="1"/>
  <c r="X338" i="1"/>
  <c r="X331" i="1"/>
  <c r="X332" i="1"/>
  <c r="X333" i="1"/>
  <c r="X334" i="1"/>
  <c r="X327" i="1"/>
  <c r="X328" i="1"/>
  <c r="X329" i="1"/>
  <c r="X330" i="1"/>
  <c r="X323" i="1"/>
  <c r="X324" i="1"/>
  <c r="X325" i="1"/>
  <c r="X326" i="1"/>
  <c r="X319" i="1"/>
  <c r="X320" i="1"/>
  <c r="X321" i="1"/>
  <c r="X322" i="1"/>
  <c r="X315" i="1"/>
  <c r="X316" i="1"/>
  <c r="X317" i="1"/>
  <c r="X318" i="1"/>
  <c r="X311" i="1"/>
  <c r="X312" i="1"/>
  <c r="X313" i="1"/>
  <c r="X314" i="1"/>
  <c r="X307" i="1"/>
  <c r="X308" i="1"/>
  <c r="X309" i="1"/>
  <c r="X310" i="1"/>
  <c r="X303" i="1"/>
  <c r="X304" i="1"/>
  <c r="X305" i="1"/>
  <c r="X306" i="1"/>
  <c r="X299" i="1"/>
  <c r="X300" i="1"/>
  <c r="X301" i="1"/>
  <c r="X302" i="1"/>
  <c r="X295" i="1"/>
  <c r="X297" i="1"/>
  <c r="X298" i="1"/>
  <c r="X291" i="1"/>
  <c r="X292" i="1"/>
  <c r="X294" i="1"/>
  <c r="X288" i="1"/>
  <c r="X289" i="1"/>
  <c r="X290" i="1"/>
  <c r="X283" i="1"/>
  <c r="X284" i="1"/>
  <c r="X285" i="1"/>
  <c r="X286" i="1"/>
  <c r="X279" i="1"/>
  <c r="X280" i="1"/>
  <c r="X281" i="1"/>
  <c r="X282" i="1"/>
  <c r="X275" i="1"/>
  <c r="X276" i="1"/>
  <c r="X277" i="1"/>
  <c r="X278" i="1"/>
  <c r="X271" i="1"/>
  <c r="X272" i="1"/>
  <c r="X273" i="1"/>
  <c r="X274" i="1"/>
  <c r="X267" i="1"/>
  <c r="X268" i="1"/>
  <c r="X269" i="1"/>
  <c r="X270" i="1"/>
  <c r="X263" i="1"/>
  <c r="X264" i="1"/>
  <c r="X265" i="1"/>
  <c r="X266" i="1"/>
  <c r="X259" i="1"/>
  <c r="X260" i="1"/>
  <c r="X261" i="1"/>
  <c r="X262" i="1"/>
  <c r="X255" i="1"/>
  <c r="X256" i="1"/>
  <c r="X257" i="1"/>
  <c r="X258" i="1"/>
  <c r="X251" i="1"/>
  <c r="X252" i="1"/>
  <c r="X253" i="1"/>
  <c r="X254" i="1"/>
  <c r="X247" i="1"/>
  <c r="X248" i="1"/>
  <c r="X249" i="1"/>
  <c r="X250" i="1"/>
  <c r="X243" i="1"/>
  <c r="X244" i="1"/>
  <c r="X245" i="1"/>
  <c r="X246" i="1"/>
  <c r="X239" i="1"/>
  <c r="X240" i="1"/>
  <c r="X241" i="1"/>
  <c r="X242" i="1"/>
  <c r="X235" i="1"/>
  <c r="X236" i="1"/>
  <c r="X237" i="1"/>
  <c r="X238" i="1"/>
  <c r="X231" i="1"/>
  <c r="X232" i="1"/>
  <c r="X233" i="1"/>
  <c r="X234" i="1"/>
  <c r="X227" i="1"/>
  <c r="X228" i="1"/>
  <c r="X229" i="1"/>
  <c r="X230" i="1"/>
  <c r="X223" i="1"/>
  <c r="X225" i="1"/>
  <c r="X226" i="1"/>
  <c r="X219" i="1"/>
  <c r="X220" i="1"/>
  <c r="X221" i="1"/>
  <c r="X222" i="1"/>
  <c r="X216" i="1"/>
  <c r="X217" i="1"/>
  <c r="X218" i="1"/>
  <c r="X211" i="1"/>
  <c r="X212" i="1"/>
  <c r="X213" i="1"/>
  <c r="X214" i="1"/>
  <c r="X207" i="1"/>
  <c r="X208" i="1"/>
  <c r="X209" i="1"/>
  <c r="X210" i="1"/>
  <c r="X203" i="1"/>
  <c r="X204" i="1"/>
  <c r="X205" i="1"/>
  <c r="X206" i="1"/>
  <c r="X199" i="1"/>
  <c r="X200" i="1"/>
  <c r="X201" i="1"/>
  <c r="X202" i="1"/>
  <c r="X195" i="1"/>
  <c r="X196" i="1"/>
  <c r="X197" i="1"/>
  <c r="X198" i="1"/>
  <c r="X191" i="1"/>
  <c r="X192" i="1"/>
  <c r="X193" i="1"/>
  <c r="X194" i="1"/>
  <c r="X187" i="1"/>
  <c r="X188" i="1"/>
  <c r="X189" i="1"/>
  <c r="X190" i="1"/>
  <c r="X183" i="1"/>
  <c r="X184" i="1"/>
  <c r="X185" i="1"/>
  <c r="X186" i="1"/>
  <c r="X179" i="1"/>
  <c r="X180" i="1"/>
  <c r="X181" i="1"/>
  <c r="X182" i="1"/>
  <c r="X175" i="1"/>
  <c r="X176" i="1"/>
  <c r="X177" i="1"/>
  <c r="X178" i="1"/>
  <c r="X171" i="1"/>
  <c r="X172" i="1"/>
  <c r="X173" i="1"/>
  <c r="X174" i="1"/>
  <c r="X167" i="1"/>
  <c r="X168" i="1"/>
  <c r="X169" i="1"/>
  <c r="X170" i="1"/>
  <c r="X163" i="1"/>
  <c r="X164" i="1"/>
  <c r="X165" i="1"/>
  <c r="X166" i="1"/>
  <c r="X159" i="1"/>
  <c r="X160" i="1"/>
  <c r="X161" i="1"/>
  <c r="X162" i="1"/>
  <c r="X155" i="1"/>
  <c r="X156" i="1"/>
  <c r="X157" i="1"/>
  <c r="X158" i="1"/>
  <c r="X151" i="1"/>
  <c r="X153" i="1"/>
  <c r="X154" i="1"/>
  <c r="X147" i="1"/>
  <c r="X148" i="1"/>
  <c r="X149" i="1"/>
  <c r="X150" i="1"/>
  <c r="X144" i="1"/>
  <c r="X145" i="1"/>
  <c r="X146" i="1"/>
  <c r="X139" i="1"/>
  <c r="X140" i="1"/>
  <c r="X141" i="1"/>
  <c r="X142" i="1"/>
  <c r="X135" i="1"/>
  <c r="X136" i="1"/>
  <c r="X137" i="1"/>
  <c r="X138" i="1"/>
  <c r="X131" i="1"/>
  <c r="X132" i="1"/>
  <c r="X133" i="1"/>
  <c r="X134" i="1"/>
  <c r="X127" i="1"/>
  <c r="X128" i="1"/>
  <c r="X129" i="1"/>
  <c r="X130" i="1"/>
  <c r="X123" i="1"/>
  <c r="X124" i="1"/>
  <c r="X125" i="1"/>
  <c r="X126" i="1"/>
  <c r="X119" i="1"/>
  <c r="X120" i="1"/>
  <c r="X121" i="1"/>
  <c r="X122" i="1"/>
  <c r="X115" i="1"/>
  <c r="X116" i="1"/>
  <c r="X117" i="1"/>
  <c r="X118" i="1"/>
  <c r="X111" i="1"/>
  <c r="X112" i="1"/>
  <c r="X113" i="1"/>
  <c r="X114" i="1"/>
  <c r="X107" i="1"/>
  <c r="X108" i="1"/>
  <c r="X109" i="1"/>
  <c r="X110" i="1"/>
  <c r="X103" i="1"/>
  <c r="X104" i="1"/>
  <c r="X105" i="1"/>
  <c r="X106" i="1"/>
  <c r="X99" i="1"/>
  <c r="X100" i="1"/>
  <c r="X101" i="1"/>
  <c r="X102" i="1"/>
  <c r="X95" i="1"/>
  <c r="X96" i="1"/>
  <c r="X97" i="1"/>
  <c r="X98" i="1"/>
  <c r="X91" i="1"/>
  <c r="X92" i="1"/>
  <c r="X93" i="1"/>
  <c r="X94" i="1"/>
  <c r="X87" i="1"/>
  <c r="X88" i="1"/>
  <c r="X89" i="1"/>
  <c r="X90" i="1"/>
  <c r="X83" i="1"/>
  <c r="X84" i="1"/>
  <c r="X85" i="1"/>
  <c r="X86" i="1"/>
  <c r="X79" i="1"/>
  <c r="X80" i="1"/>
  <c r="X81" i="1"/>
  <c r="X82" i="1"/>
  <c r="W1587" i="1"/>
  <c r="W1588" i="1"/>
  <c r="W1590" i="1"/>
  <c r="W1584" i="1"/>
  <c r="W1586" i="1"/>
  <c r="W1579" i="1"/>
  <c r="W1580" i="1"/>
  <c r="W1581" i="1"/>
  <c r="W1582" i="1"/>
  <c r="W1575" i="1"/>
  <c r="W1576" i="1"/>
  <c r="W1577" i="1"/>
  <c r="W1578" i="1"/>
  <c r="W1571" i="1"/>
  <c r="W1572" i="1"/>
  <c r="W1573" i="1"/>
  <c r="W1574" i="1"/>
  <c r="W1567" i="1"/>
  <c r="W1568" i="1"/>
  <c r="W1569" i="1"/>
  <c r="W1570" i="1"/>
  <c r="W1563" i="1"/>
  <c r="W1564" i="1"/>
  <c r="W1565" i="1"/>
  <c r="W1566" i="1"/>
  <c r="W1559" i="1"/>
  <c r="W1560" i="1"/>
  <c r="W1561" i="1"/>
  <c r="W1562" i="1"/>
  <c r="W1555" i="1"/>
  <c r="W1557" i="1"/>
  <c r="W1558" i="1"/>
  <c r="W1551" i="1"/>
  <c r="W1552" i="1"/>
  <c r="W1553" i="1"/>
  <c r="W1554" i="1"/>
  <c r="W1547" i="1"/>
  <c r="W1548" i="1"/>
  <c r="W1549" i="1"/>
  <c r="W1550" i="1"/>
  <c r="W1543" i="1"/>
  <c r="W1545" i="1"/>
  <c r="W1546" i="1"/>
  <c r="W1539" i="1"/>
  <c r="W1540" i="1"/>
  <c r="W1541" i="1"/>
  <c r="W1542" i="1"/>
  <c r="W1535" i="1"/>
  <c r="W1536" i="1"/>
  <c r="W1537" i="1"/>
  <c r="W1538" i="1"/>
  <c r="W1531" i="1"/>
  <c r="W1532" i="1"/>
  <c r="W1533" i="1"/>
  <c r="W1534" i="1"/>
  <c r="W1527" i="1"/>
  <c r="W1528" i="1"/>
  <c r="W1529" i="1"/>
  <c r="W1530" i="1"/>
  <c r="W1523" i="1"/>
  <c r="W1524" i="1"/>
  <c r="W1525" i="1"/>
  <c r="W1526" i="1"/>
  <c r="W1519" i="1"/>
  <c r="W1521" i="1"/>
  <c r="W1522" i="1"/>
  <c r="W1515" i="1"/>
  <c r="W1516" i="1"/>
  <c r="W1517" i="1"/>
  <c r="W1518" i="1"/>
  <c r="W1512" i="1"/>
  <c r="W1514" i="1"/>
  <c r="W1507" i="1"/>
  <c r="W1508" i="1"/>
  <c r="W1509" i="1"/>
  <c r="W1510" i="1"/>
  <c r="W1503" i="1"/>
  <c r="W1504" i="1"/>
  <c r="W1505" i="1"/>
  <c r="W1506" i="1"/>
  <c r="W1499" i="1"/>
  <c r="W1500" i="1"/>
  <c r="W1501" i="1"/>
  <c r="W1502" i="1"/>
  <c r="W1495" i="1"/>
  <c r="W1496" i="1"/>
  <c r="W1497" i="1"/>
  <c r="W1498" i="1"/>
  <c r="W1491" i="1"/>
  <c r="W1492" i="1"/>
  <c r="W1493" i="1"/>
  <c r="W1494" i="1"/>
  <c r="W1487" i="1"/>
  <c r="W1488" i="1"/>
  <c r="W1489" i="1"/>
  <c r="W1490" i="1"/>
  <c r="W1483" i="1"/>
  <c r="W1485" i="1"/>
  <c r="W1486" i="1"/>
  <c r="W1479" i="1"/>
  <c r="W1480" i="1"/>
  <c r="W1481" i="1"/>
  <c r="W1482" i="1"/>
  <c r="W1475" i="1"/>
  <c r="W1476" i="1"/>
  <c r="W1477" i="1"/>
  <c r="W1478" i="1"/>
  <c r="W1471" i="1"/>
  <c r="W1473" i="1"/>
  <c r="W1474" i="1"/>
  <c r="W1467" i="1"/>
  <c r="W1468" i="1"/>
  <c r="W1469" i="1"/>
  <c r="W1470" i="1"/>
  <c r="W1463" i="1"/>
  <c r="W1464" i="1"/>
  <c r="W1465" i="1"/>
  <c r="W1466" i="1"/>
  <c r="W1459" i="1"/>
  <c r="W1460" i="1"/>
  <c r="W1461" i="1"/>
  <c r="W1462" i="1"/>
  <c r="W1455" i="1"/>
  <c r="W1456" i="1"/>
  <c r="W1457" i="1"/>
  <c r="W1458" i="1"/>
  <c r="W1451" i="1"/>
  <c r="W1452" i="1"/>
  <c r="W1453" i="1"/>
  <c r="W1454" i="1"/>
  <c r="W1447" i="1"/>
  <c r="W1449" i="1"/>
  <c r="W1450" i="1"/>
  <c r="W1443" i="1"/>
  <c r="W1444" i="1"/>
  <c r="W1446" i="1"/>
  <c r="W1440" i="1"/>
  <c r="W1441" i="1"/>
  <c r="W1442" i="1"/>
  <c r="W1435" i="1"/>
  <c r="W1436" i="1"/>
  <c r="W1437" i="1"/>
  <c r="W1438" i="1"/>
  <c r="W1431" i="1"/>
  <c r="W1432" i="1"/>
  <c r="W1433" i="1"/>
  <c r="W1434" i="1"/>
  <c r="W1427" i="1"/>
  <c r="W1428" i="1"/>
  <c r="W1429" i="1"/>
  <c r="W1430" i="1"/>
  <c r="W1423" i="1"/>
  <c r="W1424" i="1"/>
  <c r="W1425" i="1"/>
  <c r="W1426" i="1"/>
  <c r="W1419" i="1"/>
  <c r="W1420" i="1"/>
  <c r="W1421" i="1"/>
  <c r="W1422" i="1"/>
  <c r="W1415" i="1"/>
  <c r="W1416" i="1"/>
  <c r="W1417" i="1"/>
  <c r="W1418" i="1"/>
  <c r="W1411" i="1"/>
  <c r="W1413" i="1"/>
  <c r="W1414" i="1"/>
  <c r="W1407" i="1"/>
  <c r="W1408" i="1"/>
  <c r="W1409" i="1"/>
  <c r="W1410" i="1"/>
  <c r="W1403" i="1"/>
  <c r="W1404" i="1"/>
  <c r="W1405" i="1"/>
  <c r="W1406" i="1"/>
  <c r="W1399" i="1"/>
  <c r="W1401" i="1"/>
  <c r="W1402" i="1"/>
  <c r="W1395" i="1"/>
  <c r="W1396" i="1"/>
  <c r="W1397" i="1"/>
  <c r="W1398" i="1"/>
  <c r="W1391" i="1"/>
  <c r="W1392" i="1"/>
  <c r="W1393" i="1"/>
  <c r="W1394" i="1"/>
  <c r="W1387" i="1"/>
  <c r="W1388" i="1"/>
  <c r="W1389" i="1"/>
  <c r="W1390" i="1"/>
  <c r="W1383" i="1"/>
  <c r="W1384" i="1"/>
  <c r="W1385" i="1"/>
  <c r="W1386" i="1"/>
  <c r="W1379" i="1"/>
  <c r="W1380" i="1"/>
  <c r="W1381" i="1"/>
  <c r="W1382" i="1"/>
  <c r="W1375" i="1"/>
  <c r="W1377" i="1"/>
  <c r="W1378" i="1"/>
  <c r="W1371" i="1"/>
  <c r="W1372" i="1"/>
  <c r="W1374" i="1"/>
  <c r="W1368" i="1"/>
  <c r="W1369" i="1"/>
  <c r="W1370" i="1"/>
  <c r="W1363" i="1"/>
  <c r="W1364" i="1"/>
  <c r="W1365" i="1"/>
  <c r="W1366" i="1"/>
  <c r="W1359" i="1"/>
  <c r="W1360" i="1"/>
  <c r="W1361" i="1"/>
  <c r="W1362" i="1"/>
  <c r="W1355" i="1"/>
  <c r="W1356" i="1"/>
  <c r="W1357" i="1"/>
  <c r="W1358" i="1"/>
  <c r="W1351" i="1"/>
  <c r="W1352" i="1"/>
  <c r="W1353" i="1"/>
  <c r="W1354" i="1"/>
  <c r="W1347" i="1"/>
  <c r="W1348" i="1"/>
  <c r="W1349" i="1"/>
  <c r="W1350" i="1"/>
  <c r="W1343" i="1"/>
  <c r="W1344" i="1"/>
  <c r="W1345" i="1"/>
  <c r="W1346" i="1"/>
  <c r="W1339" i="1"/>
  <c r="W1340" i="1"/>
  <c r="W1341" i="1"/>
  <c r="W1342" i="1"/>
  <c r="W1335" i="1"/>
  <c r="W1336" i="1"/>
  <c r="W1337" i="1"/>
  <c r="W1338" i="1"/>
  <c r="W1331" i="1"/>
  <c r="W1332" i="1"/>
  <c r="W1333" i="1"/>
  <c r="W1334" i="1"/>
  <c r="W1327" i="1"/>
  <c r="W1328" i="1"/>
  <c r="W1329" i="1"/>
  <c r="W1330" i="1"/>
  <c r="W1323" i="1"/>
  <c r="W1324" i="1"/>
  <c r="W1325" i="1"/>
  <c r="W1326" i="1"/>
  <c r="W1319" i="1"/>
  <c r="W1320" i="1"/>
  <c r="W1321" i="1"/>
  <c r="W1322" i="1"/>
  <c r="W1315" i="1"/>
  <c r="W1316" i="1"/>
  <c r="W1317" i="1"/>
  <c r="W1318" i="1"/>
  <c r="W1311" i="1"/>
  <c r="W1312" i="1"/>
  <c r="W1313" i="1"/>
  <c r="W1314" i="1"/>
  <c r="W1307" i="1"/>
  <c r="W1308" i="1"/>
  <c r="W1309" i="1"/>
  <c r="W1310" i="1"/>
  <c r="W1303" i="1"/>
  <c r="W1305" i="1"/>
  <c r="W1306" i="1"/>
  <c r="W1299" i="1"/>
  <c r="W1300" i="1"/>
  <c r="W1302" i="1"/>
  <c r="W1296" i="1"/>
  <c r="W1297" i="1"/>
  <c r="W1298" i="1"/>
  <c r="W1291" i="1"/>
  <c r="W1292" i="1"/>
  <c r="W1293" i="1"/>
  <c r="W1294" i="1"/>
  <c r="W1287" i="1"/>
  <c r="W1288" i="1"/>
  <c r="W1289" i="1"/>
  <c r="W1290" i="1"/>
  <c r="W1283" i="1"/>
  <c r="W1284" i="1"/>
  <c r="W1285" i="1"/>
  <c r="W1286" i="1"/>
  <c r="W1279" i="1"/>
  <c r="W1280" i="1"/>
  <c r="W1281" i="1"/>
  <c r="W1282" i="1"/>
  <c r="W1275" i="1"/>
  <c r="W1276" i="1"/>
  <c r="W1277" i="1"/>
  <c r="W1278" i="1"/>
  <c r="W1271" i="1"/>
  <c r="W1272" i="1"/>
  <c r="W1273" i="1"/>
  <c r="W1274" i="1"/>
  <c r="W1267" i="1"/>
  <c r="W1269" i="1"/>
  <c r="W1270" i="1"/>
  <c r="W1263" i="1"/>
  <c r="W1264" i="1"/>
  <c r="W1265" i="1"/>
  <c r="W1266" i="1"/>
  <c r="W1259" i="1"/>
  <c r="W1260" i="1"/>
  <c r="W1261" i="1"/>
  <c r="W1262" i="1"/>
  <c r="W1255" i="1"/>
  <c r="W1256" i="1"/>
  <c r="W1257" i="1"/>
  <c r="W1258" i="1"/>
  <c r="W1251" i="1"/>
  <c r="W1252" i="1"/>
  <c r="W1253" i="1"/>
  <c r="W1254" i="1"/>
  <c r="W1247" i="1"/>
  <c r="W1248" i="1"/>
  <c r="W1249" i="1"/>
  <c r="W1250" i="1"/>
  <c r="W1243" i="1"/>
  <c r="W1244" i="1"/>
  <c r="W1245" i="1"/>
  <c r="W1246" i="1"/>
  <c r="W1239" i="1"/>
  <c r="W1240" i="1"/>
  <c r="W1241" i="1"/>
  <c r="W1242" i="1"/>
  <c r="W1235" i="1"/>
  <c r="W1236" i="1"/>
  <c r="W1237" i="1"/>
  <c r="W1238" i="1"/>
  <c r="W1231" i="1"/>
  <c r="W1233" i="1"/>
  <c r="W1234" i="1"/>
  <c r="W1227" i="1"/>
  <c r="W1228" i="1"/>
  <c r="W1230" i="1"/>
  <c r="W1224" i="1"/>
  <c r="W1225" i="1"/>
  <c r="W1226" i="1"/>
  <c r="W1219" i="1"/>
  <c r="W1220" i="1"/>
  <c r="W1221" i="1"/>
  <c r="W1222" i="1"/>
  <c r="W1215" i="1"/>
  <c r="W1216" i="1"/>
  <c r="W1217" i="1"/>
  <c r="W1218" i="1"/>
  <c r="W1211" i="1"/>
  <c r="W1212" i="1"/>
  <c r="W1213" i="1"/>
  <c r="W1214" i="1"/>
  <c r="W1207" i="1"/>
  <c r="W1208" i="1"/>
  <c r="W1209" i="1"/>
  <c r="W1210" i="1"/>
  <c r="W1203" i="1"/>
  <c r="W1204" i="1"/>
  <c r="W1205" i="1"/>
  <c r="W1206" i="1"/>
  <c r="W1199" i="1"/>
  <c r="W1200" i="1"/>
  <c r="W1201" i="1"/>
  <c r="W1202" i="1"/>
  <c r="W1195" i="1"/>
  <c r="W1197" i="1"/>
  <c r="W1198" i="1"/>
  <c r="W1191" i="1"/>
  <c r="W1192" i="1"/>
  <c r="W1193" i="1"/>
  <c r="W1194" i="1"/>
  <c r="W1187" i="1"/>
  <c r="W1188" i="1"/>
  <c r="W1189" i="1"/>
  <c r="W1190" i="1"/>
  <c r="W1183" i="1"/>
  <c r="W1184" i="1"/>
  <c r="W1185" i="1"/>
  <c r="W1186" i="1"/>
  <c r="W1179" i="1"/>
  <c r="W1180" i="1"/>
  <c r="W1181" i="1"/>
  <c r="W1182" i="1"/>
  <c r="W1175" i="1"/>
  <c r="W1176" i="1"/>
  <c r="W1177" i="1"/>
  <c r="W1178" i="1"/>
  <c r="W1171" i="1"/>
  <c r="W1172" i="1"/>
  <c r="W1173" i="1"/>
  <c r="W1174" i="1"/>
  <c r="W1167" i="1"/>
  <c r="W1168" i="1"/>
  <c r="W1169" i="1"/>
  <c r="W1170" i="1"/>
  <c r="W1163" i="1"/>
  <c r="W1164" i="1"/>
  <c r="W1165" i="1"/>
  <c r="W1166" i="1"/>
  <c r="W1159" i="1"/>
  <c r="W1161" i="1"/>
  <c r="W1162" i="1"/>
  <c r="W1155" i="1"/>
  <c r="W1156" i="1"/>
  <c r="W1158" i="1"/>
  <c r="W1152" i="1"/>
  <c r="W1153" i="1"/>
  <c r="W1154" i="1"/>
  <c r="W1143" i="1"/>
  <c r="W1144" i="1"/>
  <c r="W1145" i="1"/>
  <c r="W1146" i="1"/>
  <c r="W1139" i="1"/>
  <c r="W1140" i="1"/>
  <c r="W1141" i="1"/>
  <c r="W1142" i="1"/>
  <c r="W1135" i="1"/>
  <c r="W1136" i="1"/>
  <c r="W1137" i="1"/>
  <c r="W1138" i="1"/>
  <c r="W1131" i="1"/>
  <c r="W1132" i="1"/>
  <c r="W1133" i="1"/>
  <c r="W1134" i="1"/>
  <c r="W1127" i="1"/>
  <c r="W1128" i="1"/>
  <c r="W1129" i="1"/>
  <c r="W1130" i="1"/>
  <c r="W1123" i="1"/>
  <c r="W1125" i="1"/>
  <c r="W1126" i="1"/>
  <c r="W1119" i="1"/>
  <c r="W1120" i="1"/>
  <c r="W1121" i="1"/>
  <c r="W1122" i="1"/>
  <c r="W1115" i="1"/>
  <c r="W1116" i="1"/>
  <c r="W1117" i="1"/>
  <c r="W1118" i="1"/>
  <c r="W1111" i="1"/>
  <c r="W1112" i="1"/>
  <c r="W1113" i="1"/>
  <c r="W1114" i="1"/>
  <c r="W1107" i="1"/>
  <c r="W1108" i="1"/>
  <c r="W1109" i="1"/>
  <c r="W1110" i="1"/>
  <c r="W1103" i="1"/>
  <c r="W1104" i="1"/>
  <c r="W1105" i="1"/>
  <c r="W1106" i="1"/>
  <c r="W1099" i="1"/>
  <c r="W1100" i="1"/>
  <c r="W1101" i="1"/>
  <c r="W1102" i="1"/>
  <c r="W1095" i="1"/>
  <c r="W1096" i="1"/>
  <c r="W1097" i="1"/>
  <c r="W1098" i="1"/>
  <c r="W1091" i="1"/>
  <c r="W1092" i="1"/>
  <c r="W1093" i="1"/>
  <c r="W1094" i="1"/>
  <c r="W1087" i="1"/>
  <c r="W1089" i="1"/>
  <c r="W1090" i="1"/>
  <c r="W1083" i="1"/>
  <c r="W1084" i="1"/>
  <c r="W1086" i="1"/>
  <c r="W1080" i="1"/>
  <c r="W1081" i="1"/>
  <c r="W1082" i="1"/>
  <c r="W1075" i="1"/>
  <c r="W1076" i="1"/>
  <c r="W1077" i="1"/>
  <c r="W1078" i="1"/>
  <c r="W1071" i="1"/>
  <c r="W1072" i="1"/>
  <c r="W1073" i="1"/>
  <c r="W1074" i="1"/>
  <c r="W1067" i="1"/>
  <c r="W1068" i="1"/>
  <c r="W1069" i="1"/>
  <c r="W1070" i="1"/>
  <c r="W1063" i="1"/>
  <c r="W1064" i="1"/>
  <c r="W1065" i="1"/>
  <c r="W1066" i="1"/>
  <c r="W1059" i="1"/>
  <c r="W1060" i="1"/>
  <c r="W1061" i="1"/>
  <c r="W1062" i="1"/>
  <c r="W1055" i="1"/>
  <c r="W1056" i="1"/>
  <c r="W1057" i="1"/>
  <c r="W1058" i="1"/>
  <c r="W1051" i="1"/>
  <c r="W1053" i="1"/>
  <c r="W1054" i="1"/>
  <c r="W1047" i="1"/>
  <c r="W1048" i="1"/>
  <c r="W1049" i="1"/>
  <c r="W1050" i="1"/>
  <c r="W1043" i="1"/>
  <c r="W1044" i="1"/>
  <c r="W1045" i="1"/>
  <c r="W1046" i="1"/>
  <c r="W1039" i="1"/>
  <c r="W1040" i="1"/>
  <c r="W1041" i="1"/>
  <c r="W1042" i="1"/>
  <c r="W1035" i="1"/>
  <c r="W1036" i="1"/>
  <c r="W1037" i="1"/>
  <c r="W1038" i="1"/>
  <c r="W1031" i="1"/>
  <c r="W1032" i="1"/>
  <c r="W1033" i="1"/>
  <c r="W1034" i="1"/>
  <c r="W1027" i="1"/>
  <c r="W1028" i="1"/>
  <c r="W1029" i="1"/>
  <c r="W1030" i="1"/>
  <c r="W1023" i="1"/>
  <c r="W1024" i="1"/>
  <c r="W1025" i="1"/>
  <c r="W1026" i="1"/>
  <c r="W1019" i="1"/>
  <c r="W1020" i="1"/>
  <c r="W1021" i="1"/>
  <c r="W1022" i="1"/>
  <c r="W1015" i="1"/>
  <c r="W1017" i="1"/>
  <c r="W1018" i="1"/>
  <c r="W1011" i="1"/>
  <c r="W1012" i="1"/>
  <c r="W1014" i="1"/>
  <c r="W1008" i="1"/>
  <c r="W1009" i="1"/>
  <c r="W1010" i="1"/>
  <c r="W1003" i="1"/>
  <c r="W1004" i="1"/>
  <c r="W1005" i="1"/>
  <c r="W1006" i="1"/>
  <c r="W999" i="1"/>
  <c r="W1000" i="1"/>
  <c r="W1001" i="1"/>
  <c r="W1002" i="1"/>
  <c r="W995" i="1"/>
  <c r="W996" i="1"/>
  <c r="W997" i="1"/>
  <c r="W998" i="1"/>
  <c r="W991" i="1"/>
  <c r="W992" i="1"/>
  <c r="W993" i="1"/>
  <c r="W994" i="1"/>
  <c r="W987" i="1"/>
  <c r="W988" i="1"/>
  <c r="W989" i="1"/>
  <c r="W990" i="1"/>
  <c r="W983" i="1"/>
  <c r="W984" i="1"/>
  <c r="W985" i="1"/>
  <c r="W986" i="1"/>
  <c r="W979" i="1"/>
  <c r="W981" i="1"/>
  <c r="W982" i="1"/>
  <c r="W975" i="1"/>
  <c r="W976" i="1"/>
  <c r="W977" i="1"/>
  <c r="W978" i="1"/>
  <c r="W971" i="1"/>
  <c r="W972" i="1"/>
  <c r="W973" i="1"/>
  <c r="W974" i="1"/>
  <c r="W967" i="1"/>
  <c r="W968" i="1"/>
  <c r="W969" i="1"/>
  <c r="W970" i="1"/>
  <c r="W963" i="1"/>
  <c r="W964" i="1"/>
  <c r="W965" i="1"/>
  <c r="W966" i="1"/>
  <c r="W959" i="1"/>
  <c r="W960" i="1"/>
  <c r="W961" i="1"/>
  <c r="W962" i="1"/>
  <c r="W955" i="1"/>
  <c r="W956" i="1"/>
  <c r="W957" i="1"/>
  <c r="W958" i="1"/>
  <c r="W951" i="1"/>
  <c r="W952" i="1"/>
  <c r="W953" i="1"/>
  <c r="W954" i="1"/>
  <c r="W947" i="1"/>
  <c r="W948" i="1"/>
  <c r="W949" i="1"/>
  <c r="W950" i="1"/>
  <c r="W943" i="1"/>
  <c r="W945" i="1"/>
  <c r="W946" i="1"/>
  <c r="W939" i="1"/>
  <c r="W940" i="1"/>
  <c r="W942" i="1"/>
  <c r="W936" i="1"/>
  <c r="W937" i="1"/>
  <c r="W938" i="1"/>
  <c r="W931" i="1"/>
  <c r="W932" i="1"/>
  <c r="W933" i="1"/>
  <c r="W934" i="1"/>
  <c r="W927" i="1"/>
  <c r="W928" i="1"/>
  <c r="W929" i="1"/>
  <c r="W930" i="1"/>
  <c r="W923" i="1"/>
  <c r="W924" i="1"/>
  <c r="W925" i="1"/>
  <c r="W926" i="1"/>
  <c r="W919" i="1"/>
  <c r="W920" i="1"/>
  <c r="W921" i="1"/>
  <c r="W922" i="1"/>
  <c r="W915" i="1"/>
  <c r="W916" i="1"/>
  <c r="W917" i="1"/>
  <c r="W918" i="1"/>
  <c r="W911" i="1"/>
  <c r="W912" i="1"/>
  <c r="W913" i="1"/>
  <c r="W914" i="1"/>
  <c r="W907" i="1"/>
  <c r="W909" i="1"/>
  <c r="W910" i="1"/>
  <c r="W903" i="1"/>
  <c r="W904" i="1"/>
  <c r="W905" i="1"/>
  <c r="W906" i="1"/>
  <c r="W899" i="1"/>
  <c r="W900" i="1"/>
  <c r="W901" i="1"/>
  <c r="W902" i="1"/>
  <c r="W895" i="1"/>
  <c r="W896" i="1"/>
  <c r="W897" i="1"/>
  <c r="W898" i="1"/>
  <c r="W891" i="1"/>
  <c r="W892" i="1"/>
  <c r="W893" i="1"/>
  <c r="W894" i="1"/>
  <c r="W887" i="1"/>
  <c r="W888" i="1"/>
  <c r="W889" i="1"/>
  <c r="W890" i="1"/>
  <c r="W883" i="1"/>
  <c r="W884" i="1"/>
  <c r="W885" i="1"/>
  <c r="W886" i="1"/>
  <c r="W879" i="1"/>
  <c r="W880" i="1"/>
  <c r="W881" i="1"/>
  <c r="W882" i="1"/>
  <c r="W875" i="1"/>
  <c r="W876" i="1"/>
  <c r="W877" i="1"/>
  <c r="W878" i="1"/>
  <c r="W871" i="1"/>
  <c r="W873" i="1"/>
  <c r="W874" i="1"/>
  <c r="W795" i="1"/>
  <c r="W796" i="1"/>
  <c r="W798" i="1"/>
  <c r="W792" i="1"/>
  <c r="W793" i="1"/>
  <c r="W794" i="1"/>
  <c r="W787" i="1"/>
  <c r="W788" i="1"/>
  <c r="W789" i="1"/>
  <c r="W790" i="1"/>
  <c r="W783" i="1"/>
  <c r="W784" i="1"/>
  <c r="W785" i="1"/>
  <c r="W786" i="1"/>
  <c r="W779" i="1"/>
  <c r="W780" i="1"/>
  <c r="W781" i="1"/>
  <c r="W782" i="1"/>
  <c r="W775" i="1"/>
  <c r="W776" i="1"/>
  <c r="W777" i="1"/>
  <c r="W778" i="1"/>
  <c r="W771" i="1"/>
  <c r="W772" i="1"/>
  <c r="W773" i="1"/>
  <c r="W774" i="1"/>
  <c r="W767" i="1"/>
  <c r="W768" i="1"/>
  <c r="W769" i="1"/>
  <c r="W770" i="1"/>
  <c r="W763" i="1"/>
  <c r="W764" i="1"/>
  <c r="W765" i="1"/>
  <c r="W766" i="1"/>
  <c r="W759" i="1"/>
  <c r="W760" i="1"/>
  <c r="W761" i="1"/>
  <c r="W762" i="1"/>
  <c r="W755" i="1"/>
  <c r="W756" i="1"/>
  <c r="W757" i="1"/>
  <c r="W758" i="1"/>
  <c r="W751" i="1"/>
  <c r="W752" i="1"/>
  <c r="W753" i="1"/>
  <c r="W754" i="1"/>
  <c r="W747" i="1"/>
  <c r="W748" i="1"/>
  <c r="W749" i="1"/>
  <c r="W750" i="1"/>
  <c r="W743" i="1"/>
  <c r="W744" i="1"/>
  <c r="W745" i="1"/>
  <c r="W746" i="1"/>
  <c r="W739" i="1"/>
  <c r="W740" i="1"/>
  <c r="W741" i="1"/>
  <c r="W742" i="1"/>
  <c r="W735" i="1"/>
  <c r="W736" i="1"/>
  <c r="W737" i="1"/>
  <c r="W738" i="1"/>
  <c r="W731" i="1"/>
  <c r="W732" i="1"/>
  <c r="W733" i="1"/>
  <c r="W734" i="1"/>
  <c r="W727" i="1"/>
  <c r="W729" i="1"/>
  <c r="W730" i="1"/>
  <c r="W579" i="1"/>
  <c r="W580" i="1"/>
  <c r="W582" i="1"/>
  <c r="W576" i="1"/>
  <c r="W577" i="1"/>
  <c r="W578" i="1"/>
  <c r="W571" i="1"/>
  <c r="W572" i="1"/>
  <c r="W573" i="1"/>
  <c r="W574" i="1"/>
  <c r="W567" i="1"/>
  <c r="W568" i="1"/>
  <c r="W569" i="1"/>
  <c r="W570" i="1"/>
  <c r="W563" i="1"/>
  <c r="W564" i="1"/>
  <c r="W565" i="1"/>
  <c r="W566" i="1"/>
  <c r="W559" i="1"/>
  <c r="W560" i="1"/>
  <c r="W561" i="1"/>
  <c r="W562" i="1"/>
  <c r="W555" i="1"/>
  <c r="W556" i="1"/>
  <c r="W557" i="1"/>
  <c r="W558" i="1"/>
  <c r="W551" i="1"/>
  <c r="W552" i="1"/>
  <c r="W553" i="1"/>
  <c r="W554" i="1"/>
  <c r="W547" i="1"/>
  <c r="W548" i="1"/>
  <c r="W549" i="1"/>
  <c r="W550" i="1"/>
  <c r="W543" i="1"/>
  <c r="W544" i="1"/>
  <c r="W545" i="1"/>
  <c r="W546" i="1"/>
  <c r="W539" i="1"/>
  <c r="W540" i="1"/>
  <c r="W541" i="1"/>
  <c r="W542" i="1"/>
  <c r="W535" i="1"/>
  <c r="W536" i="1"/>
  <c r="W537" i="1"/>
  <c r="W538" i="1"/>
  <c r="W531" i="1"/>
  <c r="W532" i="1"/>
  <c r="W533" i="1"/>
  <c r="W534" i="1"/>
  <c r="W527" i="1"/>
  <c r="W528" i="1"/>
  <c r="W529" i="1"/>
  <c r="W530" i="1"/>
  <c r="W523" i="1"/>
  <c r="W524" i="1"/>
  <c r="W525" i="1"/>
  <c r="W526" i="1"/>
  <c r="W519" i="1"/>
  <c r="W520" i="1"/>
  <c r="W521" i="1"/>
  <c r="W522" i="1"/>
  <c r="W515" i="1"/>
  <c r="W516" i="1"/>
  <c r="W517" i="1"/>
  <c r="W518" i="1"/>
  <c r="W511" i="1"/>
  <c r="W513" i="1"/>
  <c r="W514" i="1"/>
  <c r="W435" i="1"/>
  <c r="W436" i="1"/>
  <c r="W438" i="1"/>
  <c r="W432" i="1"/>
  <c r="W433" i="1"/>
  <c r="W434" i="1"/>
  <c r="W427" i="1"/>
  <c r="W428" i="1"/>
  <c r="W429" i="1"/>
  <c r="W430" i="1"/>
  <c r="W423" i="1"/>
  <c r="W424" i="1"/>
  <c r="W425" i="1"/>
  <c r="W426" i="1"/>
  <c r="W419" i="1"/>
  <c r="W420" i="1"/>
  <c r="W421" i="1"/>
  <c r="W422" i="1"/>
  <c r="W415" i="1"/>
  <c r="W416" i="1"/>
  <c r="W417" i="1"/>
  <c r="W418" i="1"/>
  <c r="W411" i="1"/>
  <c r="W412" i="1"/>
  <c r="W413" i="1"/>
  <c r="W414" i="1"/>
  <c r="W407" i="1"/>
  <c r="W408" i="1"/>
  <c r="W409" i="1"/>
  <c r="W410" i="1"/>
  <c r="W403" i="1"/>
  <c r="W404" i="1"/>
  <c r="W405" i="1"/>
  <c r="W406" i="1"/>
  <c r="W399" i="1"/>
  <c r="W400" i="1"/>
  <c r="W401" i="1"/>
  <c r="W402" i="1"/>
  <c r="W395" i="1"/>
  <c r="W396" i="1"/>
  <c r="W397" i="1"/>
  <c r="W398" i="1"/>
  <c r="W391" i="1"/>
  <c r="W392" i="1"/>
  <c r="W393" i="1"/>
  <c r="W394" i="1"/>
  <c r="W387" i="1"/>
  <c r="W388" i="1"/>
  <c r="W389" i="1"/>
  <c r="W390" i="1"/>
  <c r="W383" i="1"/>
  <c r="W384" i="1"/>
  <c r="W385" i="1"/>
  <c r="W386" i="1"/>
  <c r="W379" i="1"/>
  <c r="W380" i="1"/>
  <c r="W381" i="1"/>
  <c r="W382" i="1"/>
  <c r="W375" i="1"/>
  <c r="W376" i="1"/>
  <c r="W377" i="1"/>
  <c r="W378" i="1"/>
  <c r="W371" i="1"/>
  <c r="W372" i="1"/>
  <c r="W373" i="1"/>
  <c r="W374" i="1"/>
  <c r="W367" i="1"/>
  <c r="W369" i="1"/>
  <c r="W370" i="1"/>
  <c r="W363" i="1"/>
  <c r="W364" i="1"/>
  <c r="W366" i="1"/>
  <c r="W360" i="1"/>
  <c r="W361" i="1"/>
  <c r="W362" i="1"/>
  <c r="W355" i="1"/>
  <c r="W356" i="1"/>
  <c r="W357" i="1"/>
  <c r="W358" i="1"/>
  <c r="W351" i="1"/>
  <c r="W352" i="1"/>
  <c r="W353" i="1"/>
  <c r="W354" i="1"/>
  <c r="W347" i="1"/>
  <c r="W348" i="1"/>
  <c r="W349" i="1"/>
  <c r="W350" i="1"/>
  <c r="W343" i="1"/>
  <c r="W344" i="1"/>
  <c r="W345" i="1"/>
  <c r="W346" i="1"/>
  <c r="W339" i="1"/>
  <c r="W340" i="1"/>
  <c r="W341" i="1"/>
  <c r="W342" i="1"/>
  <c r="W335" i="1"/>
  <c r="W336" i="1"/>
  <c r="W337" i="1"/>
  <c r="W338" i="1"/>
  <c r="W331" i="1"/>
  <c r="W332" i="1"/>
  <c r="W333" i="1"/>
  <c r="W334" i="1"/>
  <c r="W327" i="1"/>
  <c r="W328" i="1"/>
  <c r="W329" i="1"/>
  <c r="W330" i="1"/>
  <c r="W323" i="1"/>
  <c r="W324" i="1"/>
  <c r="W325" i="1"/>
  <c r="W326" i="1"/>
  <c r="W319" i="1"/>
  <c r="W320" i="1"/>
  <c r="W321" i="1"/>
  <c r="W322" i="1"/>
  <c r="W315" i="1"/>
  <c r="W316" i="1"/>
  <c r="W317" i="1"/>
  <c r="W318" i="1"/>
  <c r="W311" i="1"/>
  <c r="W312" i="1"/>
  <c r="W313" i="1"/>
  <c r="W314" i="1"/>
  <c r="W307" i="1"/>
  <c r="W308" i="1"/>
  <c r="W309" i="1"/>
  <c r="W310" i="1"/>
  <c r="W303" i="1"/>
  <c r="W304" i="1"/>
  <c r="W305" i="1"/>
  <c r="W306" i="1"/>
  <c r="W299" i="1"/>
  <c r="W300" i="1"/>
  <c r="W301" i="1"/>
  <c r="W302" i="1"/>
  <c r="W295" i="1"/>
  <c r="W297" i="1"/>
  <c r="W298" i="1"/>
  <c r="W291" i="1"/>
  <c r="W292" i="1"/>
  <c r="W294" i="1"/>
  <c r="W288" i="1"/>
  <c r="W289" i="1"/>
  <c r="W290" i="1"/>
  <c r="W283" i="1"/>
  <c r="W284" i="1"/>
  <c r="W285" i="1"/>
  <c r="W286" i="1"/>
  <c r="W279" i="1"/>
  <c r="W280" i="1"/>
  <c r="W281" i="1"/>
  <c r="W282" i="1"/>
  <c r="W275" i="1"/>
  <c r="W276" i="1"/>
  <c r="W277" i="1"/>
  <c r="W278" i="1"/>
  <c r="W271" i="1"/>
  <c r="W272" i="1"/>
  <c r="W273" i="1"/>
  <c r="W274" i="1"/>
  <c r="W267" i="1"/>
  <c r="W268" i="1"/>
  <c r="W269" i="1"/>
  <c r="W270" i="1"/>
  <c r="W263" i="1"/>
  <c r="W264" i="1"/>
  <c r="W265" i="1"/>
  <c r="W266" i="1"/>
  <c r="W259" i="1"/>
  <c r="W260" i="1"/>
  <c r="W261" i="1"/>
  <c r="W262" i="1"/>
  <c r="W255" i="1"/>
  <c r="W256" i="1"/>
  <c r="W257" i="1"/>
  <c r="W258" i="1"/>
  <c r="W251" i="1"/>
  <c r="W252" i="1"/>
  <c r="W253" i="1"/>
  <c r="W254" i="1"/>
  <c r="W247" i="1"/>
  <c r="W248" i="1"/>
  <c r="W249" i="1"/>
  <c r="W250" i="1"/>
  <c r="W243" i="1"/>
  <c r="W244" i="1"/>
  <c r="W245" i="1"/>
  <c r="W246" i="1"/>
  <c r="W239" i="1"/>
  <c r="W240" i="1"/>
  <c r="W241" i="1"/>
  <c r="W242" i="1"/>
  <c r="W235" i="1"/>
  <c r="W236" i="1"/>
  <c r="W237" i="1"/>
  <c r="W238" i="1"/>
  <c r="W231" i="1"/>
  <c r="W232" i="1"/>
  <c r="W233" i="1"/>
  <c r="W234" i="1"/>
  <c r="W227" i="1"/>
  <c r="W228" i="1"/>
  <c r="W229" i="1"/>
  <c r="W230" i="1"/>
  <c r="W223" i="1"/>
  <c r="W225" i="1"/>
  <c r="W226" i="1"/>
  <c r="W219" i="1"/>
  <c r="W220" i="1"/>
  <c r="W221" i="1"/>
  <c r="W222" i="1"/>
  <c r="W216" i="1"/>
  <c r="W217" i="1"/>
  <c r="W218" i="1"/>
  <c r="W211" i="1"/>
  <c r="W212" i="1"/>
  <c r="W213" i="1"/>
  <c r="W214" i="1"/>
  <c r="W207" i="1"/>
  <c r="W208" i="1"/>
  <c r="W209" i="1"/>
  <c r="W210" i="1"/>
  <c r="W203" i="1"/>
  <c r="W204" i="1"/>
  <c r="W205" i="1"/>
  <c r="W206" i="1"/>
  <c r="W199" i="1"/>
  <c r="W200" i="1"/>
  <c r="W201" i="1"/>
  <c r="W202" i="1"/>
  <c r="W195" i="1"/>
  <c r="W196" i="1"/>
  <c r="W197" i="1"/>
  <c r="W198" i="1"/>
  <c r="W191" i="1"/>
  <c r="W192" i="1"/>
  <c r="W193" i="1"/>
  <c r="W194" i="1"/>
  <c r="W187" i="1"/>
  <c r="W188" i="1"/>
  <c r="W189" i="1"/>
  <c r="W190" i="1"/>
  <c r="W183" i="1"/>
  <c r="W184" i="1"/>
  <c r="W185" i="1"/>
  <c r="W186" i="1"/>
  <c r="W179" i="1"/>
  <c r="W180" i="1"/>
  <c r="W181" i="1"/>
  <c r="W182" i="1"/>
  <c r="W175" i="1"/>
  <c r="W176" i="1"/>
  <c r="W177" i="1"/>
  <c r="W178" i="1"/>
  <c r="W171" i="1"/>
  <c r="W172" i="1"/>
  <c r="W173" i="1"/>
  <c r="W174" i="1"/>
  <c r="W167" i="1"/>
  <c r="W168" i="1"/>
  <c r="W169" i="1"/>
  <c r="W170" i="1"/>
  <c r="W163" i="1"/>
  <c r="W164" i="1"/>
  <c r="W165" i="1"/>
  <c r="W166" i="1"/>
  <c r="W159" i="1"/>
  <c r="W160" i="1"/>
  <c r="W161" i="1"/>
  <c r="W162" i="1"/>
  <c r="W155" i="1"/>
  <c r="W156" i="1"/>
  <c r="W157" i="1"/>
  <c r="W158" i="1"/>
  <c r="W151" i="1"/>
  <c r="W153" i="1"/>
  <c r="W154" i="1"/>
  <c r="W147" i="1"/>
  <c r="W148" i="1"/>
  <c r="W149" i="1"/>
  <c r="W150" i="1"/>
  <c r="W144" i="1"/>
  <c r="W145" i="1"/>
  <c r="W146" i="1"/>
  <c r="W139" i="1"/>
  <c r="W140" i="1"/>
  <c r="W141" i="1"/>
  <c r="W142" i="1"/>
  <c r="W135" i="1"/>
  <c r="W136" i="1"/>
  <c r="W137" i="1"/>
  <c r="W138" i="1"/>
  <c r="W131" i="1"/>
  <c r="W132" i="1"/>
  <c r="W133" i="1"/>
  <c r="W134" i="1"/>
  <c r="W127" i="1"/>
  <c r="W128" i="1"/>
  <c r="W129" i="1"/>
  <c r="W130" i="1"/>
  <c r="W123" i="1"/>
  <c r="W124" i="1"/>
  <c r="W125" i="1"/>
  <c r="W126" i="1"/>
  <c r="W119" i="1"/>
  <c r="W120" i="1"/>
  <c r="W121" i="1"/>
  <c r="W122" i="1"/>
  <c r="W115" i="1"/>
  <c r="W116" i="1"/>
  <c r="W117" i="1"/>
  <c r="W118" i="1"/>
  <c r="W111" i="1"/>
  <c r="W112" i="1"/>
  <c r="W113" i="1"/>
  <c r="W114" i="1"/>
  <c r="W107" i="1"/>
  <c r="W108" i="1"/>
  <c r="W109" i="1"/>
  <c r="W110" i="1"/>
  <c r="W103" i="1"/>
  <c r="W104" i="1"/>
  <c r="W105" i="1"/>
  <c r="W106" i="1"/>
  <c r="W99" i="1"/>
  <c r="W100" i="1"/>
  <c r="W101" i="1"/>
  <c r="W102" i="1"/>
  <c r="W95" i="1"/>
  <c r="W96" i="1"/>
  <c r="W97" i="1"/>
  <c r="W98" i="1"/>
  <c r="W91" i="1"/>
  <c r="W92" i="1"/>
  <c r="W93" i="1"/>
  <c r="W94" i="1"/>
  <c r="W87" i="1"/>
  <c r="W88" i="1"/>
  <c r="W89" i="1"/>
  <c r="W90" i="1"/>
  <c r="W83" i="1"/>
  <c r="W84" i="1"/>
  <c r="W85" i="1"/>
  <c r="W86" i="1"/>
  <c r="W79" i="1"/>
  <c r="W80" i="1"/>
  <c r="W81" i="1"/>
  <c r="W82" i="1"/>
  <c r="P78" i="1"/>
  <c r="P74" i="1"/>
  <c r="P70" i="1"/>
  <c r="P66" i="1"/>
  <c r="P62" i="1"/>
  <c r="P58" i="1"/>
  <c r="P54" i="1"/>
  <c r="P50" i="1"/>
  <c r="P46" i="1"/>
  <c r="P42" i="1"/>
  <c r="P38" i="1"/>
  <c r="P34" i="1"/>
  <c r="P30" i="1"/>
  <c r="P26" i="1"/>
  <c r="P22" i="1"/>
  <c r="P18" i="1"/>
  <c r="P14" i="1"/>
  <c r="P10" i="1"/>
  <c r="V1587" i="1"/>
  <c r="V1588" i="1"/>
  <c r="V1590" i="1"/>
  <c r="V1584" i="1"/>
  <c r="V1586" i="1"/>
  <c r="V1579" i="1"/>
  <c r="V1580" i="1"/>
  <c r="V1581" i="1"/>
  <c r="V1582" i="1"/>
  <c r="V1575" i="1"/>
  <c r="V1576" i="1"/>
  <c r="V1577" i="1"/>
  <c r="V1578" i="1"/>
  <c r="V1571" i="1"/>
  <c r="V1572" i="1"/>
  <c r="V1573" i="1"/>
  <c r="V1574" i="1"/>
  <c r="V1567" i="1"/>
  <c r="V1568" i="1"/>
  <c r="V1569" i="1"/>
  <c r="V1570" i="1"/>
  <c r="V1563" i="1"/>
  <c r="V1564" i="1"/>
  <c r="V1565" i="1"/>
  <c r="V1566" i="1"/>
  <c r="V1559" i="1"/>
  <c r="V1560" i="1"/>
  <c r="V1561" i="1"/>
  <c r="V1562" i="1"/>
  <c r="V1555" i="1"/>
  <c r="V1557" i="1"/>
  <c r="V1558" i="1"/>
  <c r="V1551" i="1"/>
  <c r="V1552" i="1"/>
  <c r="V1553" i="1"/>
  <c r="V1554" i="1"/>
  <c r="V1547" i="1"/>
  <c r="V1548" i="1"/>
  <c r="V1549" i="1"/>
  <c r="V1550" i="1"/>
  <c r="V1543" i="1"/>
  <c r="V1545" i="1"/>
  <c r="V1546" i="1"/>
  <c r="V1539" i="1"/>
  <c r="V1540" i="1"/>
  <c r="V1541" i="1"/>
  <c r="V1542" i="1"/>
  <c r="V1535" i="1"/>
  <c r="V1536" i="1"/>
  <c r="V1537" i="1"/>
  <c r="V1538" i="1"/>
  <c r="V1531" i="1"/>
  <c r="V1532" i="1"/>
  <c r="V1533" i="1"/>
  <c r="V1534" i="1"/>
  <c r="V1527" i="1"/>
  <c r="V1528" i="1"/>
  <c r="V1529" i="1"/>
  <c r="V1530" i="1"/>
  <c r="V1523" i="1"/>
  <c r="V1524" i="1"/>
  <c r="V1525" i="1"/>
  <c r="V1526" i="1"/>
  <c r="V1519" i="1"/>
  <c r="V1521" i="1"/>
  <c r="V1522" i="1"/>
  <c r="V1515" i="1"/>
  <c r="V1516" i="1"/>
  <c r="V1517" i="1"/>
  <c r="V1518" i="1"/>
  <c r="V1512" i="1"/>
  <c r="V1514" i="1"/>
  <c r="V1507" i="1"/>
  <c r="V1508" i="1"/>
  <c r="V1509" i="1"/>
  <c r="V1510" i="1"/>
  <c r="V1503" i="1"/>
  <c r="V1504" i="1"/>
  <c r="V1505" i="1"/>
  <c r="V1506" i="1"/>
  <c r="V1499" i="1"/>
  <c r="V1500" i="1"/>
  <c r="V1501" i="1"/>
  <c r="V1502" i="1"/>
  <c r="V1495" i="1"/>
  <c r="V1496" i="1"/>
  <c r="V1497" i="1"/>
  <c r="V1498" i="1"/>
  <c r="V1491" i="1"/>
  <c r="V1492" i="1"/>
  <c r="V1493" i="1"/>
  <c r="V1494" i="1"/>
  <c r="V1487" i="1"/>
  <c r="V1488" i="1"/>
  <c r="V1489" i="1"/>
  <c r="V1490" i="1"/>
  <c r="V1483" i="1"/>
  <c r="V1485" i="1"/>
  <c r="V1486" i="1"/>
  <c r="V1479" i="1"/>
  <c r="V1480" i="1"/>
  <c r="V1481" i="1"/>
  <c r="V1482" i="1"/>
  <c r="V1475" i="1"/>
  <c r="V1476" i="1"/>
  <c r="V1477" i="1"/>
  <c r="V1478" i="1"/>
  <c r="V1471" i="1"/>
  <c r="V1473" i="1"/>
  <c r="V1474" i="1"/>
  <c r="V1467" i="1"/>
  <c r="V1468" i="1"/>
  <c r="V1469" i="1"/>
  <c r="V1470" i="1"/>
  <c r="V1463" i="1"/>
  <c r="V1464" i="1"/>
  <c r="V1465" i="1"/>
  <c r="V1466" i="1"/>
  <c r="V1459" i="1"/>
  <c r="V1460" i="1"/>
  <c r="V1461" i="1"/>
  <c r="V1462" i="1"/>
  <c r="V1455" i="1"/>
  <c r="V1456" i="1"/>
  <c r="V1457" i="1"/>
  <c r="V1458" i="1"/>
  <c r="V1451" i="1"/>
  <c r="V1452" i="1"/>
  <c r="V1453" i="1"/>
  <c r="V1454" i="1"/>
  <c r="V1447" i="1"/>
  <c r="V1449" i="1"/>
  <c r="V1450" i="1"/>
  <c r="V1443" i="1"/>
  <c r="V1444" i="1"/>
  <c r="V1446" i="1"/>
  <c r="V1440" i="1"/>
  <c r="V1441" i="1"/>
  <c r="V1442" i="1"/>
  <c r="V1435" i="1"/>
  <c r="V1436" i="1"/>
  <c r="V1437" i="1"/>
  <c r="V1438" i="1"/>
  <c r="V1431" i="1"/>
  <c r="V1432" i="1"/>
  <c r="V1433" i="1"/>
  <c r="V1434" i="1"/>
  <c r="V1427" i="1"/>
  <c r="V1428" i="1"/>
  <c r="V1429" i="1"/>
  <c r="V1430" i="1"/>
  <c r="V1423" i="1"/>
  <c r="V1424" i="1"/>
  <c r="V1425" i="1"/>
  <c r="V1426" i="1"/>
  <c r="V1419" i="1"/>
  <c r="V1420" i="1"/>
  <c r="V1421" i="1"/>
  <c r="V1422" i="1"/>
  <c r="V1415" i="1"/>
  <c r="V1416" i="1"/>
  <c r="V1417" i="1"/>
  <c r="V1418" i="1"/>
  <c r="V1411" i="1"/>
  <c r="V1413" i="1"/>
  <c r="V1414" i="1"/>
  <c r="V1407" i="1"/>
  <c r="V1408" i="1"/>
  <c r="V1409" i="1"/>
  <c r="V1410" i="1"/>
  <c r="V1403" i="1"/>
  <c r="V1404" i="1"/>
  <c r="V1405" i="1"/>
  <c r="V1406" i="1"/>
  <c r="V1399" i="1"/>
  <c r="V1401" i="1"/>
  <c r="V1402" i="1"/>
  <c r="V1395" i="1"/>
  <c r="V1396" i="1"/>
  <c r="V1397" i="1"/>
  <c r="V1398" i="1"/>
  <c r="V1391" i="1"/>
  <c r="V1392" i="1"/>
  <c r="V1393" i="1"/>
  <c r="V1394" i="1"/>
  <c r="V1387" i="1"/>
  <c r="V1388" i="1"/>
  <c r="V1389" i="1"/>
  <c r="V1390" i="1"/>
  <c r="V1383" i="1"/>
  <c r="V1384" i="1"/>
  <c r="V1385" i="1"/>
  <c r="V1386" i="1"/>
  <c r="V1379" i="1"/>
  <c r="V1380" i="1"/>
  <c r="V1381" i="1"/>
  <c r="V1382" i="1"/>
  <c r="V1375" i="1"/>
  <c r="V1377" i="1"/>
  <c r="V1378" i="1"/>
  <c r="V1371" i="1"/>
  <c r="V1372" i="1"/>
  <c r="V1374" i="1"/>
  <c r="V1368" i="1"/>
  <c r="V1369" i="1"/>
  <c r="V1370" i="1"/>
  <c r="V1363" i="1"/>
  <c r="V1364" i="1"/>
  <c r="V1365" i="1"/>
  <c r="V1366" i="1"/>
  <c r="V1359" i="1"/>
  <c r="V1360" i="1"/>
  <c r="V1361" i="1"/>
  <c r="V1362" i="1"/>
  <c r="V1355" i="1"/>
  <c r="V1356" i="1"/>
  <c r="V1357" i="1"/>
  <c r="V1358" i="1"/>
  <c r="V1351" i="1"/>
  <c r="V1352" i="1"/>
  <c r="V1353" i="1"/>
  <c r="V1354" i="1"/>
  <c r="V1347" i="1"/>
  <c r="V1348" i="1"/>
  <c r="V1349" i="1"/>
  <c r="V1350" i="1"/>
  <c r="V1343" i="1"/>
  <c r="V1344" i="1"/>
  <c r="V1345" i="1"/>
  <c r="V1346" i="1"/>
  <c r="V1339" i="1"/>
  <c r="V1340" i="1"/>
  <c r="V1341" i="1"/>
  <c r="V1342" i="1"/>
  <c r="V1335" i="1"/>
  <c r="V1336" i="1"/>
  <c r="V1337" i="1"/>
  <c r="V1338" i="1"/>
  <c r="V1331" i="1"/>
  <c r="V1332" i="1"/>
  <c r="V1333" i="1"/>
  <c r="V1334" i="1"/>
  <c r="V1327" i="1"/>
  <c r="V1328" i="1"/>
  <c r="V1329" i="1"/>
  <c r="V1330" i="1"/>
  <c r="V1323" i="1"/>
  <c r="V1324" i="1"/>
  <c r="V1325" i="1"/>
  <c r="V1326" i="1"/>
  <c r="V1319" i="1"/>
  <c r="V1320" i="1"/>
  <c r="V1321" i="1"/>
  <c r="V1322" i="1"/>
  <c r="V1315" i="1"/>
  <c r="V1316" i="1"/>
  <c r="V1317" i="1"/>
  <c r="V1318" i="1"/>
  <c r="V1311" i="1"/>
  <c r="V1312" i="1"/>
  <c r="V1313" i="1"/>
  <c r="V1314" i="1"/>
  <c r="V1307" i="1"/>
  <c r="V1308" i="1"/>
  <c r="V1309" i="1"/>
  <c r="V1310" i="1"/>
  <c r="V1303" i="1"/>
  <c r="V1305" i="1"/>
  <c r="V1306" i="1"/>
  <c r="V1299" i="1"/>
  <c r="V1300" i="1"/>
  <c r="V1302" i="1"/>
  <c r="V1296" i="1"/>
  <c r="V1297" i="1"/>
  <c r="V1298" i="1"/>
  <c r="V1291" i="1"/>
  <c r="V1292" i="1"/>
  <c r="V1293" i="1"/>
  <c r="V1294" i="1"/>
  <c r="V1287" i="1"/>
  <c r="V1288" i="1"/>
  <c r="V1289" i="1"/>
  <c r="V1290" i="1"/>
  <c r="V1283" i="1"/>
  <c r="V1284" i="1"/>
  <c r="V1285" i="1"/>
  <c r="V1286" i="1"/>
  <c r="V1279" i="1"/>
  <c r="V1280" i="1"/>
  <c r="V1281" i="1"/>
  <c r="V1282" i="1"/>
  <c r="V1275" i="1"/>
  <c r="V1276" i="1"/>
  <c r="V1277" i="1"/>
  <c r="V1278" i="1"/>
  <c r="V1271" i="1"/>
  <c r="V1272" i="1"/>
  <c r="V1273" i="1"/>
  <c r="V1274" i="1"/>
  <c r="V1267" i="1"/>
  <c r="V1269" i="1"/>
  <c r="V1270" i="1"/>
  <c r="V1263" i="1"/>
  <c r="V1264" i="1"/>
  <c r="V1265" i="1"/>
  <c r="V1266" i="1"/>
  <c r="V1259" i="1"/>
  <c r="V1260" i="1"/>
  <c r="V1261" i="1"/>
  <c r="V1262" i="1"/>
  <c r="V1255" i="1"/>
  <c r="V1256" i="1"/>
  <c r="V1257" i="1"/>
  <c r="V1258" i="1"/>
  <c r="V1251" i="1"/>
  <c r="V1252" i="1"/>
  <c r="V1253" i="1"/>
  <c r="V1254" i="1"/>
  <c r="V1247" i="1"/>
  <c r="V1248" i="1"/>
  <c r="V1249" i="1"/>
  <c r="V1250" i="1"/>
  <c r="V1243" i="1"/>
  <c r="V1244" i="1"/>
  <c r="V1245" i="1"/>
  <c r="V1246" i="1"/>
  <c r="V1239" i="1"/>
  <c r="V1240" i="1"/>
  <c r="V1241" i="1"/>
  <c r="V1242" i="1"/>
  <c r="V1235" i="1"/>
  <c r="V1236" i="1"/>
  <c r="V1237" i="1"/>
  <c r="V1238" i="1"/>
  <c r="V1231" i="1"/>
  <c r="V1233" i="1"/>
  <c r="V1234" i="1"/>
  <c r="V1227" i="1"/>
  <c r="V1228" i="1"/>
  <c r="V1230" i="1"/>
  <c r="V1224" i="1"/>
  <c r="V1225" i="1"/>
  <c r="V1226" i="1"/>
  <c r="V1219" i="1"/>
  <c r="V1220" i="1"/>
  <c r="V1221" i="1"/>
  <c r="V1222" i="1"/>
  <c r="V1215" i="1"/>
  <c r="V1216" i="1"/>
  <c r="V1217" i="1"/>
  <c r="V1218" i="1"/>
  <c r="V1211" i="1"/>
  <c r="V1212" i="1"/>
  <c r="V1213" i="1"/>
  <c r="V1214" i="1"/>
  <c r="V1207" i="1"/>
  <c r="V1208" i="1"/>
  <c r="V1209" i="1"/>
  <c r="V1210" i="1"/>
  <c r="V1203" i="1"/>
  <c r="V1204" i="1"/>
  <c r="V1205" i="1"/>
  <c r="V1206" i="1"/>
  <c r="V1199" i="1"/>
  <c r="V1200" i="1"/>
  <c r="V1201" i="1"/>
  <c r="V1202" i="1"/>
  <c r="V1195" i="1"/>
  <c r="V1197" i="1"/>
  <c r="V1198" i="1"/>
  <c r="V1191" i="1"/>
  <c r="V1192" i="1"/>
  <c r="V1193" i="1"/>
  <c r="V1194" i="1"/>
  <c r="V1187" i="1"/>
  <c r="V1188" i="1"/>
  <c r="V1189" i="1"/>
  <c r="V1190" i="1"/>
  <c r="V1183" i="1"/>
  <c r="V1184" i="1"/>
  <c r="V1185" i="1"/>
  <c r="V1186" i="1"/>
  <c r="V1179" i="1"/>
  <c r="V1180" i="1"/>
  <c r="V1181" i="1"/>
  <c r="V1182" i="1"/>
  <c r="V1175" i="1"/>
  <c r="V1176" i="1"/>
  <c r="V1177" i="1"/>
  <c r="V1178" i="1"/>
  <c r="V1171" i="1"/>
  <c r="V1172" i="1"/>
  <c r="V1173" i="1"/>
  <c r="V1174" i="1"/>
  <c r="V1167" i="1"/>
  <c r="V1168" i="1"/>
  <c r="V1169" i="1"/>
  <c r="V1170" i="1"/>
  <c r="V1163" i="1"/>
  <c r="V1164" i="1"/>
  <c r="V1165" i="1"/>
  <c r="V1166" i="1"/>
  <c r="V1159" i="1"/>
  <c r="V1161" i="1"/>
  <c r="V1162" i="1"/>
  <c r="V1155" i="1"/>
  <c r="V1156" i="1"/>
  <c r="V1158" i="1"/>
  <c r="V1152" i="1"/>
  <c r="V1153" i="1"/>
  <c r="V1154" i="1"/>
  <c r="V1143" i="1"/>
  <c r="V1144" i="1"/>
  <c r="V1145" i="1"/>
  <c r="V1146" i="1"/>
  <c r="V1139" i="1"/>
  <c r="V1140" i="1"/>
  <c r="V1141" i="1"/>
  <c r="V1142" i="1"/>
  <c r="V1135" i="1"/>
  <c r="V1136" i="1"/>
  <c r="V1137" i="1"/>
  <c r="V1138" i="1"/>
  <c r="V1131" i="1"/>
  <c r="V1132" i="1"/>
  <c r="V1133" i="1"/>
  <c r="V1134" i="1"/>
  <c r="V1127" i="1"/>
  <c r="V1128" i="1"/>
  <c r="V1129" i="1"/>
  <c r="V1130" i="1"/>
  <c r="V1123" i="1"/>
  <c r="V1125" i="1"/>
  <c r="V1126" i="1"/>
  <c r="V1119" i="1"/>
  <c r="V1120" i="1"/>
  <c r="V1121" i="1"/>
  <c r="V1122" i="1"/>
  <c r="V1115" i="1"/>
  <c r="V1116" i="1"/>
  <c r="V1117" i="1"/>
  <c r="V1118" i="1"/>
  <c r="V1111" i="1"/>
  <c r="V1112" i="1"/>
  <c r="V1113" i="1"/>
  <c r="V1114" i="1"/>
  <c r="V1107" i="1"/>
  <c r="V1108" i="1"/>
  <c r="V1109" i="1"/>
  <c r="V1110" i="1"/>
  <c r="V1103" i="1"/>
  <c r="V1104" i="1"/>
  <c r="V1105" i="1"/>
  <c r="V1106" i="1"/>
  <c r="V1099" i="1"/>
  <c r="V1100" i="1"/>
  <c r="V1101" i="1"/>
  <c r="V1102" i="1"/>
  <c r="V1095" i="1"/>
  <c r="V1096" i="1"/>
  <c r="V1097" i="1"/>
  <c r="V1098" i="1"/>
  <c r="V1091" i="1"/>
  <c r="V1092" i="1"/>
  <c r="V1093" i="1"/>
  <c r="V1094" i="1"/>
  <c r="V1087" i="1"/>
  <c r="V1089" i="1"/>
  <c r="V1090" i="1"/>
  <c r="V1083" i="1"/>
  <c r="V1084" i="1"/>
  <c r="V1086" i="1"/>
  <c r="V1080" i="1"/>
  <c r="V1081" i="1"/>
  <c r="V1082" i="1"/>
  <c r="V1075" i="1"/>
  <c r="V1076" i="1"/>
  <c r="V1077" i="1"/>
  <c r="V1078" i="1"/>
  <c r="V1071" i="1"/>
  <c r="V1072" i="1"/>
  <c r="V1073" i="1"/>
  <c r="V1074" i="1"/>
  <c r="V1067" i="1"/>
  <c r="V1068" i="1"/>
  <c r="V1069" i="1"/>
  <c r="V1070" i="1"/>
  <c r="V1063" i="1"/>
  <c r="V1064" i="1"/>
  <c r="V1065" i="1"/>
  <c r="V1066" i="1"/>
  <c r="V1059" i="1"/>
  <c r="V1060" i="1"/>
  <c r="V1061" i="1"/>
  <c r="V1062" i="1"/>
  <c r="V1055" i="1"/>
  <c r="V1056" i="1"/>
  <c r="V1057" i="1"/>
  <c r="V1058" i="1"/>
  <c r="V1051" i="1"/>
  <c r="V1053" i="1"/>
  <c r="V1054" i="1"/>
  <c r="V1047" i="1"/>
  <c r="V1048" i="1"/>
  <c r="V1049" i="1"/>
  <c r="V1050" i="1"/>
  <c r="V1043" i="1"/>
  <c r="V1044" i="1"/>
  <c r="V1045" i="1"/>
  <c r="V1046" i="1"/>
  <c r="V1039" i="1"/>
  <c r="V1040" i="1"/>
  <c r="V1041" i="1"/>
  <c r="V1042" i="1"/>
  <c r="V1035" i="1"/>
  <c r="V1036" i="1"/>
  <c r="V1037" i="1"/>
  <c r="V1038" i="1"/>
  <c r="V1031" i="1"/>
  <c r="V1032" i="1"/>
  <c r="V1033" i="1"/>
  <c r="V1034" i="1"/>
  <c r="V1027" i="1"/>
  <c r="V1028" i="1"/>
  <c r="V1029" i="1"/>
  <c r="V1030" i="1"/>
  <c r="V1023" i="1"/>
  <c r="V1024" i="1"/>
  <c r="V1025" i="1"/>
  <c r="V1026" i="1"/>
  <c r="V1019" i="1"/>
  <c r="V1020" i="1"/>
  <c r="V1021" i="1"/>
  <c r="V1022" i="1"/>
  <c r="V1015" i="1"/>
  <c r="V1017" i="1"/>
  <c r="V1018" i="1"/>
  <c r="V1011" i="1"/>
  <c r="V1012" i="1"/>
  <c r="V1014" i="1"/>
  <c r="V1008" i="1"/>
  <c r="V1009" i="1"/>
  <c r="V1010" i="1"/>
  <c r="V1003" i="1"/>
  <c r="V1004" i="1"/>
  <c r="V1005" i="1"/>
  <c r="V1006" i="1"/>
  <c r="V999" i="1"/>
  <c r="V1000" i="1"/>
  <c r="V1001" i="1"/>
  <c r="V1002" i="1"/>
  <c r="V995" i="1"/>
  <c r="V996" i="1"/>
  <c r="V997" i="1"/>
  <c r="V998" i="1"/>
  <c r="V991" i="1"/>
  <c r="V992" i="1"/>
  <c r="V993" i="1"/>
  <c r="V994" i="1"/>
  <c r="V987" i="1"/>
  <c r="V988" i="1"/>
  <c r="V989" i="1"/>
  <c r="V990" i="1"/>
  <c r="V983" i="1"/>
  <c r="V984" i="1"/>
  <c r="V985" i="1"/>
  <c r="V986" i="1"/>
  <c r="V979" i="1"/>
  <c r="V981" i="1"/>
  <c r="V982" i="1"/>
  <c r="V975" i="1"/>
  <c r="V976" i="1"/>
  <c r="V977" i="1"/>
  <c r="V978" i="1"/>
  <c r="V971" i="1"/>
  <c r="V972" i="1"/>
  <c r="V973" i="1"/>
  <c r="V974" i="1"/>
  <c r="V967" i="1"/>
  <c r="V968" i="1"/>
  <c r="V969" i="1"/>
  <c r="V970" i="1"/>
  <c r="V963" i="1"/>
  <c r="V964" i="1"/>
  <c r="V965" i="1"/>
  <c r="V966" i="1"/>
  <c r="V959" i="1"/>
  <c r="V960" i="1"/>
  <c r="V961" i="1"/>
  <c r="V962" i="1"/>
  <c r="V955" i="1"/>
  <c r="V956" i="1"/>
  <c r="V957" i="1"/>
  <c r="V958" i="1"/>
  <c r="V951" i="1"/>
  <c r="V952" i="1"/>
  <c r="V953" i="1"/>
  <c r="V954" i="1"/>
  <c r="V947" i="1"/>
  <c r="V948" i="1"/>
  <c r="V949" i="1"/>
  <c r="V950" i="1"/>
  <c r="V943" i="1"/>
  <c r="V945" i="1"/>
  <c r="V946" i="1"/>
  <c r="V939" i="1"/>
  <c r="V940" i="1"/>
  <c r="V942" i="1"/>
  <c r="V936" i="1"/>
  <c r="V937" i="1"/>
  <c r="V938" i="1"/>
  <c r="V931" i="1"/>
  <c r="V932" i="1"/>
  <c r="V933" i="1"/>
  <c r="V934" i="1"/>
  <c r="V927" i="1"/>
  <c r="V928" i="1"/>
  <c r="V929" i="1"/>
  <c r="V930" i="1"/>
  <c r="V923" i="1"/>
  <c r="V924" i="1"/>
  <c r="V925" i="1"/>
  <c r="V926" i="1"/>
  <c r="V919" i="1"/>
  <c r="V920" i="1"/>
  <c r="V921" i="1"/>
  <c r="V922" i="1"/>
  <c r="V915" i="1"/>
  <c r="V916" i="1"/>
  <c r="V917" i="1"/>
  <c r="V918" i="1"/>
  <c r="V911" i="1"/>
  <c r="V912" i="1"/>
  <c r="V913" i="1"/>
  <c r="V914" i="1"/>
  <c r="V907" i="1"/>
  <c r="V909" i="1"/>
  <c r="V910" i="1"/>
  <c r="V903" i="1"/>
  <c r="V904" i="1"/>
  <c r="V905" i="1"/>
  <c r="V906" i="1"/>
  <c r="V899" i="1"/>
  <c r="V900" i="1"/>
  <c r="V901" i="1"/>
  <c r="V902" i="1"/>
  <c r="V895" i="1"/>
  <c r="V896" i="1"/>
  <c r="V897" i="1"/>
  <c r="V898" i="1"/>
  <c r="V891" i="1"/>
  <c r="V892" i="1"/>
  <c r="V893" i="1"/>
  <c r="V894" i="1"/>
  <c r="V887" i="1"/>
  <c r="V888" i="1"/>
  <c r="V889" i="1"/>
  <c r="V890" i="1"/>
  <c r="V883" i="1"/>
  <c r="V884" i="1"/>
  <c r="V885" i="1"/>
  <c r="V886" i="1"/>
  <c r="V879" i="1"/>
  <c r="V880" i="1"/>
  <c r="V881" i="1"/>
  <c r="V882" i="1"/>
  <c r="V875" i="1"/>
  <c r="V876" i="1"/>
  <c r="V877" i="1"/>
  <c r="V878" i="1"/>
  <c r="V871" i="1"/>
  <c r="V873" i="1"/>
  <c r="V874" i="1"/>
  <c r="V795" i="1"/>
  <c r="V796" i="1"/>
  <c r="V798" i="1"/>
  <c r="V792" i="1"/>
  <c r="V793" i="1"/>
  <c r="V794" i="1"/>
  <c r="V787" i="1"/>
  <c r="V788" i="1"/>
  <c r="V789" i="1"/>
  <c r="V790" i="1"/>
  <c r="V783" i="1"/>
  <c r="V784" i="1"/>
  <c r="V785" i="1"/>
  <c r="V786" i="1"/>
  <c r="V779" i="1"/>
  <c r="V780" i="1"/>
  <c r="V781" i="1"/>
  <c r="V782" i="1"/>
  <c r="V775" i="1"/>
  <c r="V776" i="1"/>
  <c r="V777" i="1"/>
  <c r="V778" i="1"/>
  <c r="V771" i="1"/>
  <c r="V772" i="1"/>
  <c r="V773" i="1"/>
  <c r="V774" i="1"/>
  <c r="V767" i="1"/>
  <c r="V768" i="1"/>
  <c r="V769" i="1"/>
  <c r="V770" i="1"/>
  <c r="V763" i="1"/>
  <c r="V764" i="1"/>
  <c r="V765" i="1"/>
  <c r="V766" i="1"/>
  <c r="V759" i="1"/>
  <c r="V760" i="1"/>
  <c r="V761" i="1"/>
  <c r="V762" i="1"/>
  <c r="V755" i="1"/>
  <c r="V756" i="1"/>
  <c r="V757" i="1"/>
  <c r="V758" i="1"/>
  <c r="V751" i="1"/>
  <c r="V752" i="1"/>
  <c r="V753" i="1"/>
  <c r="V754" i="1"/>
  <c r="V747" i="1"/>
  <c r="V748" i="1"/>
  <c r="V749" i="1"/>
  <c r="V750" i="1"/>
  <c r="V743" i="1"/>
  <c r="V744" i="1"/>
  <c r="V745" i="1"/>
  <c r="V746" i="1"/>
  <c r="V739" i="1"/>
  <c r="V740" i="1"/>
  <c r="V741" i="1"/>
  <c r="V742" i="1"/>
  <c r="V735" i="1"/>
  <c r="V736" i="1"/>
  <c r="V737" i="1"/>
  <c r="V738" i="1"/>
  <c r="V731" i="1"/>
  <c r="V732" i="1"/>
  <c r="V733" i="1"/>
  <c r="V734" i="1"/>
  <c r="V727" i="1"/>
  <c r="V729" i="1"/>
  <c r="V730" i="1"/>
  <c r="V579" i="1"/>
  <c r="V580" i="1"/>
  <c r="V582" i="1"/>
  <c r="V576" i="1"/>
  <c r="V577" i="1"/>
  <c r="V578" i="1"/>
  <c r="V571" i="1"/>
  <c r="V572" i="1"/>
  <c r="V573" i="1"/>
  <c r="V574" i="1"/>
  <c r="V567" i="1"/>
  <c r="V568" i="1"/>
  <c r="V569" i="1"/>
  <c r="V570" i="1"/>
  <c r="V563" i="1"/>
  <c r="V564" i="1"/>
  <c r="V565" i="1"/>
  <c r="V566" i="1"/>
  <c r="V559" i="1"/>
  <c r="V560" i="1"/>
  <c r="V561" i="1"/>
  <c r="V562" i="1"/>
  <c r="V555" i="1"/>
  <c r="V556" i="1"/>
  <c r="V557" i="1"/>
  <c r="V558" i="1"/>
  <c r="V551" i="1"/>
  <c r="V552" i="1"/>
  <c r="V553" i="1"/>
  <c r="V554" i="1"/>
  <c r="V547" i="1"/>
  <c r="V548" i="1"/>
  <c r="V549" i="1"/>
  <c r="V550" i="1"/>
  <c r="V543" i="1"/>
  <c r="V544" i="1"/>
  <c r="V545" i="1"/>
  <c r="V546" i="1"/>
  <c r="V539" i="1"/>
  <c r="V540" i="1"/>
  <c r="V541" i="1"/>
  <c r="V542" i="1"/>
  <c r="V535" i="1"/>
  <c r="V536" i="1"/>
  <c r="V537" i="1"/>
  <c r="V538" i="1"/>
  <c r="V531" i="1"/>
  <c r="V532" i="1"/>
  <c r="V533" i="1"/>
  <c r="V534" i="1"/>
  <c r="V527" i="1"/>
  <c r="V528" i="1"/>
  <c r="V529" i="1"/>
  <c r="V530" i="1"/>
  <c r="V523" i="1"/>
  <c r="V524" i="1"/>
  <c r="V525" i="1"/>
  <c r="V526" i="1"/>
  <c r="V519" i="1"/>
  <c r="V520" i="1"/>
  <c r="V521" i="1"/>
  <c r="V522" i="1"/>
  <c r="V515" i="1"/>
  <c r="V516" i="1"/>
  <c r="V517" i="1"/>
  <c r="V518" i="1"/>
  <c r="V511" i="1"/>
  <c r="V513" i="1"/>
  <c r="V514" i="1"/>
  <c r="V435" i="1"/>
  <c r="V436" i="1"/>
  <c r="V438" i="1"/>
  <c r="V432" i="1"/>
  <c r="V433" i="1"/>
  <c r="V434" i="1"/>
  <c r="V427" i="1"/>
  <c r="V428" i="1"/>
  <c r="V429" i="1"/>
  <c r="V430" i="1"/>
  <c r="V423" i="1"/>
  <c r="V424" i="1"/>
  <c r="V425" i="1"/>
  <c r="V426" i="1"/>
  <c r="V419" i="1"/>
  <c r="V420" i="1"/>
  <c r="V421" i="1"/>
  <c r="V422" i="1"/>
  <c r="V415" i="1"/>
  <c r="V416" i="1"/>
  <c r="V417" i="1"/>
  <c r="V418" i="1"/>
  <c r="V411" i="1"/>
  <c r="V412" i="1"/>
  <c r="V413" i="1"/>
  <c r="V414" i="1"/>
  <c r="V407" i="1"/>
  <c r="V408" i="1"/>
  <c r="V409" i="1"/>
  <c r="V410" i="1"/>
  <c r="V403" i="1"/>
  <c r="V404" i="1"/>
  <c r="V405" i="1"/>
  <c r="V406" i="1"/>
  <c r="V399" i="1"/>
  <c r="V400" i="1"/>
  <c r="V401" i="1"/>
  <c r="V402" i="1"/>
  <c r="V395" i="1"/>
  <c r="V396" i="1"/>
  <c r="V397" i="1"/>
  <c r="V398" i="1"/>
  <c r="V391" i="1"/>
  <c r="V392" i="1"/>
  <c r="V393" i="1"/>
  <c r="V394" i="1"/>
  <c r="V387" i="1"/>
  <c r="V388" i="1"/>
  <c r="V389" i="1"/>
  <c r="V390" i="1"/>
  <c r="V383" i="1"/>
  <c r="V384" i="1"/>
  <c r="V385" i="1"/>
  <c r="V386" i="1"/>
  <c r="V379" i="1"/>
  <c r="V380" i="1"/>
  <c r="V381" i="1"/>
  <c r="V382" i="1"/>
  <c r="V375" i="1"/>
  <c r="V376" i="1"/>
  <c r="V377" i="1"/>
  <c r="V378" i="1"/>
  <c r="V371" i="1"/>
  <c r="V372" i="1"/>
  <c r="V373" i="1"/>
  <c r="V374" i="1"/>
  <c r="V367" i="1"/>
  <c r="V369" i="1"/>
  <c r="V370" i="1"/>
  <c r="V363" i="1"/>
  <c r="V364" i="1"/>
  <c r="V366" i="1"/>
  <c r="V360" i="1"/>
  <c r="V361" i="1"/>
  <c r="V362" i="1"/>
  <c r="V355" i="1"/>
  <c r="V356" i="1"/>
  <c r="V357" i="1"/>
  <c r="V358" i="1"/>
  <c r="V351" i="1"/>
  <c r="V352" i="1"/>
  <c r="V353" i="1"/>
  <c r="V354" i="1"/>
  <c r="V347" i="1"/>
  <c r="V348" i="1"/>
  <c r="V349" i="1"/>
  <c r="V350" i="1"/>
  <c r="V343" i="1"/>
  <c r="V344" i="1"/>
  <c r="V345" i="1"/>
  <c r="V346" i="1"/>
  <c r="V339" i="1"/>
  <c r="V340" i="1"/>
  <c r="V341" i="1"/>
  <c r="V342" i="1"/>
  <c r="V335" i="1"/>
  <c r="V336" i="1"/>
  <c r="V337" i="1"/>
  <c r="V338" i="1"/>
  <c r="V331" i="1"/>
  <c r="V332" i="1"/>
  <c r="V333" i="1"/>
  <c r="V334" i="1"/>
  <c r="V327" i="1"/>
  <c r="V328" i="1"/>
  <c r="V329" i="1"/>
  <c r="V330" i="1"/>
  <c r="V323" i="1"/>
  <c r="V324" i="1"/>
  <c r="V325" i="1"/>
  <c r="V326" i="1"/>
  <c r="V319" i="1"/>
  <c r="V320" i="1"/>
  <c r="V321" i="1"/>
  <c r="V322" i="1"/>
  <c r="V315" i="1"/>
  <c r="V316" i="1"/>
  <c r="V317" i="1"/>
  <c r="V318" i="1"/>
  <c r="V311" i="1"/>
  <c r="V312" i="1"/>
  <c r="V313" i="1"/>
  <c r="V314" i="1"/>
  <c r="V307" i="1"/>
  <c r="V308" i="1"/>
  <c r="V309" i="1"/>
  <c r="V310" i="1"/>
  <c r="V303" i="1"/>
  <c r="V304" i="1"/>
  <c r="V305" i="1"/>
  <c r="V306" i="1"/>
  <c r="V299" i="1"/>
  <c r="V300" i="1"/>
  <c r="V301" i="1"/>
  <c r="V302" i="1"/>
  <c r="V295" i="1"/>
  <c r="V297" i="1"/>
  <c r="V298" i="1"/>
  <c r="V291" i="1"/>
  <c r="V292" i="1"/>
  <c r="V294" i="1"/>
  <c r="V288" i="1"/>
  <c r="V289" i="1"/>
  <c r="V290" i="1"/>
  <c r="V283" i="1"/>
  <c r="V284" i="1"/>
  <c r="V285" i="1"/>
  <c r="V286" i="1"/>
  <c r="V279" i="1"/>
  <c r="V280" i="1"/>
  <c r="V281" i="1"/>
  <c r="V282" i="1"/>
  <c r="V275" i="1"/>
  <c r="V276" i="1"/>
  <c r="V277" i="1"/>
  <c r="V278" i="1"/>
  <c r="V271" i="1"/>
  <c r="V272" i="1"/>
  <c r="V273" i="1"/>
  <c r="V274" i="1"/>
  <c r="V267" i="1"/>
  <c r="V268" i="1"/>
  <c r="V269" i="1"/>
  <c r="V270" i="1"/>
  <c r="V263" i="1"/>
  <c r="V264" i="1"/>
  <c r="V265" i="1"/>
  <c r="V266" i="1"/>
  <c r="V259" i="1"/>
  <c r="V260" i="1"/>
  <c r="V261" i="1"/>
  <c r="V262" i="1"/>
  <c r="V255" i="1"/>
  <c r="V256" i="1"/>
  <c r="V257" i="1"/>
  <c r="V258" i="1"/>
  <c r="V251" i="1"/>
  <c r="V252" i="1"/>
  <c r="V253" i="1"/>
  <c r="V254" i="1"/>
  <c r="V247" i="1"/>
  <c r="V248" i="1"/>
  <c r="V249" i="1"/>
  <c r="V250" i="1"/>
  <c r="V243" i="1"/>
  <c r="V244" i="1"/>
  <c r="V245" i="1"/>
  <c r="V246" i="1"/>
  <c r="V239" i="1"/>
  <c r="V240" i="1"/>
  <c r="V241" i="1"/>
  <c r="V242" i="1"/>
  <c r="V235" i="1"/>
  <c r="V236" i="1"/>
  <c r="V237" i="1"/>
  <c r="V238" i="1"/>
  <c r="V231" i="1"/>
  <c r="V232" i="1"/>
  <c r="V233" i="1"/>
  <c r="V234" i="1"/>
  <c r="V227" i="1"/>
  <c r="V228" i="1"/>
  <c r="V229" i="1"/>
  <c r="V230" i="1"/>
  <c r="V223" i="1"/>
  <c r="V225" i="1"/>
  <c r="V226" i="1"/>
  <c r="V219" i="1"/>
  <c r="V220" i="1"/>
  <c r="V221" i="1"/>
  <c r="V222" i="1"/>
  <c r="V216" i="1"/>
  <c r="V217" i="1"/>
  <c r="V218" i="1"/>
  <c r="V211" i="1"/>
  <c r="V212" i="1"/>
  <c r="V213" i="1"/>
  <c r="V214" i="1"/>
  <c r="V207" i="1"/>
  <c r="V208" i="1"/>
  <c r="V209" i="1"/>
  <c r="V210" i="1"/>
  <c r="V203" i="1"/>
  <c r="V204" i="1"/>
  <c r="V205" i="1"/>
  <c r="V206" i="1"/>
  <c r="V199" i="1"/>
  <c r="V200" i="1"/>
  <c r="V201" i="1"/>
  <c r="V202" i="1"/>
  <c r="V195" i="1"/>
  <c r="V196" i="1"/>
  <c r="V197" i="1"/>
  <c r="V198" i="1"/>
  <c r="V191" i="1"/>
  <c r="V192" i="1"/>
  <c r="V193" i="1"/>
  <c r="V194" i="1"/>
  <c r="V187" i="1"/>
  <c r="V188" i="1"/>
  <c r="V189" i="1"/>
  <c r="V190" i="1"/>
  <c r="V183" i="1"/>
  <c r="V184" i="1"/>
  <c r="V185" i="1"/>
  <c r="V186" i="1"/>
  <c r="V179" i="1"/>
  <c r="V180" i="1"/>
  <c r="V181" i="1"/>
  <c r="V182" i="1"/>
  <c r="V175" i="1"/>
  <c r="V176" i="1"/>
  <c r="V177" i="1"/>
  <c r="V178" i="1"/>
  <c r="V171" i="1"/>
  <c r="V172" i="1"/>
  <c r="V173" i="1"/>
  <c r="V174" i="1"/>
  <c r="V167" i="1"/>
  <c r="V168" i="1"/>
  <c r="V169" i="1"/>
  <c r="V170" i="1"/>
  <c r="V163" i="1"/>
  <c r="V164" i="1"/>
  <c r="V165" i="1"/>
  <c r="V166" i="1"/>
  <c r="V159" i="1"/>
  <c r="V160" i="1"/>
  <c r="V161" i="1"/>
  <c r="V162" i="1"/>
  <c r="V155" i="1"/>
  <c r="V156" i="1"/>
  <c r="V157" i="1"/>
  <c r="V158" i="1"/>
  <c r="V151" i="1"/>
  <c r="V153" i="1"/>
  <c r="V154" i="1"/>
  <c r="V147" i="1"/>
  <c r="V148" i="1"/>
  <c r="V149" i="1"/>
  <c r="V150" i="1"/>
  <c r="V144" i="1"/>
  <c r="V145" i="1"/>
  <c r="V146" i="1"/>
  <c r="V139" i="1"/>
  <c r="V140" i="1"/>
  <c r="V141" i="1"/>
  <c r="V142" i="1"/>
  <c r="V135" i="1"/>
  <c r="V136" i="1"/>
  <c r="V137" i="1"/>
  <c r="V138" i="1"/>
  <c r="V131" i="1"/>
  <c r="V132" i="1"/>
  <c r="V133" i="1"/>
  <c r="V134" i="1"/>
  <c r="V127" i="1"/>
  <c r="V128" i="1"/>
  <c r="V129" i="1"/>
  <c r="V130" i="1"/>
  <c r="V123" i="1"/>
  <c r="V124" i="1"/>
  <c r="V125" i="1"/>
  <c r="V126" i="1"/>
  <c r="V119" i="1"/>
  <c r="V120" i="1"/>
  <c r="V121" i="1"/>
  <c r="V122" i="1"/>
  <c r="V115" i="1"/>
  <c r="V116" i="1"/>
  <c r="V117" i="1"/>
  <c r="V118" i="1"/>
  <c r="V111" i="1"/>
  <c r="V112" i="1"/>
  <c r="V113" i="1"/>
  <c r="V114" i="1"/>
  <c r="V107" i="1"/>
  <c r="V108" i="1"/>
  <c r="V109" i="1"/>
  <c r="V110" i="1"/>
  <c r="V103" i="1"/>
  <c r="V104" i="1"/>
  <c r="V105" i="1"/>
  <c r="V106" i="1"/>
  <c r="V99" i="1"/>
  <c r="V100" i="1"/>
  <c r="V101" i="1"/>
  <c r="V102" i="1"/>
  <c r="V95" i="1"/>
  <c r="V96" i="1"/>
  <c r="V97" i="1"/>
  <c r="V98" i="1"/>
  <c r="V91" i="1"/>
  <c r="V92" i="1"/>
  <c r="V93" i="1"/>
  <c r="V94" i="1"/>
  <c r="V87" i="1"/>
  <c r="V88" i="1"/>
  <c r="V89" i="1"/>
  <c r="V90" i="1"/>
  <c r="V83" i="1"/>
  <c r="V84" i="1"/>
  <c r="V85" i="1"/>
  <c r="V86" i="1"/>
  <c r="V79" i="1"/>
  <c r="V80" i="1"/>
  <c r="V81" i="1"/>
  <c r="V82" i="1"/>
  <c r="AG735" i="1"/>
  <c r="AH735" i="1"/>
  <c r="AJ735" i="1" s="1"/>
  <c r="AG736" i="1"/>
  <c r="AH736" i="1"/>
  <c r="AG737" i="1"/>
  <c r="AH737" i="1"/>
  <c r="AJ737" i="1" s="1"/>
  <c r="AG738" i="1"/>
  <c r="AH738" i="1"/>
  <c r="AG739" i="1"/>
  <c r="AH739" i="1"/>
  <c r="AJ739" i="1" s="1"/>
  <c r="AG740" i="1"/>
  <c r="AH740" i="1"/>
  <c r="AJ740" i="1" s="1"/>
  <c r="AG741" i="1"/>
  <c r="AH741" i="1"/>
  <c r="AJ741" i="1" s="1"/>
  <c r="AG742" i="1"/>
  <c r="AH742" i="1"/>
  <c r="AG743" i="1"/>
  <c r="AH743" i="1"/>
  <c r="AJ743" i="1" s="1"/>
  <c r="AG744" i="1"/>
  <c r="AH744" i="1"/>
  <c r="AG745" i="1"/>
  <c r="AH745" i="1"/>
  <c r="AJ745" i="1" s="1"/>
  <c r="AG746" i="1"/>
  <c r="AH746" i="1"/>
  <c r="AG747" i="1"/>
  <c r="AH747" i="1"/>
  <c r="AJ747" i="1" s="1"/>
  <c r="AG748" i="1"/>
  <c r="AH748" i="1"/>
  <c r="AJ748" i="1" s="1"/>
  <c r="AG749" i="1"/>
  <c r="AH749" i="1"/>
  <c r="AJ749" i="1" s="1"/>
  <c r="AG750" i="1"/>
  <c r="AH750" i="1"/>
  <c r="AG751" i="1"/>
  <c r="AH751" i="1"/>
  <c r="AJ751" i="1" s="1"/>
  <c r="AG752" i="1"/>
  <c r="AH752" i="1"/>
  <c r="AG753" i="1"/>
  <c r="AH753" i="1"/>
  <c r="AJ753" i="1" s="1"/>
  <c r="AG754" i="1"/>
  <c r="AH754" i="1"/>
  <c r="AG755" i="1"/>
  <c r="AH755" i="1"/>
  <c r="AJ755" i="1" s="1"/>
  <c r="AG756" i="1"/>
  <c r="AH756" i="1"/>
  <c r="AJ756" i="1" s="1"/>
  <c r="AG757" i="1"/>
  <c r="AH757" i="1"/>
  <c r="AJ757" i="1" s="1"/>
  <c r="AG758" i="1"/>
  <c r="AH758" i="1"/>
  <c r="AG759" i="1"/>
  <c r="AH759" i="1"/>
  <c r="AJ759" i="1" s="1"/>
  <c r="AG760" i="1"/>
  <c r="AH760" i="1"/>
  <c r="AG761" i="1"/>
  <c r="AH761" i="1"/>
  <c r="AJ761" i="1" s="1"/>
  <c r="AG762" i="1"/>
  <c r="AH762" i="1"/>
  <c r="AG763" i="1"/>
  <c r="AH763" i="1"/>
  <c r="AJ763" i="1" s="1"/>
  <c r="AG764" i="1"/>
  <c r="AH764" i="1"/>
  <c r="AJ764" i="1" s="1"/>
  <c r="AG765" i="1"/>
  <c r="AH765" i="1"/>
  <c r="AJ765" i="1" s="1"/>
  <c r="AG766" i="1"/>
  <c r="AH766" i="1"/>
  <c r="AG767" i="1"/>
  <c r="AH767" i="1"/>
  <c r="AJ767" i="1" s="1"/>
  <c r="AG768" i="1"/>
  <c r="AH768" i="1"/>
  <c r="AG769" i="1"/>
  <c r="AH769" i="1"/>
  <c r="AJ769" i="1" s="1"/>
  <c r="AG770" i="1"/>
  <c r="AH770" i="1"/>
  <c r="AG771" i="1"/>
  <c r="AH771" i="1"/>
  <c r="AJ771" i="1" s="1"/>
  <c r="AG772" i="1"/>
  <c r="AH772" i="1"/>
  <c r="AJ772" i="1" s="1"/>
  <c r="AG773" i="1"/>
  <c r="AH773" i="1"/>
  <c r="AJ773" i="1" s="1"/>
  <c r="AG774" i="1"/>
  <c r="AH774" i="1"/>
  <c r="AG775" i="1"/>
  <c r="AH775" i="1"/>
  <c r="AJ775" i="1" s="1"/>
  <c r="AG776" i="1"/>
  <c r="AH776" i="1"/>
  <c r="AG777" i="1"/>
  <c r="AH777" i="1"/>
  <c r="AJ777" i="1" s="1"/>
  <c r="AG778" i="1"/>
  <c r="AH778" i="1"/>
  <c r="AG779" i="1"/>
  <c r="AH779" i="1"/>
  <c r="AJ779" i="1" s="1"/>
  <c r="AG780" i="1"/>
  <c r="AH780" i="1"/>
  <c r="AJ780" i="1" s="1"/>
  <c r="AG781" i="1"/>
  <c r="AH781" i="1"/>
  <c r="AJ781" i="1" s="1"/>
  <c r="AG782" i="1"/>
  <c r="AH782" i="1"/>
  <c r="AG783" i="1"/>
  <c r="AH783" i="1"/>
  <c r="AJ783" i="1" s="1"/>
  <c r="AG784" i="1"/>
  <c r="AH784" i="1"/>
  <c r="AG785" i="1"/>
  <c r="AH785" i="1"/>
  <c r="AJ785" i="1" s="1"/>
  <c r="AG786" i="1"/>
  <c r="AH786" i="1"/>
  <c r="AG787" i="1"/>
  <c r="AH787" i="1"/>
  <c r="AJ787" i="1" s="1"/>
  <c r="AG788" i="1"/>
  <c r="AH788" i="1"/>
  <c r="AJ788" i="1" s="1"/>
  <c r="AG789" i="1"/>
  <c r="AH789" i="1"/>
  <c r="AJ789" i="1" s="1"/>
  <c r="AG790" i="1"/>
  <c r="AH790" i="1"/>
  <c r="AG792" i="1"/>
  <c r="AH792" i="1"/>
  <c r="AG793" i="1"/>
  <c r="AH793" i="1"/>
  <c r="AJ793" i="1" s="1"/>
  <c r="AG794" i="1"/>
  <c r="AH794" i="1"/>
  <c r="AJ794" i="1" s="1"/>
  <c r="AG795" i="1"/>
  <c r="AH795" i="1"/>
  <c r="AG796" i="1"/>
  <c r="AH796" i="1"/>
  <c r="AJ796" i="1" s="1"/>
  <c r="AG798" i="1"/>
  <c r="AH798" i="1"/>
  <c r="AJ798" i="1" s="1"/>
  <c r="AH734" i="1"/>
  <c r="AJ734" i="1" s="1"/>
  <c r="AH733" i="1"/>
  <c r="AJ733" i="1" s="1"/>
  <c r="AH732" i="1"/>
  <c r="AH731" i="1"/>
  <c r="AG734" i="1"/>
  <c r="AG733" i="1"/>
  <c r="AG732" i="1"/>
  <c r="AG731" i="1"/>
  <c r="AH730" i="1"/>
  <c r="AJ730" i="1" s="1"/>
  <c r="AH729" i="1"/>
  <c r="AJ729" i="1" s="1"/>
  <c r="AH727" i="1"/>
  <c r="AJ727" i="1" s="1"/>
  <c r="AG730" i="1"/>
  <c r="AG729" i="1"/>
  <c r="AG727" i="1"/>
  <c r="AG519" i="1"/>
  <c r="AH519" i="1"/>
  <c r="AG520" i="1"/>
  <c r="AH520" i="1"/>
  <c r="AJ520" i="1" s="1"/>
  <c r="AG521" i="1"/>
  <c r="AH521" i="1"/>
  <c r="AJ521" i="1" s="1"/>
  <c r="AG522" i="1"/>
  <c r="AH522" i="1"/>
  <c r="AJ522" i="1" s="1"/>
  <c r="AG523" i="1"/>
  <c r="AH523" i="1"/>
  <c r="AJ523" i="1" s="1"/>
  <c r="AG524" i="1"/>
  <c r="AH524" i="1"/>
  <c r="AJ524" i="1" s="1"/>
  <c r="AG525" i="1"/>
  <c r="AH525" i="1"/>
  <c r="AG526" i="1"/>
  <c r="AH526" i="1"/>
  <c r="AJ526" i="1" s="1"/>
  <c r="AG527" i="1"/>
  <c r="AH527" i="1"/>
  <c r="AG528" i="1"/>
  <c r="AH528" i="1"/>
  <c r="AJ528" i="1" s="1"/>
  <c r="AG529" i="1"/>
  <c r="AH529" i="1"/>
  <c r="AJ529" i="1" s="1"/>
  <c r="AG530" i="1"/>
  <c r="AH530" i="1"/>
  <c r="AJ530" i="1" s="1"/>
  <c r="AG531" i="1"/>
  <c r="AH531" i="1"/>
  <c r="AG532" i="1"/>
  <c r="AH532" i="1"/>
  <c r="AJ532" i="1" s="1"/>
  <c r="AG533" i="1"/>
  <c r="AH533" i="1"/>
  <c r="AJ533" i="1" s="1"/>
  <c r="AG534" i="1"/>
  <c r="AH534" i="1"/>
  <c r="AJ534" i="1" s="1"/>
  <c r="AG535" i="1"/>
  <c r="AH535" i="1"/>
  <c r="AG536" i="1"/>
  <c r="AH536" i="1"/>
  <c r="AJ536" i="1" s="1"/>
  <c r="AG537" i="1"/>
  <c r="AH537" i="1"/>
  <c r="AJ537" i="1" s="1"/>
  <c r="AG538" i="1"/>
  <c r="AH538" i="1"/>
  <c r="AJ538" i="1" s="1"/>
  <c r="AG539" i="1"/>
  <c r="AH539" i="1"/>
  <c r="AG540" i="1"/>
  <c r="AH540" i="1"/>
  <c r="AJ540" i="1" s="1"/>
  <c r="AG541" i="1"/>
  <c r="AH541" i="1"/>
  <c r="AJ541" i="1" s="1"/>
  <c r="AG542" i="1"/>
  <c r="AH542" i="1"/>
  <c r="AJ542" i="1" s="1"/>
  <c r="AG543" i="1"/>
  <c r="AH543" i="1"/>
  <c r="AG544" i="1"/>
  <c r="AH544" i="1"/>
  <c r="AJ544" i="1" s="1"/>
  <c r="AG545" i="1"/>
  <c r="AH545" i="1"/>
  <c r="AJ545" i="1" s="1"/>
  <c r="AG546" i="1"/>
  <c r="AH546" i="1"/>
  <c r="AJ546" i="1" s="1"/>
  <c r="AG547" i="1"/>
  <c r="AH547" i="1"/>
  <c r="AG548" i="1"/>
  <c r="AH548" i="1"/>
  <c r="AJ548" i="1" s="1"/>
  <c r="AG549" i="1"/>
  <c r="AH549" i="1"/>
  <c r="AG550" i="1"/>
  <c r="AH550" i="1"/>
  <c r="AJ550" i="1" s="1"/>
  <c r="AG551" i="1"/>
  <c r="AH551" i="1"/>
  <c r="AG552" i="1"/>
  <c r="AH552" i="1"/>
  <c r="AJ552" i="1" s="1"/>
  <c r="AG553" i="1"/>
  <c r="AH553" i="1"/>
  <c r="AJ553" i="1" s="1"/>
  <c r="AG554" i="1"/>
  <c r="AH554" i="1"/>
  <c r="AJ554" i="1" s="1"/>
  <c r="AG555" i="1"/>
  <c r="AH555" i="1"/>
  <c r="AG556" i="1"/>
  <c r="AH556" i="1"/>
  <c r="AJ556" i="1" s="1"/>
  <c r="AG557" i="1"/>
  <c r="AH557" i="1"/>
  <c r="AG558" i="1"/>
  <c r="AH558" i="1"/>
  <c r="AJ558" i="1" s="1"/>
  <c r="AG559" i="1"/>
  <c r="AH559" i="1"/>
  <c r="AG560" i="1"/>
  <c r="AH560" i="1"/>
  <c r="AG561" i="1"/>
  <c r="AH561" i="1"/>
  <c r="AJ561" i="1" s="1"/>
  <c r="AG562" i="1"/>
  <c r="AH562" i="1"/>
  <c r="AJ562" i="1" s="1"/>
  <c r="AG563" i="1"/>
  <c r="AH563" i="1"/>
  <c r="AG564" i="1"/>
  <c r="AH564" i="1"/>
  <c r="AJ564" i="1" s="1"/>
  <c r="AG565" i="1"/>
  <c r="AH565" i="1"/>
  <c r="AJ565" i="1" s="1"/>
  <c r="AG566" i="1"/>
  <c r="AH566" i="1"/>
  <c r="AJ566" i="1" s="1"/>
  <c r="AG567" i="1"/>
  <c r="AH567" i="1"/>
  <c r="AG568" i="1"/>
  <c r="AH568" i="1"/>
  <c r="AJ568" i="1" s="1"/>
  <c r="AG569" i="1"/>
  <c r="AH569" i="1"/>
  <c r="AJ569" i="1" s="1"/>
  <c r="AG570" i="1"/>
  <c r="AH570" i="1"/>
  <c r="AJ570" i="1" s="1"/>
  <c r="AG571" i="1"/>
  <c r="AH571" i="1"/>
  <c r="AG572" i="1"/>
  <c r="AH572" i="1"/>
  <c r="AJ572" i="1" s="1"/>
  <c r="AG573" i="1"/>
  <c r="AH573" i="1"/>
  <c r="AJ573" i="1" s="1"/>
  <c r="AG574" i="1"/>
  <c r="AH574" i="1"/>
  <c r="AJ574" i="1" s="1"/>
  <c r="AG576" i="1"/>
  <c r="AH576" i="1"/>
  <c r="AG577" i="1"/>
  <c r="AH577" i="1"/>
  <c r="AJ577" i="1" s="1"/>
  <c r="AG578" i="1"/>
  <c r="AH578" i="1"/>
  <c r="AJ578" i="1" s="1"/>
  <c r="AG579" i="1"/>
  <c r="AH579" i="1"/>
  <c r="AG580" i="1"/>
  <c r="AH580" i="1"/>
  <c r="AJ580" i="1" s="1"/>
  <c r="AG582" i="1"/>
  <c r="AH582" i="1"/>
  <c r="AJ582" i="1" s="1"/>
  <c r="AH518" i="1"/>
  <c r="AJ518" i="1" s="1"/>
  <c r="AH517" i="1"/>
  <c r="AH516" i="1"/>
  <c r="AH515" i="1"/>
  <c r="AG518" i="1"/>
  <c r="AG517" i="1"/>
  <c r="AG516" i="1"/>
  <c r="AG515" i="1"/>
  <c r="AH514" i="1"/>
  <c r="AJ514" i="1" s="1"/>
  <c r="AH513" i="1"/>
  <c r="AJ513" i="1" s="1"/>
  <c r="AH511" i="1"/>
  <c r="AJ511" i="1" s="1"/>
  <c r="AG514" i="1"/>
  <c r="AG513" i="1"/>
  <c r="AG511" i="1"/>
  <c r="AF514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2" i="1"/>
  <c r="Z793" i="1"/>
  <c r="Z794" i="1"/>
  <c r="Z795" i="1"/>
  <c r="Z796" i="1"/>
  <c r="Z798" i="1"/>
  <c r="Z729" i="1"/>
  <c r="Z730" i="1"/>
  <c r="Z557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6" i="1"/>
  <c r="Z577" i="1"/>
  <c r="Z578" i="1"/>
  <c r="Z579" i="1"/>
  <c r="Z580" i="1"/>
  <c r="Z582" i="1"/>
  <c r="Z513" i="1"/>
  <c r="Z514" i="1"/>
  <c r="Z511" i="1"/>
  <c r="AF515" i="1"/>
  <c r="AA515" i="1"/>
  <c r="AC1590" i="1"/>
  <c r="AK1590" i="1" s="1"/>
  <c r="AC1588" i="1"/>
  <c r="AC1587" i="1"/>
  <c r="AC1586" i="1"/>
  <c r="AK1586" i="1" s="1"/>
  <c r="AC1584" i="1"/>
  <c r="AC1582" i="1"/>
  <c r="AK1582" i="1" s="1"/>
  <c r="AC1581" i="1"/>
  <c r="AK1581" i="1" s="1"/>
  <c r="AC1580" i="1"/>
  <c r="AC1579" i="1"/>
  <c r="AK1579" i="1" s="1"/>
  <c r="AC1578" i="1"/>
  <c r="AK1578" i="1" s="1"/>
  <c r="AC1577" i="1"/>
  <c r="AK1577" i="1" s="1"/>
  <c r="AC1576" i="1"/>
  <c r="AK1576" i="1" s="1"/>
  <c r="AC1575" i="1"/>
  <c r="AK1575" i="1" s="1"/>
  <c r="AC1574" i="1"/>
  <c r="AK1574" i="1" s="1"/>
  <c r="AC1573" i="1"/>
  <c r="AK1573" i="1" s="1"/>
  <c r="AC1572" i="1"/>
  <c r="AK1572" i="1" s="1"/>
  <c r="AC1571" i="1"/>
  <c r="AC1570" i="1"/>
  <c r="AK1570" i="1" s="1"/>
  <c r="AC1569" i="1"/>
  <c r="AK1569" i="1" s="1"/>
  <c r="AC1568" i="1"/>
  <c r="AK1568" i="1" s="1"/>
  <c r="AC1567" i="1"/>
  <c r="AK1567" i="1" s="1"/>
  <c r="AC1566" i="1"/>
  <c r="AK1566" i="1" s="1"/>
  <c r="AC1565" i="1"/>
  <c r="AK1565" i="1" s="1"/>
  <c r="AC1564" i="1"/>
  <c r="AK1564" i="1" s="1"/>
  <c r="AC1563" i="1"/>
  <c r="AK1563" i="1" s="1"/>
  <c r="AC1562" i="1"/>
  <c r="AK1562" i="1" s="1"/>
  <c r="AC1561" i="1"/>
  <c r="AK1561" i="1" s="1"/>
  <c r="AC1560" i="1"/>
  <c r="AC1559" i="1"/>
  <c r="AK1559" i="1" s="1"/>
  <c r="AC1558" i="1"/>
  <c r="AK1558" i="1" s="1"/>
  <c r="AC1557" i="1"/>
  <c r="AC1555" i="1"/>
  <c r="AK1555" i="1" s="1"/>
  <c r="AC1554" i="1"/>
  <c r="AC1553" i="1"/>
  <c r="AK1553" i="1" s="1"/>
  <c r="AC1552" i="1"/>
  <c r="AK1552" i="1" s="1"/>
  <c r="AC1551" i="1"/>
  <c r="AK1551" i="1" s="1"/>
  <c r="AC1550" i="1"/>
  <c r="AC1549" i="1"/>
  <c r="AK1549" i="1" s="1"/>
  <c r="AC1548" i="1"/>
  <c r="AK1548" i="1" s="1"/>
  <c r="AC1547" i="1"/>
  <c r="AC1546" i="1"/>
  <c r="AC1545" i="1"/>
  <c r="AK1545" i="1" s="1"/>
  <c r="AC1543" i="1"/>
  <c r="AC1542" i="1"/>
  <c r="AK1542" i="1" s="1"/>
  <c r="AC1541" i="1"/>
  <c r="AC1540" i="1"/>
  <c r="AK1540" i="1" s="1"/>
  <c r="AC1539" i="1"/>
  <c r="AK1539" i="1" s="1"/>
  <c r="AC1538" i="1"/>
  <c r="AK1538" i="1" s="1"/>
  <c r="AC1537" i="1"/>
  <c r="AC1536" i="1"/>
  <c r="AK1536" i="1" s="1"/>
  <c r="AC1535" i="1"/>
  <c r="AK1535" i="1" s="1"/>
  <c r="AC1534" i="1"/>
  <c r="AC1533" i="1"/>
  <c r="AK1533" i="1" s="1"/>
  <c r="AC1532" i="1"/>
  <c r="AK1532" i="1" s="1"/>
  <c r="AC1531" i="1"/>
  <c r="AK1531" i="1" s="1"/>
  <c r="AC1530" i="1"/>
  <c r="AK1530" i="1" s="1"/>
  <c r="AC1529" i="1"/>
  <c r="AC1528" i="1"/>
  <c r="AC1527" i="1"/>
  <c r="AK1527" i="1" s="1"/>
  <c r="AC1526" i="1"/>
  <c r="AK1526" i="1" s="1"/>
  <c r="AC1525" i="1"/>
  <c r="AK1525" i="1" s="1"/>
  <c r="AC1524" i="1"/>
  <c r="AK1524" i="1" s="1"/>
  <c r="AC1523" i="1"/>
  <c r="AC1522" i="1"/>
  <c r="AK1522" i="1" s="1"/>
  <c r="AC1521" i="1"/>
  <c r="AK1521" i="1" s="1"/>
  <c r="AC1519" i="1"/>
  <c r="AC1518" i="1"/>
  <c r="AC1516" i="1"/>
  <c r="AK1516" i="1" s="1"/>
  <c r="AC1515" i="1"/>
  <c r="AK1515" i="1" s="1"/>
  <c r="AC1514" i="1"/>
  <c r="AK1514" i="1" s="1"/>
  <c r="AC1512" i="1"/>
  <c r="AK1512" i="1" s="1"/>
  <c r="AC1510" i="1"/>
  <c r="AK1510" i="1" s="1"/>
  <c r="AC1509" i="1"/>
  <c r="AK1509" i="1" s="1"/>
  <c r="AC1508" i="1"/>
  <c r="AK1508" i="1" s="1"/>
  <c r="AC1507" i="1"/>
  <c r="AK1507" i="1" s="1"/>
  <c r="AC1506" i="1"/>
  <c r="AK1506" i="1" s="1"/>
  <c r="AC1505" i="1"/>
  <c r="AK1505" i="1" s="1"/>
  <c r="AC1504" i="1"/>
  <c r="AC1503" i="1"/>
  <c r="AK1503" i="1" s="1"/>
  <c r="AC1502" i="1"/>
  <c r="AK1502" i="1" s="1"/>
  <c r="AC1501" i="1"/>
  <c r="AK1501" i="1" s="1"/>
  <c r="AC1500" i="1"/>
  <c r="AC1499" i="1"/>
  <c r="AK1499" i="1" s="1"/>
  <c r="AC1498" i="1"/>
  <c r="AK1498" i="1" s="1"/>
  <c r="AC1497" i="1"/>
  <c r="AK1497" i="1" s="1"/>
  <c r="AC1496" i="1"/>
  <c r="AK1496" i="1" s="1"/>
  <c r="AC1495" i="1"/>
  <c r="AC1494" i="1"/>
  <c r="AK1494" i="1" s="1"/>
  <c r="AC1493" i="1"/>
  <c r="AC1492" i="1"/>
  <c r="AK1492" i="1" s="1"/>
  <c r="AC1491" i="1"/>
  <c r="AK1491" i="1" s="1"/>
  <c r="AC1490" i="1"/>
  <c r="AK1490" i="1" s="1"/>
  <c r="AC1489" i="1"/>
  <c r="AK1489" i="1" s="1"/>
  <c r="AC1488" i="1"/>
  <c r="AC1487" i="1"/>
  <c r="AK1487" i="1" s="1"/>
  <c r="AC1486" i="1"/>
  <c r="AC1485" i="1"/>
  <c r="AK1485" i="1" s="1"/>
  <c r="AC1483" i="1"/>
  <c r="AK1483" i="1" s="1"/>
  <c r="AC1482" i="1"/>
  <c r="AK1482" i="1" s="1"/>
  <c r="AC1481" i="1"/>
  <c r="AK1481" i="1" s="1"/>
  <c r="AC1480" i="1"/>
  <c r="AC1479" i="1"/>
  <c r="AK1479" i="1" s="1"/>
  <c r="AC1478" i="1"/>
  <c r="AC1477" i="1"/>
  <c r="AK1477" i="1" s="1"/>
  <c r="AC1476" i="1"/>
  <c r="AC1475" i="1"/>
  <c r="AK1475" i="1" s="1"/>
  <c r="AC1474" i="1"/>
  <c r="AK1474" i="1" s="1"/>
  <c r="AC1473" i="1"/>
  <c r="AK1473" i="1" s="1"/>
  <c r="AC1471" i="1"/>
  <c r="AK1471" i="1" s="1"/>
  <c r="AC1470" i="1"/>
  <c r="AK1470" i="1" s="1"/>
  <c r="AC1469" i="1"/>
  <c r="AK1469" i="1" s="1"/>
  <c r="AC1468" i="1"/>
  <c r="AK1468" i="1" s="1"/>
  <c r="AC1467" i="1"/>
  <c r="AC1466" i="1"/>
  <c r="AK1466" i="1" s="1"/>
  <c r="AC1465" i="1"/>
  <c r="AK1465" i="1" s="1"/>
  <c r="AC1464" i="1"/>
  <c r="AK1464" i="1" s="1"/>
  <c r="AC1463" i="1"/>
  <c r="AC1462" i="1"/>
  <c r="AK1462" i="1" s="1"/>
  <c r="AC1461" i="1"/>
  <c r="AK1461" i="1" s="1"/>
  <c r="AC1460" i="1"/>
  <c r="AC1459" i="1"/>
  <c r="AK1459" i="1" s="1"/>
  <c r="AC1458" i="1"/>
  <c r="AK1458" i="1" s="1"/>
  <c r="AC1457" i="1"/>
  <c r="AK1457" i="1" s="1"/>
  <c r="AC1456" i="1"/>
  <c r="AK1456" i="1" s="1"/>
  <c r="AC1455" i="1"/>
  <c r="AC1454" i="1"/>
  <c r="AK1454" i="1" s="1"/>
  <c r="AC1453" i="1"/>
  <c r="AK1453" i="1" s="1"/>
  <c r="AC1452" i="1"/>
  <c r="AK1452" i="1" s="1"/>
  <c r="AC1451" i="1"/>
  <c r="AK1451" i="1" s="1"/>
  <c r="AC1450" i="1"/>
  <c r="AK1450" i="1" s="1"/>
  <c r="AC1449" i="1"/>
  <c r="AK1449" i="1" s="1"/>
  <c r="AC1447" i="1"/>
  <c r="AC1446" i="1"/>
  <c r="AK1446" i="1" s="1"/>
  <c r="AC1444" i="1"/>
  <c r="AK1444" i="1" s="1"/>
  <c r="AC1443" i="1"/>
  <c r="AC1442" i="1"/>
  <c r="AC1441" i="1"/>
  <c r="AK1441" i="1" s="1"/>
  <c r="AC1440" i="1"/>
  <c r="AC1438" i="1"/>
  <c r="AK1438" i="1" s="1"/>
  <c r="AC1437" i="1"/>
  <c r="AK1437" i="1" s="1"/>
  <c r="AC1436" i="1"/>
  <c r="AC1435" i="1"/>
  <c r="AK1435" i="1" s="1"/>
  <c r="AC1434" i="1"/>
  <c r="AK1434" i="1" s="1"/>
  <c r="AC1433" i="1"/>
  <c r="AK1433" i="1" s="1"/>
  <c r="AC1432" i="1"/>
  <c r="AC1431" i="1"/>
  <c r="AK1431" i="1" s="1"/>
  <c r="AC1430" i="1"/>
  <c r="AK1430" i="1" s="1"/>
  <c r="AC1429" i="1"/>
  <c r="AK1429" i="1" s="1"/>
  <c r="AC1428" i="1"/>
  <c r="AC1427" i="1"/>
  <c r="AK1427" i="1" s="1"/>
  <c r="AC1426" i="1"/>
  <c r="AK1426" i="1" s="1"/>
  <c r="AC1425" i="1"/>
  <c r="AK1425" i="1" s="1"/>
  <c r="AC1424" i="1"/>
  <c r="AC1423" i="1"/>
  <c r="AK1423" i="1" s="1"/>
  <c r="AC1422" i="1"/>
  <c r="AK1422" i="1" s="1"/>
  <c r="AC1421" i="1"/>
  <c r="AC1420" i="1"/>
  <c r="AK1420" i="1" s="1"/>
  <c r="AC1419" i="1"/>
  <c r="AK1419" i="1" s="1"/>
  <c r="AC1418" i="1"/>
  <c r="AK1418" i="1" s="1"/>
  <c r="AC1417" i="1"/>
  <c r="AC1416" i="1"/>
  <c r="AK1416" i="1" s="1"/>
  <c r="AC1415" i="1"/>
  <c r="AK1415" i="1" s="1"/>
  <c r="AC1414" i="1"/>
  <c r="AK1414" i="1" s="1"/>
  <c r="AC1413" i="1"/>
  <c r="AC1411" i="1"/>
  <c r="AK1411" i="1" s="1"/>
  <c r="AC1410" i="1"/>
  <c r="AK1410" i="1" s="1"/>
  <c r="AC1409" i="1"/>
  <c r="AK1409" i="1" s="1"/>
  <c r="AC1408" i="1"/>
  <c r="AK1408" i="1" s="1"/>
  <c r="AC1407" i="1"/>
  <c r="AC1406" i="1"/>
  <c r="AK1406" i="1" s="1"/>
  <c r="AC1405" i="1"/>
  <c r="AK1405" i="1" s="1"/>
  <c r="AC1404" i="1"/>
  <c r="AC1403" i="1"/>
  <c r="AK1403" i="1" s="1"/>
  <c r="AC1402" i="1"/>
  <c r="AK1402" i="1" s="1"/>
  <c r="AC1401" i="1"/>
  <c r="AC1399" i="1"/>
  <c r="AC1398" i="1"/>
  <c r="AK1398" i="1" s="1"/>
  <c r="AC1397" i="1"/>
  <c r="AK1397" i="1" s="1"/>
  <c r="AC1396" i="1"/>
  <c r="AC1395" i="1"/>
  <c r="AC1394" i="1"/>
  <c r="AK1394" i="1" s="1"/>
  <c r="AC1393" i="1"/>
  <c r="AK1393" i="1" s="1"/>
  <c r="AC1392" i="1"/>
  <c r="AK1392" i="1" s="1"/>
  <c r="AC1391" i="1"/>
  <c r="AC1390" i="1"/>
  <c r="AK1390" i="1" s="1"/>
  <c r="AC1389" i="1"/>
  <c r="AC1388" i="1"/>
  <c r="AK1388" i="1" s="1"/>
  <c r="AC1387" i="1"/>
  <c r="AC1386" i="1"/>
  <c r="AK1386" i="1" s="1"/>
  <c r="AC1385" i="1"/>
  <c r="AK1385" i="1" s="1"/>
  <c r="AC1384" i="1"/>
  <c r="AK1384" i="1" s="1"/>
  <c r="AC1383" i="1"/>
  <c r="AC1382" i="1"/>
  <c r="AK1382" i="1" s="1"/>
  <c r="AC1381" i="1"/>
  <c r="AK1381" i="1" s="1"/>
  <c r="AC1380" i="1"/>
  <c r="AC1379" i="1"/>
  <c r="AK1379" i="1" s="1"/>
  <c r="AC1378" i="1"/>
  <c r="AK1378" i="1" s="1"/>
  <c r="AC1377" i="1"/>
  <c r="AC1375" i="1"/>
  <c r="AK1375" i="1" s="1"/>
  <c r="AC1374" i="1"/>
  <c r="AK1374" i="1" s="1"/>
  <c r="AC1372" i="1"/>
  <c r="AK1372" i="1" s="1"/>
  <c r="AC1371" i="1"/>
  <c r="AC1370" i="1"/>
  <c r="AK1370" i="1" s="1"/>
  <c r="AC1369" i="1"/>
  <c r="AK1369" i="1" s="1"/>
  <c r="AC1368" i="1"/>
  <c r="AC1366" i="1"/>
  <c r="AK1366" i="1" s="1"/>
  <c r="AC1365" i="1"/>
  <c r="AK1365" i="1" s="1"/>
  <c r="AC1364" i="1"/>
  <c r="AK1364" i="1" s="1"/>
  <c r="AC1363" i="1"/>
  <c r="AK1363" i="1" s="1"/>
  <c r="AC1362" i="1"/>
  <c r="AC1361" i="1"/>
  <c r="AK1361" i="1" s="1"/>
  <c r="AC1360" i="1"/>
  <c r="AK1360" i="1" s="1"/>
  <c r="AC1359" i="1"/>
  <c r="AK1359" i="1" s="1"/>
  <c r="AC1358" i="1"/>
  <c r="AK1358" i="1" s="1"/>
  <c r="AC1357" i="1"/>
  <c r="AK1357" i="1" s="1"/>
  <c r="AC1356" i="1"/>
  <c r="AK1356" i="1" s="1"/>
  <c r="AC1355" i="1"/>
  <c r="AK1355" i="1" s="1"/>
  <c r="AC1354" i="1"/>
  <c r="AK1354" i="1" s="1"/>
  <c r="AC1353" i="1"/>
  <c r="AK1353" i="1" s="1"/>
  <c r="AC1352" i="1"/>
  <c r="AK1352" i="1" s="1"/>
  <c r="AC1351" i="1"/>
  <c r="AK1351" i="1" s="1"/>
  <c r="AC1350" i="1"/>
  <c r="AK1350" i="1" s="1"/>
  <c r="AC1349" i="1"/>
  <c r="AK1349" i="1" s="1"/>
  <c r="AC1348" i="1"/>
  <c r="AK1348" i="1" s="1"/>
  <c r="AC1347" i="1"/>
  <c r="AK1347" i="1" s="1"/>
  <c r="AC1346" i="1"/>
  <c r="AC1345" i="1"/>
  <c r="AK1345" i="1" s="1"/>
  <c r="AC1344" i="1"/>
  <c r="AK1344" i="1" s="1"/>
  <c r="AC1343" i="1"/>
  <c r="AC1342" i="1"/>
  <c r="AC1341" i="1"/>
  <c r="AK1341" i="1" s="1"/>
  <c r="AC1339" i="1"/>
  <c r="AK1339" i="1" s="1"/>
  <c r="AC1338" i="1"/>
  <c r="AK1338" i="1" s="1"/>
  <c r="AC1337" i="1"/>
  <c r="AC1336" i="1"/>
  <c r="AC1335" i="1"/>
  <c r="AK1335" i="1" s="1"/>
  <c r="AC1334" i="1"/>
  <c r="AK1334" i="1" s="1"/>
  <c r="AC1333" i="1"/>
  <c r="AC1332" i="1"/>
  <c r="AK1332" i="1" s="1"/>
  <c r="AC1331" i="1"/>
  <c r="AK1331" i="1" s="1"/>
  <c r="AC1330" i="1"/>
  <c r="AK1330" i="1" s="1"/>
  <c r="AC1329" i="1"/>
  <c r="AC1328" i="1"/>
  <c r="AK1328" i="1" s="1"/>
  <c r="AC1327" i="1"/>
  <c r="AC1326" i="1"/>
  <c r="AC1325" i="1"/>
  <c r="AK1325" i="1" s="1"/>
  <c r="AC1324" i="1"/>
  <c r="AK1324" i="1" s="1"/>
  <c r="AC1323" i="1"/>
  <c r="AK1323" i="1" s="1"/>
  <c r="AC1322" i="1"/>
  <c r="AK1322" i="1" s="1"/>
  <c r="AC1321" i="1"/>
  <c r="AK1321" i="1" s="1"/>
  <c r="AC1320" i="1"/>
  <c r="AK1320" i="1" s="1"/>
  <c r="AC1319" i="1"/>
  <c r="AK1319" i="1" s="1"/>
  <c r="AC1318" i="1"/>
  <c r="AK1318" i="1" s="1"/>
  <c r="AC1317" i="1"/>
  <c r="AC1316" i="1"/>
  <c r="AK1316" i="1" s="1"/>
  <c r="AC1315" i="1"/>
  <c r="AK1315" i="1" s="1"/>
  <c r="AC1314" i="1"/>
  <c r="AK1314" i="1" s="1"/>
  <c r="AC1313" i="1"/>
  <c r="AK1313" i="1" s="1"/>
  <c r="AC1312" i="1"/>
  <c r="AC1311" i="1"/>
  <c r="AK1311" i="1" s="1"/>
  <c r="AC1310" i="1"/>
  <c r="AK1310" i="1" s="1"/>
  <c r="AC1309" i="1"/>
  <c r="AC1308" i="1"/>
  <c r="AK1308" i="1" s="1"/>
  <c r="AC1307" i="1"/>
  <c r="AC1306" i="1"/>
  <c r="AC1305" i="1"/>
  <c r="AK1305" i="1" s="1"/>
  <c r="AC1303" i="1"/>
  <c r="AK1303" i="1" s="1"/>
  <c r="AC1302" i="1"/>
  <c r="AK1302" i="1" s="1"/>
  <c r="AC1300" i="1"/>
  <c r="AC1299" i="1"/>
  <c r="AC1298" i="1"/>
  <c r="AC1297" i="1"/>
  <c r="AK1297" i="1" s="1"/>
  <c r="AC1296" i="1"/>
  <c r="AK1296" i="1" s="1"/>
  <c r="AC1294" i="1"/>
  <c r="AK1294" i="1" s="1"/>
  <c r="AC1293" i="1"/>
  <c r="AC1292" i="1"/>
  <c r="AC1291" i="1"/>
  <c r="AK1291" i="1" s="1"/>
  <c r="AC1290" i="1"/>
  <c r="AK1290" i="1" s="1"/>
  <c r="AC1289" i="1"/>
  <c r="AC1288" i="1"/>
  <c r="AK1288" i="1" s="1"/>
  <c r="AC1287" i="1"/>
  <c r="AK1287" i="1" s="1"/>
  <c r="AC1286" i="1"/>
  <c r="AK1286" i="1" s="1"/>
  <c r="AC1285" i="1"/>
  <c r="AC1284" i="1"/>
  <c r="AK1284" i="1" s="1"/>
  <c r="AC1283" i="1"/>
  <c r="AK1283" i="1" s="1"/>
  <c r="AC1282" i="1"/>
  <c r="AK1282" i="1" s="1"/>
  <c r="AC1281" i="1"/>
  <c r="AK1281" i="1" s="1"/>
  <c r="AC1280" i="1"/>
  <c r="AK1280" i="1" s="1"/>
  <c r="AC1279" i="1"/>
  <c r="AK1279" i="1" s="1"/>
  <c r="AC1278" i="1"/>
  <c r="AK1278" i="1" s="1"/>
  <c r="AC1277" i="1"/>
  <c r="AC1276" i="1"/>
  <c r="AK1276" i="1" s="1"/>
  <c r="AC1275" i="1"/>
  <c r="AK1275" i="1" s="1"/>
  <c r="AC1274" i="1"/>
  <c r="AK1274" i="1" s="1"/>
  <c r="AC1273" i="1"/>
  <c r="AK1273" i="1" s="1"/>
  <c r="AC1272" i="1"/>
  <c r="AK1272" i="1" s="1"/>
  <c r="AC1271" i="1"/>
  <c r="AC1270" i="1"/>
  <c r="AK1270" i="1" s="1"/>
  <c r="AC1269" i="1"/>
  <c r="AC1267" i="1"/>
  <c r="AK1267" i="1" s="1"/>
  <c r="AC1266" i="1"/>
  <c r="AK1266" i="1" s="1"/>
  <c r="AC1265" i="1"/>
  <c r="AC1264" i="1"/>
  <c r="AK1264" i="1" s="1"/>
  <c r="AC1263" i="1"/>
  <c r="AK1263" i="1" s="1"/>
  <c r="AC1262" i="1"/>
  <c r="AK1262" i="1" s="1"/>
  <c r="AC1261" i="1"/>
  <c r="AK1261" i="1" s="1"/>
  <c r="AC1260" i="1"/>
  <c r="AK1260" i="1" s="1"/>
  <c r="AC1259" i="1"/>
  <c r="AC1258" i="1"/>
  <c r="AK1258" i="1" s="1"/>
  <c r="AC1257" i="1"/>
  <c r="AK1257" i="1" s="1"/>
  <c r="AC1256" i="1"/>
  <c r="AC1255" i="1"/>
  <c r="AK1255" i="1" s="1"/>
  <c r="AC1254" i="1"/>
  <c r="AK1254" i="1" s="1"/>
  <c r="AC1253" i="1"/>
  <c r="AK1253" i="1" s="1"/>
  <c r="AC1252" i="1"/>
  <c r="AK1252" i="1" s="1"/>
  <c r="AC1251" i="1"/>
  <c r="AK1251" i="1" s="1"/>
  <c r="AC1250" i="1"/>
  <c r="AK1250" i="1" s="1"/>
  <c r="AC1249" i="1"/>
  <c r="AK1249" i="1" s="1"/>
  <c r="AC1248" i="1"/>
  <c r="AK1248" i="1" s="1"/>
  <c r="AC1247" i="1"/>
  <c r="AC1246" i="1"/>
  <c r="AK1246" i="1" s="1"/>
  <c r="AC1245" i="1"/>
  <c r="AK1245" i="1" s="1"/>
  <c r="AC1244" i="1"/>
  <c r="AK1244" i="1" s="1"/>
  <c r="AC1243" i="1"/>
  <c r="AC1242" i="1"/>
  <c r="AK1242" i="1" s="1"/>
  <c r="AC1241" i="1"/>
  <c r="AK1241" i="1" s="1"/>
  <c r="AC1240" i="1"/>
  <c r="AK1240" i="1" s="1"/>
  <c r="AC1239" i="1"/>
  <c r="AC1238" i="1"/>
  <c r="AC1237" i="1"/>
  <c r="AK1237" i="1" s="1"/>
  <c r="AC1236" i="1"/>
  <c r="AK1236" i="1" s="1"/>
  <c r="AC1235" i="1"/>
  <c r="AK1235" i="1" s="1"/>
  <c r="AC1234" i="1"/>
  <c r="AK1234" i="1" s="1"/>
  <c r="AC1233" i="1"/>
  <c r="AC1231" i="1"/>
  <c r="AK1231" i="1" s="1"/>
  <c r="AC1230" i="1"/>
  <c r="AC1228" i="1"/>
  <c r="AK1228" i="1" s="1"/>
  <c r="AC1227" i="1"/>
  <c r="AC1226" i="1"/>
  <c r="AK1226" i="1" s="1"/>
  <c r="AC1225" i="1"/>
  <c r="AK1225" i="1" s="1"/>
  <c r="AC1224" i="1"/>
  <c r="AK1224" i="1" s="1"/>
  <c r="AC1222" i="1"/>
  <c r="AK1222" i="1" s="1"/>
  <c r="AC1221" i="1"/>
  <c r="AK1221" i="1" s="1"/>
  <c r="AC1220" i="1"/>
  <c r="AC1219" i="1"/>
  <c r="AC1218" i="1"/>
  <c r="AK1218" i="1" s="1"/>
  <c r="AC1217" i="1"/>
  <c r="AK1217" i="1" s="1"/>
  <c r="AC1216" i="1"/>
  <c r="AK1216" i="1" s="1"/>
  <c r="AC1215" i="1"/>
  <c r="AK1215" i="1" s="1"/>
  <c r="AC1214" i="1"/>
  <c r="AK1214" i="1" s="1"/>
  <c r="AC1213" i="1"/>
  <c r="AK1213" i="1" s="1"/>
  <c r="AC1212" i="1"/>
  <c r="AK1212" i="1" s="1"/>
  <c r="AC1211" i="1"/>
  <c r="AK1211" i="1" s="1"/>
  <c r="AC1210" i="1"/>
  <c r="AK1210" i="1" s="1"/>
  <c r="AC1209" i="1"/>
  <c r="AK1209" i="1" s="1"/>
  <c r="AC1208" i="1"/>
  <c r="AK1208" i="1" s="1"/>
  <c r="AC1207" i="1"/>
  <c r="AK1207" i="1" s="1"/>
  <c r="AC1206" i="1"/>
  <c r="AK1206" i="1" s="1"/>
  <c r="AC1205" i="1"/>
  <c r="AK1205" i="1" s="1"/>
  <c r="AC1204" i="1"/>
  <c r="AC1203" i="1"/>
  <c r="AK1203" i="1" s="1"/>
  <c r="AC1202" i="1"/>
  <c r="AK1202" i="1" s="1"/>
  <c r="AC1201" i="1"/>
  <c r="AK1201" i="1" s="1"/>
  <c r="AC1200" i="1"/>
  <c r="AK1200" i="1" s="1"/>
  <c r="AC1199" i="1"/>
  <c r="AC1198" i="1"/>
  <c r="AK1198" i="1" s="1"/>
  <c r="AC1197" i="1"/>
  <c r="AK1197" i="1" s="1"/>
  <c r="AC1195" i="1"/>
  <c r="AC1194" i="1"/>
  <c r="AC1193" i="1"/>
  <c r="AK1193" i="1" s="1"/>
  <c r="AC1192" i="1"/>
  <c r="AK1192" i="1" s="1"/>
  <c r="AC1191" i="1"/>
  <c r="AC1190" i="1"/>
  <c r="AK1190" i="1" s="1"/>
  <c r="AC1189" i="1"/>
  <c r="AK1189" i="1" s="1"/>
  <c r="AC1188" i="1"/>
  <c r="AC1187" i="1"/>
  <c r="AK1187" i="1" s="1"/>
  <c r="AC1186" i="1"/>
  <c r="AK1186" i="1" s="1"/>
  <c r="AC1185" i="1"/>
  <c r="AC1184" i="1"/>
  <c r="AK1184" i="1" s="1"/>
  <c r="AC1183" i="1"/>
  <c r="AK1183" i="1" s="1"/>
  <c r="AC1182" i="1"/>
  <c r="AK1182" i="1" s="1"/>
  <c r="AC1181" i="1"/>
  <c r="AK1181" i="1" s="1"/>
  <c r="AC1180" i="1"/>
  <c r="AK1180" i="1" s="1"/>
  <c r="AC1179" i="1"/>
  <c r="AC1178" i="1"/>
  <c r="AK1178" i="1" s="1"/>
  <c r="AC1177" i="1"/>
  <c r="AC1176" i="1"/>
  <c r="AK1176" i="1" s="1"/>
  <c r="AC1175" i="1"/>
  <c r="AK1175" i="1" s="1"/>
  <c r="AC1174" i="1"/>
  <c r="AK1174" i="1" s="1"/>
  <c r="AC1173" i="1"/>
  <c r="AC1172" i="1"/>
  <c r="AK1172" i="1" s="1"/>
  <c r="AC1171" i="1"/>
  <c r="AK1171" i="1" s="1"/>
  <c r="AC1170" i="1"/>
  <c r="AK1170" i="1" s="1"/>
  <c r="AC1169" i="1"/>
  <c r="AK1169" i="1" s="1"/>
  <c r="AC1168" i="1"/>
  <c r="AK1168" i="1" s="1"/>
  <c r="AC1167" i="1"/>
  <c r="AC1166" i="1"/>
  <c r="AK1166" i="1" s="1"/>
  <c r="AC1165" i="1"/>
  <c r="AK1165" i="1" s="1"/>
  <c r="AC1164" i="1"/>
  <c r="AK1164" i="1" s="1"/>
  <c r="AC1163" i="1"/>
  <c r="AC1162" i="1"/>
  <c r="AK1162" i="1" s="1"/>
  <c r="AC1161" i="1"/>
  <c r="AK1161" i="1" s="1"/>
  <c r="AC1159" i="1"/>
  <c r="AC1158" i="1"/>
  <c r="AK1158" i="1" s="1"/>
  <c r="AC1156" i="1"/>
  <c r="AC1155" i="1"/>
  <c r="AK1155" i="1" s="1"/>
  <c r="AC1154" i="1"/>
  <c r="AK1154" i="1" s="1"/>
  <c r="AC1153" i="1"/>
  <c r="AK1153" i="1" s="1"/>
  <c r="AC1152" i="1"/>
  <c r="AC1150" i="1"/>
  <c r="AK1150" i="1" s="1"/>
  <c r="AC1149" i="1"/>
  <c r="AK1149" i="1" s="1"/>
  <c r="AC1148" i="1"/>
  <c r="AC1147" i="1"/>
  <c r="AC1146" i="1"/>
  <c r="AK1146" i="1" s="1"/>
  <c r="AC1145" i="1"/>
  <c r="AK1145" i="1" s="1"/>
  <c r="AC1144" i="1"/>
  <c r="AK1144" i="1" s="1"/>
  <c r="AC1143" i="1"/>
  <c r="AC1142" i="1"/>
  <c r="AK1142" i="1" s="1"/>
  <c r="AC1141" i="1"/>
  <c r="AK1141" i="1" s="1"/>
  <c r="AC1140" i="1"/>
  <c r="AK1140" i="1" s="1"/>
  <c r="AC1139" i="1"/>
  <c r="AC1138" i="1"/>
  <c r="AK1138" i="1" s="1"/>
  <c r="AC1137" i="1"/>
  <c r="AK1137" i="1" s="1"/>
  <c r="AC1136" i="1"/>
  <c r="AK1136" i="1" s="1"/>
  <c r="AC1135" i="1"/>
  <c r="AC1134" i="1"/>
  <c r="AK1134" i="1" s="1"/>
  <c r="AC1133" i="1"/>
  <c r="AC1132" i="1"/>
  <c r="AK1132" i="1" s="1"/>
  <c r="AC1131" i="1"/>
  <c r="AC1130" i="1"/>
  <c r="AK1130" i="1" s="1"/>
  <c r="AC1129" i="1"/>
  <c r="AK1129" i="1" s="1"/>
  <c r="AC1128" i="1"/>
  <c r="AK1128" i="1" s="1"/>
  <c r="AC1127" i="1"/>
  <c r="AC1126" i="1"/>
  <c r="AK1126" i="1" s="1"/>
  <c r="AC1125" i="1"/>
  <c r="AK1125" i="1" s="1"/>
  <c r="AC1123" i="1"/>
  <c r="AK1123" i="1" s="1"/>
  <c r="AC1122" i="1"/>
  <c r="AK1122" i="1" s="1"/>
  <c r="AC1121" i="1"/>
  <c r="AK1121" i="1" s="1"/>
  <c r="AC1120" i="1"/>
  <c r="AC1119" i="1"/>
  <c r="AK1119" i="1" s="1"/>
  <c r="AC1118" i="1"/>
  <c r="AK1118" i="1" s="1"/>
  <c r="AC1117" i="1"/>
  <c r="AK1117" i="1" s="1"/>
  <c r="AC1116" i="1"/>
  <c r="AK1116" i="1" s="1"/>
  <c r="AC1115" i="1"/>
  <c r="AK1115" i="1" s="1"/>
  <c r="AC1114" i="1"/>
  <c r="AK1114" i="1" s="1"/>
  <c r="AC1113" i="1"/>
  <c r="AK1113" i="1" s="1"/>
  <c r="AC1112" i="1"/>
  <c r="AC1111" i="1"/>
  <c r="AK1111" i="1" s="1"/>
  <c r="AC1110" i="1"/>
  <c r="AK1110" i="1" s="1"/>
  <c r="AC1109" i="1"/>
  <c r="AK1109" i="1" s="1"/>
  <c r="AC1108" i="1"/>
  <c r="AC1107" i="1"/>
  <c r="AK1107" i="1" s="1"/>
  <c r="AC1106" i="1"/>
  <c r="AK1106" i="1" s="1"/>
  <c r="AC1105" i="1"/>
  <c r="AK1105" i="1" s="1"/>
  <c r="AC1104" i="1"/>
  <c r="AC1103" i="1"/>
  <c r="AK1103" i="1" s="1"/>
  <c r="AC1102" i="1"/>
  <c r="AC1101" i="1"/>
  <c r="AK1101" i="1" s="1"/>
  <c r="AC1100" i="1"/>
  <c r="AK1100" i="1" s="1"/>
  <c r="AC1099" i="1"/>
  <c r="AK1099" i="1" s="1"/>
  <c r="AC1098" i="1"/>
  <c r="AK1098" i="1" s="1"/>
  <c r="AC1097" i="1"/>
  <c r="AC1096" i="1"/>
  <c r="AC1095" i="1"/>
  <c r="AK1095" i="1" s="1"/>
  <c r="AC1094" i="1"/>
  <c r="AK1094" i="1" s="1"/>
  <c r="AC1093" i="1"/>
  <c r="AK1093" i="1" s="1"/>
  <c r="AC1092" i="1"/>
  <c r="AK1092" i="1" s="1"/>
  <c r="AC1091" i="1"/>
  <c r="AK1091" i="1" s="1"/>
  <c r="AC1090" i="1"/>
  <c r="AK1090" i="1" s="1"/>
  <c r="AC1089" i="1"/>
  <c r="AK1089" i="1" s="1"/>
  <c r="AC1087" i="1"/>
  <c r="AC1086" i="1"/>
  <c r="AK1086" i="1" s="1"/>
  <c r="AC1084" i="1"/>
  <c r="AK1084" i="1" s="1"/>
  <c r="AC1083" i="1"/>
  <c r="AC1082" i="1"/>
  <c r="AK1082" i="1" s="1"/>
  <c r="AC1081" i="1"/>
  <c r="AC1080" i="1"/>
  <c r="AC1078" i="1"/>
  <c r="AK1078" i="1" s="1"/>
  <c r="AC1077" i="1"/>
  <c r="AK1077" i="1" s="1"/>
  <c r="AC1076" i="1"/>
  <c r="AK1076" i="1" s="1"/>
  <c r="AC1075" i="1"/>
  <c r="AK1075" i="1" s="1"/>
  <c r="AC1074" i="1"/>
  <c r="AK1074" i="1" s="1"/>
  <c r="AC1073" i="1"/>
  <c r="AK1073" i="1" s="1"/>
  <c r="AC1072" i="1"/>
  <c r="AC1071" i="1"/>
  <c r="AK1071" i="1" s="1"/>
  <c r="AC1070" i="1"/>
  <c r="AK1070" i="1" s="1"/>
  <c r="AC1069" i="1"/>
  <c r="AK1069" i="1" s="1"/>
  <c r="AC1068" i="1"/>
  <c r="AC1067" i="1"/>
  <c r="AK1067" i="1" s="1"/>
  <c r="AC1066" i="1"/>
  <c r="AK1066" i="1" s="1"/>
  <c r="AC1065" i="1"/>
  <c r="AK1065" i="1" s="1"/>
  <c r="AC1064" i="1"/>
  <c r="AC1063" i="1"/>
  <c r="AC1062" i="1"/>
  <c r="AC1061" i="1"/>
  <c r="AK1061" i="1" s="1"/>
  <c r="AC1060" i="1"/>
  <c r="AK1060" i="1" s="1"/>
  <c r="AC1059" i="1"/>
  <c r="AK1059" i="1" s="1"/>
  <c r="AC1058" i="1"/>
  <c r="AK1058" i="1" s="1"/>
  <c r="AC1057" i="1"/>
  <c r="AK1057" i="1" s="1"/>
  <c r="AC1056" i="1"/>
  <c r="AK1056" i="1" s="1"/>
  <c r="AC1055" i="1"/>
  <c r="AK1055" i="1" s="1"/>
  <c r="AC1054" i="1"/>
  <c r="AK1054" i="1" s="1"/>
  <c r="AC1053" i="1"/>
  <c r="AK1053" i="1" s="1"/>
  <c r="AC1051" i="1"/>
  <c r="AC1050" i="1"/>
  <c r="AK1050" i="1" s="1"/>
  <c r="AC1049" i="1"/>
  <c r="AK1049" i="1" s="1"/>
  <c r="AC1048" i="1"/>
  <c r="AK1048" i="1" s="1"/>
  <c r="AC1047" i="1"/>
  <c r="AC1046" i="1"/>
  <c r="AK1046" i="1" s="1"/>
  <c r="AC1045" i="1"/>
  <c r="AK1045" i="1" s="1"/>
  <c r="AC1044" i="1"/>
  <c r="AK1044" i="1" s="1"/>
  <c r="AC1043" i="1"/>
  <c r="AC1042" i="1"/>
  <c r="AK1042" i="1" s="1"/>
  <c r="AC1041" i="1"/>
  <c r="AK1041" i="1" s="1"/>
  <c r="AC1040" i="1"/>
  <c r="AK1040" i="1" s="1"/>
  <c r="AC1039" i="1"/>
  <c r="AK1039" i="1" s="1"/>
  <c r="AC1038" i="1"/>
  <c r="AK1038" i="1" s="1"/>
  <c r="AC1037" i="1"/>
  <c r="AK1037" i="1" s="1"/>
  <c r="AC1036" i="1"/>
  <c r="AC1035" i="1"/>
  <c r="AC1034" i="1"/>
  <c r="AC1033" i="1"/>
  <c r="AK1033" i="1" s="1"/>
  <c r="AC1032" i="1"/>
  <c r="AK1032" i="1" s="1"/>
  <c r="AC1031" i="1"/>
  <c r="AK1031" i="1" s="1"/>
  <c r="AC1030" i="1"/>
  <c r="AK1030" i="1" s="1"/>
  <c r="AC1029" i="1"/>
  <c r="AK1029" i="1" s="1"/>
  <c r="AC1028" i="1"/>
  <c r="AC1027" i="1"/>
  <c r="AK1027" i="1" s="1"/>
  <c r="AC1026" i="1"/>
  <c r="AK1026" i="1" s="1"/>
  <c r="AC1025" i="1"/>
  <c r="AK1025" i="1" s="1"/>
  <c r="AC1024" i="1"/>
  <c r="AK1024" i="1" s="1"/>
  <c r="AC1023" i="1"/>
  <c r="AC1022" i="1"/>
  <c r="AK1022" i="1" s="1"/>
  <c r="AC1021" i="1"/>
  <c r="AK1021" i="1" s="1"/>
  <c r="AC1020" i="1"/>
  <c r="AC1019" i="1"/>
  <c r="AK1019" i="1" s="1"/>
  <c r="AC1018" i="1"/>
  <c r="AK1018" i="1" s="1"/>
  <c r="AC1017" i="1"/>
  <c r="AC1015" i="1"/>
  <c r="AC1014" i="1"/>
  <c r="AK1014" i="1" s="1"/>
  <c r="AC1012" i="1"/>
  <c r="AK1012" i="1" s="1"/>
  <c r="AC1011" i="1"/>
  <c r="AK1011" i="1" s="1"/>
  <c r="AC1010" i="1"/>
  <c r="AC1009" i="1"/>
  <c r="AK1009" i="1" s="1"/>
  <c r="AC1008" i="1"/>
  <c r="AK1008" i="1" s="1"/>
  <c r="AC1006" i="1"/>
  <c r="AK1006" i="1" s="1"/>
  <c r="AC1005" i="1"/>
  <c r="AC1004" i="1"/>
  <c r="AK1004" i="1" s="1"/>
  <c r="AC1003" i="1"/>
  <c r="AK1003" i="1" s="1"/>
  <c r="AC1002" i="1"/>
  <c r="AK1002" i="1" s="1"/>
  <c r="AC1001" i="1"/>
  <c r="AC1000" i="1"/>
  <c r="AK1000" i="1" s="1"/>
  <c r="AC999" i="1"/>
  <c r="AC998" i="1"/>
  <c r="AK998" i="1" s="1"/>
  <c r="AC997" i="1"/>
  <c r="AC996" i="1"/>
  <c r="AK996" i="1" s="1"/>
  <c r="AC995" i="1"/>
  <c r="AC994" i="1"/>
  <c r="AK994" i="1" s="1"/>
  <c r="AC993" i="1"/>
  <c r="AC992" i="1"/>
  <c r="AK992" i="1" s="1"/>
  <c r="AC991" i="1"/>
  <c r="AK991" i="1" s="1"/>
  <c r="AC990" i="1"/>
  <c r="AK990" i="1" s="1"/>
  <c r="AC989" i="1"/>
  <c r="AC988" i="1"/>
  <c r="AK988" i="1" s="1"/>
  <c r="AC987" i="1"/>
  <c r="AK987" i="1" s="1"/>
  <c r="AC986" i="1"/>
  <c r="AK986" i="1" s="1"/>
  <c r="AC985" i="1"/>
  <c r="AC984" i="1"/>
  <c r="AK984" i="1" s="1"/>
  <c r="AC983" i="1"/>
  <c r="AK983" i="1" s="1"/>
  <c r="AC982" i="1"/>
  <c r="AK982" i="1" s="1"/>
  <c r="AC981" i="1"/>
  <c r="AC979" i="1"/>
  <c r="AK979" i="1" s="1"/>
  <c r="AC978" i="1"/>
  <c r="AK978" i="1" s="1"/>
  <c r="AC977" i="1"/>
  <c r="AK977" i="1" s="1"/>
  <c r="AC976" i="1"/>
  <c r="AC975" i="1"/>
  <c r="AK975" i="1" s="1"/>
  <c r="AC974" i="1"/>
  <c r="AK974" i="1" s="1"/>
  <c r="AC973" i="1"/>
  <c r="AK973" i="1" s="1"/>
  <c r="AC972" i="1"/>
  <c r="AK972" i="1" s="1"/>
  <c r="AC971" i="1"/>
  <c r="AK971" i="1" s="1"/>
  <c r="AC970" i="1"/>
  <c r="AK970" i="1" s="1"/>
  <c r="AC969" i="1"/>
  <c r="AK969" i="1" s="1"/>
  <c r="AC968" i="1"/>
  <c r="AC967" i="1"/>
  <c r="AK967" i="1" s="1"/>
  <c r="AC966" i="1"/>
  <c r="AC965" i="1"/>
  <c r="AK965" i="1" s="1"/>
  <c r="AC964" i="1"/>
  <c r="AC963" i="1"/>
  <c r="AK963" i="1" s="1"/>
  <c r="AC962" i="1"/>
  <c r="AK962" i="1" s="1"/>
  <c r="AC961" i="1"/>
  <c r="AK961" i="1" s="1"/>
  <c r="AC960" i="1"/>
  <c r="AC959" i="1"/>
  <c r="AK959" i="1" s="1"/>
  <c r="AC958" i="1"/>
  <c r="AK958" i="1" s="1"/>
  <c r="AC957" i="1"/>
  <c r="AK957" i="1" s="1"/>
  <c r="AC956" i="1"/>
  <c r="AK956" i="1" s="1"/>
  <c r="AC955" i="1"/>
  <c r="AK955" i="1" s="1"/>
  <c r="AC954" i="1"/>
  <c r="AK954" i="1" s="1"/>
  <c r="AC953" i="1"/>
  <c r="AK953" i="1" s="1"/>
  <c r="AC952" i="1"/>
  <c r="AK952" i="1" s="1"/>
  <c r="AC951" i="1"/>
  <c r="AC950" i="1"/>
  <c r="AC949" i="1"/>
  <c r="AK949" i="1" s="1"/>
  <c r="AC948" i="1"/>
  <c r="AK948" i="1" s="1"/>
  <c r="AC947" i="1"/>
  <c r="AC946" i="1"/>
  <c r="AK946" i="1" s="1"/>
  <c r="AC945" i="1"/>
  <c r="AC943" i="1"/>
  <c r="AK943" i="1" s="1"/>
  <c r="AC942" i="1"/>
  <c r="AK942" i="1" s="1"/>
  <c r="AC940" i="1"/>
  <c r="AC939" i="1"/>
  <c r="AK939" i="1" s="1"/>
  <c r="AC938" i="1"/>
  <c r="AK938" i="1" s="1"/>
  <c r="AC937" i="1"/>
  <c r="AK937" i="1" s="1"/>
  <c r="AC936" i="1"/>
  <c r="AK936" i="1" s="1"/>
  <c r="AC934" i="1"/>
  <c r="AK934" i="1" s="1"/>
  <c r="AC933" i="1"/>
  <c r="AK933" i="1" s="1"/>
  <c r="AC932" i="1"/>
  <c r="AK932" i="1" s="1"/>
  <c r="AC931" i="1"/>
  <c r="AK931" i="1" s="1"/>
  <c r="AC930" i="1"/>
  <c r="AK930" i="1" s="1"/>
  <c r="AC929" i="1"/>
  <c r="AK929" i="1" s="1"/>
  <c r="AC928" i="1"/>
  <c r="AK928" i="1" s="1"/>
  <c r="AC927" i="1"/>
  <c r="AC926" i="1"/>
  <c r="AK926" i="1" s="1"/>
  <c r="AC925" i="1"/>
  <c r="AK925" i="1" s="1"/>
  <c r="AC924" i="1"/>
  <c r="AK924" i="1" s="1"/>
  <c r="AC923" i="1"/>
  <c r="AC922" i="1"/>
  <c r="AK922" i="1" s="1"/>
  <c r="AC921" i="1"/>
  <c r="AC920" i="1"/>
  <c r="AK920" i="1" s="1"/>
  <c r="AC919" i="1"/>
  <c r="AK919" i="1" s="1"/>
  <c r="AC918" i="1"/>
  <c r="AC917" i="1"/>
  <c r="AK917" i="1" s="1"/>
  <c r="AC916" i="1"/>
  <c r="AK916" i="1" s="1"/>
  <c r="AC915" i="1"/>
  <c r="AK915" i="1" s="1"/>
  <c r="AC914" i="1"/>
  <c r="AK914" i="1" s="1"/>
  <c r="AC913" i="1"/>
  <c r="AK913" i="1" s="1"/>
  <c r="AC912" i="1"/>
  <c r="AK912" i="1" s="1"/>
  <c r="AC911" i="1"/>
  <c r="AK911" i="1" s="1"/>
  <c r="AC910" i="1"/>
  <c r="AC909" i="1"/>
  <c r="AK909" i="1" s="1"/>
  <c r="AC907" i="1"/>
  <c r="AK907" i="1" s="1"/>
  <c r="AC906" i="1"/>
  <c r="AK906" i="1" s="1"/>
  <c r="AC905" i="1"/>
  <c r="AC904" i="1"/>
  <c r="AK904" i="1" s="1"/>
  <c r="AC903" i="1"/>
  <c r="AK903" i="1" s="1"/>
  <c r="AC902" i="1"/>
  <c r="AK902" i="1" s="1"/>
  <c r="AC901" i="1"/>
  <c r="AC900" i="1"/>
  <c r="AC899" i="1"/>
  <c r="AK899" i="1" s="1"/>
  <c r="AC898" i="1"/>
  <c r="AK898" i="1" s="1"/>
  <c r="AC897" i="1"/>
  <c r="AC896" i="1"/>
  <c r="AK896" i="1" s="1"/>
  <c r="AC895" i="1"/>
  <c r="AK895" i="1" s="1"/>
  <c r="AC894" i="1"/>
  <c r="AK894" i="1" s="1"/>
  <c r="AC893" i="1"/>
  <c r="AC892" i="1"/>
  <c r="AK892" i="1" s="1"/>
  <c r="AC891" i="1"/>
  <c r="AC890" i="1"/>
  <c r="AK890" i="1" s="1"/>
  <c r="AC889" i="1"/>
  <c r="AK889" i="1" s="1"/>
  <c r="AC888" i="1"/>
  <c r="AK888" i="1" s="1"/>
  <c r="AC887" i="1"/>
  <c r="AK887" i="1" s="1"/>
  <c r="AC886" i="1"/>
  <c r="AK886" i="1" s="1"/>
  <c r="AC885" i="1"/>
  <c r="AK885" i="1" s="1"/>
  <c r="AC884" i="1"/>
  <c r="AK884" i="1" s="1"/>
  <c r="AC883" i="1"/>
  <c r="AC882" i="1"/>
  <c r="AK882" i="1" s="1"/>
  <c r="AC881" i="1"/>
  <c r="AK881" i="1" s="1"/>
  <c r="AC880" i="1"/>
  <c r="AK880" i="1" s="1"/>
  <c r="AC879" i="1"/>
  <c r="AC878" i="1"/>
  <c r="AK878" i="1" s="1"/>
  <c r="AC877" i="1"/>
  <c r="AK877" i="1" s="1"/>
  <c r="AC876" i="1"/>
  <c r="AK876" i="1" s="1"/>
  <c r="AC875" i="1"/>
  <c r="AC874" i="1"/>
  <c r="AK874" i="1" s="1"/>
  <c r="AC873" i="1"/>
  <c r="AK873" i="1" s="1"/>
  <c r="AC871" i="1"/>
  <c r="AC798" i="1"/>
  <c r="AC796" i="1"/>
  <c r="AC795" i="1"/>
  <c r="AC794" i="1"/>
  <c r="AC793" i="1"/>
  <c r="AC792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7" i="1"/>
  <c r="AC582" i="1"/>
  <c r="AC580" i="1"/>
  <c r="AC579" i="1"/>
  <c r="AC578" i="1"/>
  <c r="AC577" i="1"/>
  <c r="AC576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1" i="1"/>
  <c r="AC438" i="1"/>
  <c r="AK438" i="1" s="1"/>
  <c r="AC436" i="1"/>
  <c r="AC435" i="1"/>
  <c r="AK435" i="1" s="1"/>
  <c r="AC434" i="1"/>
  <c r="AK434" i="1" s="1"/>
  <c r="AC433" i="1"/>
  <c r="AK433" i="1" s="1"/>
  <c r="AC432" i="1"/>
  <c r="AC430" i="1"/>
  <c r="AK430" i="1" s="1"/>
  <c r="AC429" i="1"/>
  <c r="AK429" i="1" s="1"/>
  <c r="AC428" i="1"/>
  <c r="AK428" i="1" s="1"/>
  <c r="AC427" i="1"/>
  <c r="AC426" i="1"/>
  <c r="AK426" i="1" s="1"/>
  <c r="AC425" i="1"/>
  <c r="AK425" i="1" s="1"/>
  <c r="AC424" i="1"/>
  <c r="AK424" i="1" s="1"/>
  <c r="AC423" i="1"/>
  <c r="AC422" i="1"/>
  <c r="AK422" i="1" s="1"/>
  <c r="AC421" i="1"/>
  <c r="AK421" i="1" s="1"/>
  <c r="AC420" i="1"/>
  <c r="AK420" i="1" s="1"/>
  <c r="AC419" i="1"/>
  <c r="AK419" i="1" s="1"/>
  <c r="AC418" i="1"/>
  <c r="AK418" i="1" s="1"/>
  <c r="AC417" i="1"/>
  <c r="AK417" i="1" s="1"/>
  <c r="AC416" i="1"/>
  <c r="AK416" i="1" s="1"/>
  <c r="AC415" i="1"/>
  <c r="AK415" i="1" s="1"/>
  <c r="AC414" i="1"/>
  <c r="AK414" i="1" s="1"/>
  <c r="AC413" i="1"/>
  <c r="AK413" i="1" s="1"/>
  <c r="AC412" i="1"/>
  <c r="AC411" i="1"/>
  <c r="AC410" i="1"/>
  <c r="AK410" i="1" s="1"/>
  <c r="AC409" i="1"/>
  <c r="AC408" i="1"/>
  <c r="AK408" i="1" s="1"/>
  <c r="AC407" i="1"/>
  <c r="AK407" i="1" s="1"/>
  <c r="AC406" i="1"/>
  <c r="AK406" i="1" s="1"/>
  <c r="AC405" i="1"/>
  <c r="AK405" i="1" s="1"/>
  <c r="AC404" i="1"/>
  <c r="AK404" i="1" s="1"/>
  <c r="AC403" i="1"/>
  <c r="AC402" i="1"/>
  <c r="AK402" i="1" s="1"/>
  <c r="AC401" i="1"/>
  <c r="AC400" i="1"/>
  <c r="AK400" i="1" s="1"/>
  <c r="AC399" i="1"/>
  <c r="AC398" i="1"/>
  <c r="AK398" i="1" s="1"/>
  <c r="AC397" i="1"/>
  <c r="AK397" i="1" s="1"/>
  <c r="AC396" i="1"/>
  <c r="AK396" i="1" s="1"/>
  <c r="AC395" i="1"/>
  <c r="AC394" i="1"/>
  <c r="AK394" i="1" s="1"/>
  <c r="AC393" i="1"/>
  <c r="AK393" i="1" s="1"/>
  <c r="AC392" i="1"/>
  <c r="AK392" i="1" s="1"/>
  <c r="AC391" i="1"/>
  <c r="AK391" i="1" s="1"/>
  <c r="AC390" i="1"/>
  <c r="AK390" i="1" s="1"/>
  <c r="AC389" i="1"/>
  <c r="AK389" i="1" s="1"/>
  <c r="AC388" i="1"/>
  <c r="AK388" i="1" s="1"/>
  <c r="AC387" i="1"/>
  <c r="AK387" i="1" s="1"/>
  <c r="AC386" i="1"/>
  <c r="AK386" i="1" s="1"/>
  <c r="AC385" i="1"/>
  <c r="AK385" i="1" s="1"/>
  <c r="AC384" i="1"/>
  <c r="AK384" i="1" s="1"/>
  <c r="AC383" i="1"/>
  <c r="AK383" i="1" s="1"/>
  <c r="AC382" i="1"/>
  <c r="AK382" i="1" s="1"/>
  <c r="AC381" i="1"/>
  <c r="AK381" i="1" s="1"/>
  <c r="AC380" i="1"/>
  <c r="AC379" i="1"/>
  <c r="AC378" i="1"/>
  <c r="AK378" i="1" s="1"/>
  <c r="AC377" i="1"/>
  <c r="AK377" i="1" s="1"/>
  <c r="AC376" i="1"/>
  <c r="AK376" i="1" s="1"/>
  <c r="AC375" i="1"/>
  <c r="AK375" i="1" s="1"/>
  <c r="AC374" i="1"/>
  <c r="AK374" i="1" s="1"/>
  <c r="AC373" i="1"/>
  <c r="AC372" i="1"/>
  <c r="AK372" i="1" s="1"/>
  <c r="AC371" i="1"/>
  <c r="AC370" i="1"/>
  <c r="AK370" i="1" s="1"/>
  <c r="AC369" i="1"/>
  <c r="AK369" i="1" s="1"/>
  <c r="AC367" i="1"/>
  <c r="AC366" i="1"/>
  <c r="AK366" i="1" s="1"/>
  <c r="AC364" i="1"/>
  <c r="AC363" i="1"/>
  <c r="AK363" i="1" s="1"/>
  <c r="AC362" i="1"/>
  <c r="AK362" i="1" s="1"/>
  <c r="AC361" i="1"/>
  <c r="AK361" i="1" s="1"/>
  <c r="AC360" i="1"/>
  <c r="AC358" i="1"/>
  <c r="AK358" i="1" s="1"/>
  <c r="AC357" i="1"/>
  <c r="AK357" i="1" s="1"/>
  <c r="AC356" i="1"/>
  <c r="AK356" i="1" s="1"/>
  <c r="AC355" i="1"/>
  <c r="AC354" i="1"/>
  <c r="AC353" i="1"/>
  <c r="AK353" i="1" s="1"/>
  <c r="AC352" i="1"/>
  <c r="AK352" i="1" s="1"/>
  <c r="AC351" i="1"/>
  <c r="AC350" i="1"/>
  <c r="AK350" i="1" s="1"/>
  <c r="AC349" i="1"/>
  <c r="AK349" i="1" s="1"/>
  <c r="AC348" i="1"/>
  <c r="AK348" i="1" s="1"/>
  <c r="AC347" i="1"/>
  <c r="AC346" i="1"/>
  <c r="AK346" i="1" s="1"/>
  <c r="AC345" i="1"/>
  <c r="AK345" i="1" s="1"/>
  <c r="AC344" i="1"/>
  <c r="AK344" i="1" s="1"/>
  <c r="AC343" i="1"/>
  <c r="AC342" i="1"/>
  <c r="AK342" i="1" s="1"/>
  <c r="AC341" i="1"/>
  <c r="AK341" i="1" s="1"/>
  <c r="AC340" i="1"/>
  <c r="AK340" i="1" s="1"/>
  <c r="AC339" i="1"/>
  <c r="AK339" i="1" s="1"/>
  <c r="AC338" i="1"/>
  <c r="AK338" i="1" s="1"/>
  <c r="AC337" i="1"/>
  <c r="AK337" i="1" s="1"/>
  <c r="AC336" i="1"/>
  <c r="AK336" i="1" s="1"/>
  <c r="AC335" i="1"/>
  <c r="AC334" i="1"/>
  <c r="AK334" i="1" s="1"/>
  <c r="AC333" i="1"/>
  <c r="AK333" i="1" s="1"/>
  <c r="AC332" i="1"/>
  <c r="AK332" i="1" s="1"/>
  <c r="AC331" i="1"/>
  <c r="AC330" i="1"/>
  <c r="AK330" i="1" s="1"/>
  <c r="AC329" i="1"/>
  <c r="AK329" i="1" s="1"/>
  <c r="AC328" i="1"/>
  <c r="AK328" i="1" s="1"/>
  <c r="AC327" i="1"/>
  <c r="AC326" i="1"/>
  <c r="AK326" i="1" s="1"/>
  <c r="AC325" i="1"/>
  <c r="AK325" i="1" s="1"/>
  <c r="AC324" i="1"/>
  <c r="AK324" i="1" s="1"/>
  <c r="AC323" i="1"/>
  <c r="AK323" i="1" s="1"/>
  <c r="AC322" i="1"/>
  <c r="AK322" i="1" s="1"/>
  <c r="AC321" i="1"/>
  <c r="AK321" i="1" s="1"/>
  <c r="AC320" i="1"/>
  <c r="AC319" i="1"/>
  <c r="AC318" i="1"/>
  <c r="AK318" i="1" s="1"/>
  <c r="AC317" i="1"/>
  <c r="AK317" i="1" s="1"/>
  <c r="AC316" i="1"/>
  <c r="AK316" i="1" s="1"/>
  <c r="AC315" i="1"/>
  <c r="AC314" i="1"/>
  <c r="AK314" i="1" s="1"/>
  <c r="AC313" i="1"/>
  <c r="AK313" i="1" s="1"/>
  <c r="AC312" i="1"/>
  <c r="AK312" i="1" s="1"/>
  <c r="AC311" i="1"/>
  <c r="AK311" i="1" s="1"/>
  <c r="AC310" i="1"/>
  <c r="AC309" i="1"/>
  <c r="AK309" i="1" s="1"/>
  <c r="AC308" i="1"/>
  <c r="AK308" i="1" s="1"/>
  <c r="AC307" i="1"/>
  <c r="AK307" i="1" s="1"/>
  <c r="AC306" i="1"/>
  <c r="AC305" i="1"/>
  <c r="AK305" i="1" s="1"/>
  <c r="AC304" i="1"/>
  <c r="AK304" i="1" s="1"/>
  <c r="AC303" i="1"/>
  <c r="AK303" i="1" s="1"/>
  <c r="AC302" i="1"/>
  <c r="AK302" i="1" s="1"/>
  <c r="AC301" i="1"/>
  <c r="AK301" i="1" s="1"/>
  <c r="AC300" i="1"/>
  <c r="AK300" i="1" s="1"/>
  <c r="AC299" i="1"/>
  <c r="AK299" i="1" s="1"/>
  <c r="AC298" i="1"/>
  <c r="AK298" i="1" s="1"/>
  <c r="AC297" i="1"/>
  <c r="AK297" i="1" s="1"/>
  <c r="AC295" i="1"/>
  <c r="AC294" i="1"/>
  <c r="AK294" i="1" s="1"/>
  <c r="AC292" i="1"/>
  <c r="AC291" i="1"/>
  <c r="AK291" i="1" s="1"/>
  <c r="AC290" i="1"/>
  <c r="AK290" i="1" s="1"/>
  <c r="AC289" i="1"/>
  <c r="AK289" i="1" s="1"/>
  <c r="AC288" i="1"/>
  <c r="AC286" i="1"/>
  <c r="AK286" i="1" s="1"/>
  <c r="AC285" i="1"/>
  <c r="AK285" i="1" s="1"/>
  <c r="AC284" i="1"/>
  <c r="AK284" i="1" s="1"/>
  <c r="AC283" i="1"/>
  <c r="AC282" i="1"/>
  <c r="AK282" i="1" s="1"/>
  <c r="AC281" i="1"/>
  <c r="AK281" i="1" s="1"/>
  <c r="AC280" i="1"/>
  <c r="AK280" i="1" s="1"/>
  <c r="AC279" i="1"/>
  <c r="AC278" i="1"/>
  <c r="AK278" i="1" s="1"/>
  <c r="AC277" i="1"/>
  <c r="AK277" i="1" s="1"/>
  <c r="AC276" i="1"/>
  <c r="AK276" i="1" s="1"/>
  <c r="AC275" i="1"/>
  <c r="AC274" i="1"/>
  <c r="AK274" i="1" s="1"/>
  <c r="AC273" i="1"/>
  <c r="AK273" i="1" s="1"/>
  <c r="AC272" i="1"/>
  <c r="AK272" i="1" s="1"/>
  <c r="AC271" i="1"/>
  <c r="AC270" i="1"/>
  <c r="AK270" i="1" s="1"/>
  <c r="AC269" i="1"/>
  <c r="AK269" i="1" s="1"/>
  <c r="AC268" i="1"/>
  <c r="AK268" i="1" s="1"/>
  <c r="AC267" i="1"/>
  <c r="AK267" i="1" s="1"/>
  <c r="AC266" i="1"/>
  <c r="AK266" i="1" s="1"/>
  <c r="AC265" i="1"/>
  <c r="AK265" i="1" s="1"/>
  <c r="AC264" i="1"/>
  <c r="AK264" i="1" s="1"/>
  <c r="AC263" i="1"/>
  <c r="AC262" i="1"/>
  <c r="AK262" i="1" s="1"/>
  <c r="AC261" i="1"/>
  <c r="AK261" i="1" s="1"/>
  <c r="AC260" i="1"/>
  <c r="AK260" i="1" s="1"/>
  <c r="AC259" i="1"/>
  <c r="AK259" i="1" s="1"/>
  <c r="AC258" i="1"/>
  <c r="AK258" i="1" s="1"/>
  <c r="AC257" i="1"/>
  <c r="AK257" i="1" s="1"/>
  <c r="AC256" i="1"/>
  <c r="AK256" i="1" s="1"/>
  <c r="AC255" i="1"/>
  <c r="AC254" i="1"/>
  <c r="AK254" i="1" s="1"/>
  <c r="AC253" i="1"/>
  <c r="AK253" i="1" s="1"/>
  <c r="AC252" i="1"/>
  <c r="AK252" i="1" s="1"/>
  <c r="AC251" i="1"/>
  <c r="AC250" i="1"/>
  <c r="AK250" i="1" s="1"/>
  <c r="AC249" i="1"/>
  <c r="AK249" i="1" s="1"/>
  <c r="AC248" i="1"/>
  <c r="AC247" i="1"/>
  <c r="AC246" i="1"/>
  <c r="AK246" i="1" s="1"/>
  <c r="AC245" i="1"/>
  <c r="AK245" i="1" s="1"/>
  <c r="AC244" i="1"/>
  <c r="AK244" i="1" s="1"/>
  <c r="AC243" i="1"/>
  <c r="AK243" i="1" s="1"/>
  <c r="AC242" i="1"/>
  <c r="AK242" i="1" s="1"/>
  <c r="AC241" i="1"/>
  <c r="AK241" i="1" s="1"/>
  <c r="AC240" i="1"/>
  <c r="AK240" i="1" s="1"/>
  <c r="AC239" i="1"/>
  <c r="AK239" i="1" s="1"/>
  <c r="AC238" i="1"/>
  <c r="AK238" i="1" s="1"/>
  <c r="AC237" i="1"/>
  <c r="AK237" i="1" s="1"/>
  <c r="AC236" i="1"/>
  <c r="AK236" i="1" s="1"/>
  <c r="AC235" i="1"/>
  <c r="AK235" i="1" s="1"/>
  <c r="AC234" i="1"/>
  <c r="AK234" i="1" s="1"/>
  <c r="AC233" i="1"/>
  <c r="AK233" i="1" s="1"/>
  <c r="AC232" i="1"/>
  <c r="AK232" i="1" s="1"/>
  <c r="AC231" i="1"/>
  <c r="AC230" i="1"/>
  <c r="AK230" i="1" s="1"/>
  <c r="AC229" i="1"/>
  <c r="AK229" i="1" s="1"/>
  <c r="AC228" i="1"/>
  <c r="AK228" i="1" s="1"/>
  <c r="AC227" i="1"/>
  <c r="AK227" i="1" s="1"/>
  <c r="AC226" i="1"/>
  <c r="AK226" i="1" s="1"/>
  <c r="AC225" i="1"/>
  <c r="AC223" i="1"/>
  <c r="AK223" i="1" s="1"/>
  <c r="AC222" i="1"/>
  <c r="AK222" i="1" s="1"/>
  <c r="AC221" i="1"/>
  <c r="AC220" i="1"/>
  <c r="AK220" i="1" s="1"/>
  <c r="AC219" i="1"/>
  <c r="AK219" i="1" s="1"/>
  <c r="AC218" i="1"/>
  <c r="AK218" i="1" s="1"/>
  <c r="AC217" i="1"/>
  <c r="AC216" i="1"/>
  <c r="AK216" i="1" s="1"/>
  <c r="AC214" i="1"/>
  <c r="AK214" i="1" s="1"/>
  <c r="AC213" i="1"/>
  <c r="AK213" i="1" s="1"/>
  <c r="AC212" i="1"/>
  <c r="AC211" i="1"/>
  <c r="AK211" i="1" s="1"/>
  <c r="AC210" i="1"/>
  <c r="AK210" i="1" s="1"/>
  <c r="AC209" i="1"/>
  <c r="AC208" i="1"/>
  <c r="AC207" i="1"/>
  <c r="AK207" i="1" s="1"/>
  <c r="AC206" i="1"/>
  <c r="AK206" i="1" s="1"/>
  <c r="AC205" i="1"/>
  <c r="AK205" i="1" s="1"/>
  <c r="AC204" i="1"/>
  <c r="AK204" i="1" s="1"/>
  <c r="AC203" i="1"/>
  <c r="AK203" i="1" s="1"/>
  <c r="AC202" i="1"/>
  <c r="AK202" i="1" s="1"/>
  <c r="AC201" i="1"/>
  <c r="AK201" i="1" s="1"/>
  <c r="AC200" i="1"/>
  <c r="AC199" i="1"/>
  <c r="AC198" i="1"/>
  <c r="AK198" i="1" s="1"/>
  <c r="AC197" i="1"/>
  <c r="AK197" i="1" s="1"/>
  <c r="AC196" i="1"/>
  <c r="AC195" i="1"/>
  <c r="AK195" i="1" s="1"/>
  <c r="AC194" i="1"/>
  <c r="AK194" i="1" s="1"/>
  <c r="AC193" i="1"/>
  <c r="AK193" i="1" s="1"/>
  <c r="AC192" i="1"/>
  <c r="AC191" i="1"/>
  <c r="AK191" i="1" s="1"/>
  <c r="AC190" i="1"/>
  <c r="AK190" i="1" s="1"/>
  <c r="AC189" i="1"/>
  <c r="AK189" i="1" s="1"/>
  <c r="AC188" i="1"/>
  <c r="AC187" i="1"/>
  <c r="AK187" i="1" s="1"/>
  <c r="AC186" i="1"/>
  <c r="AK186" i="1" s="1"/>
  <c r="AC185" i="1"/>
  <c r="AC184" i="1"/>
  <c r="AC183" i="1"/>
  <c r="AK183" i="1" s="1"/>
  <c r="AC182" i="1"/>
  <c r="AK182" i="1" s="1"/>
  <c r="AC181" i="1"/>
  <c r="AC180" i="1"/>
  <c r="AC179" i="1"/>
  <c r="AK179" i="1" s="1"/>
  <c r="AC178" i="1"/>
  <c r="AK178" i="1" s="1"/>
  <c r="AC177" i="1"/>
  <c r="AK177" i="1" s="1"/>
  <c r="AC176" i="1"/>
  <c r="AC175" i="1"/>
  <c r="AK175" i="1" s="1"/>
  <c r="AC174" i="1"/>
  <c r="AK174" i="1" s="1"/>
  <c r="AC173" i="1"/>
  <c r="AK173" i="1" s="1"/>
  <c r="AC172" i="1"/>
  <c r="AC171" i="1"/>
  <c r="AK171" i="1" s="1"/>
  <c r="AC170" i="1"/>
  <c r="AC169" i="1"/>
  <c r="AK169" i="1" s="1"/>
  <c r="AC168" i="1"/>
  <c r="AK168" i="1" s="1"/>
  <c r="AC167" i="1"/>
  <c r="AK167" i="1" s="1"/>
  <c r="AC166" i="1"/>
  <c r="AK166" i="1" s="1"/>
  <c r="AC165" i="1"/>
  <c r="AK165" i="1" s="1"/>
  <c r="AC164" i="1"/>
  <c r="AC163" i="1"/>
  <c r="AK163" i="1" s="1"/>
  <c r="AC162" i="1"/>
  <c r="AC161" i="1"/>
  <c r="AK161" i="1" s="1"/>
  <c r="AC160" i="1"/>
  <c r="AC159" i="1"/>
  <c r="AK159" i="1" s="1"/>
  <c r="AC158" i="1"/>
  <c r="AK158" i="1" s="1"/>
  <c r="AC157" i="1"/>
  <c r="AK157" i="1" s="1"/>
  <c r="AC156" i="1"/>
  <c r="AK156" i="1" s="1"/>
  <c r="AC155" i="1"/>
  <c r="AK155" i="1" s="1"/>
  <c r="AC154" i="1"/>
  <c r="AK154" i="1" s="1"/>
  <c r="AC153" i="1"/>
  <c r="AK153" i="1" s="1"/>
  <c r="AC151" i="1"/>
  <c r="AK151" i="1" s="1"/>
  <c r="AC150" i="1"/>
  <c r="AC149" i="1"/>
  <c r="AC148" i="1"/>
  <c r="AK148" i="1" s="1"/>
  <c r="AC147" i="1"/>
  <c r="AK147" i="1" s="1"/>
  <c r="AC146" i="1"/>
  <c r="AC145" i="1"/>
  <c r="AC144" i="1"/>
  <c r="AK144" i="1" s="1"/>
  <c r="AC142" i="1"/>
  <c r="AK142" i="1" s="1"/>
  <c r="AC141" i="1"/>
  <c r="AK141" i="1" s="1"/>
  <c r="AC140" i="1"/>
  <c r="AK140" i="1" s="1"/>
  <c r="AC139" i="1"/>
  <c r="AC138" i="1"/>
  <c r="AK138" i="1" s="1"/>
  <c r="AC137" i="1"/>
  <c r="AK137" i="1" s="1"/>
  <c r="AC136" i="1"/>
  <c r="AK136" i="1" s="1"/>
  <c r="AC135" i="1"/>
  <c r="AC134" i="1"/>
  <c r="AK134" i="1" s="1"/>
  <c r="AC133" i="1"/>
  <c r="AK133" i="1" s="1"/>
  <c r="AC132" i="1"/>
  <c r="AK132" i="1" s="1"/>
  <c r="AC131" i="1"/>
  <c r="AC130" i="1"/>
  <c r="AK130" i="1" s="1"/>
  <c r="AC129" i="1"/>
  <c r="AK129" i="1" s="1"/>
  <c r="AC128" i="1"/>
  <c r="AK128" i="1" s="1"/>
  <c r="AC127" i="1"/>
  <c r="AC126" i="1"/>
  <c r="AK126" i="1" s="1"/>
  <c r="AC125" i="1"/>
  <c r="AK125" i="1" s="1"/>
  <c r="AC124" i="1"/>
  <c r="AK124" i="1" s="1"/>
  <c r="AC123" i="1"/>
  <c r="AK123" i="1" s="1"/>
  <c r="AC122" i="1"/>
  <c r="AK122" i="1" s="1"/>
  <c r="AC121" i="1"/>
  <c r="AK121" i="1" s="1"/>
  <c r="AC120" i="1"/>
  <c r="AK120" i="1" s="1"/>
  <c r="AC119" i="1"/>
  <c r="AC118" i="1"/>
  <c r="AK118" i="1" s="1"/>
  <c r="AC117" i="1"/>
  <c r="AK117" i="1" s="1"/>
  <c r="AC116" i="1"/>
  <c r="AK116" i="1" s="1"/>
  <c r="AC115" i="1"/>
  <c r="AC114" i="1"/>
  <c r="AK114" i="1" s="1"/>
  <c r="AC113" i="1"/>
  <c r="AK113" i="1" s="1"/>
  <c r="AC112" i="1"/>
  <c r="AK112" i="1" s="1"/>
  <c r="AC111" i="1"/>
  <c r="AC110" i="1"/>
  <c r="AK110" i="1" s="1"/>
  <c r="AC109" i="1"/>
  <c r="AK109" i="1" s="1"/>
  <c r="AC108" i="1"/>
  <c r="AK108" i="1" s="1"/>
  <c r="AC107" i="1"/>
  <c r="AC106" i="1"/>
  <c r="AK106" i="1" s="1"/>
  <c r="AC105" i="1"/>
  <c r="AK105" i="1" s="1"/>
  <c r="AC104" i="1"/>
  <c r="AK104" i="1" s="1"/>
  <c r="AC103" i="1"/>
  <c r="AC102" i="1"/>
  <c r="AK102" i="1" s="1"/>
  <c r="AC101" i="1"/>
  <c r="AK101" i="1" s="1"/>
  <c r="AC100" i="1"/>
  <c r="AK100" i="1" s="1"/>
  <c r="AC99" i="1"/>
  <c r="AC98" i="1"/>
  <c r="AK98" i="1" s="1"/>
  <c r="AC97" i="1"/>
  <c r="AK97" i="1" s="1"/>
  <c r="AC96" i="1"/>
  <c r="AK96" i="1" s="1"/>
  <c r="AC95" i="1"/>
  <c r="AC94" i="1"/>
  <c r="AK94" i="1" s="1"/>
  <c r="AC93" i="1"/>
  <c r="AK93" i="1" s="1"/>
  <c r="AC92" i="1"/>
  <c r="AK92" i="1" s="1"/>
  <c r="AC91" i="1"/>
  <c r="AC90" i="1"/>
  <c r="AK90" i="1" s="1"/>
  <c r="AC89" i="1"/>
  <c r="AK89" i="1" s="1"/>
  <c r="AC88" i="1"/>
  <c r="AK88" i="1" s="1"/>
  <c r="AC87" i="1"/>
  <c r="AC86" i="1"/>
  <c r="AK86" i="1" s="1"/>
  <c r="AC85" i="1"/>
  <c r="AK85" i="1" s="1"/>
  <c r="AC84" i="1"/>
  <c r="AK84" i="1" s="1"/>
  <c r="AC83" i="1"/>
  <c r="AC82" i="1"/>
  <c r="AK82" i="1" s="1"/>
  <c r="AC81" i="1"/>
  <c r="AK81" i="1" s="1"/>
  <c r="AC80" i="1"/>
  <c r="AC79" i="1"/>
  <c r="AK79" i="1" s="1"/>
  <c r="AC15" i="1"/>
  <c r="AK15" i="1" s="1"/>
  <c r="AC16" i="1"/>
  <c r="AC17" i="1"/>
  <c r="AC18" i="1"/>
  <c r="AK18" i="1" s="1"/>
  <c r="AC19" i="1"/>
  <c r="AC20" i="1"/>
  <c r="AK20" i="1" s="1"/>
  <c r="AC21" i="1"/>
  <c r="AK21" i="1" s="1"/>
  <c r="AC22" i="1"/>
  <c r="AK22" i="1" s="1"/>
  <c r="AC23" i="1"/>
  <c r="AC24" i="1"/>
  <c r="AK24" i="1" s="1"/>
  <c r="AC25" i="1"/>
  <c r="AK25" i="1" s="1"/>
  <c r="AC26" i="1"/>
  <c r="AK26" i="1" s="1"/>
  <c r="AC27" i="1"/>
  <c r="AC28" i="1"/>
  <c r="AK28" i="1" s="1"/>
  <c r="AC29" i="1"/>
  <c r="AK29" i="1" s="1"/>
  <c r="AC30" i="1"/>
  <c r="AK30" i="1" s="1"/>
  <c r="AC31" i="1"/>
  <c r="AC32" i="1"/>
  <c r="AK32" i="1" s="1"/>
  <c r="AC33" i="1"/>
  <c r="AK33" i="1" s="1"/>
  <c r="AC34" i="1"/>
  <c r="AK34" i="1" s="1"/>
  <c r="AC35" i="1"/>
  <c r="AK35" i="1" s="1"/>
  <c r="AC36" i="1"/>
  <c r="AK36" i="1" s="1"/>
  <c r="AC37" i="1"/>
  <c r="AK37" i="1" s="1"/>
  <c r="AC38" i="1"/>
  <c r="AK38" i="1" s="1"/>
  <c r="AC39" i="1"/>
  <c r="AK39" i="1" s="1"/>
  <c r="AC40" i="1"/>
  <c r="AC41" i="1"/>
  <c r="AK41" i="1" s="1"/>
  <c r="AC42" i="1"/>
  <c r="AK42" i="1" s="1"/>
  <c r="AC43" i="1"/>
  <c r="AK43" i="1" s="1"/>
  <c r="AC44" i="1"/>
  <c r="AK44" i="1" s="1"/>
  <c r="AC45" i="1"/>
  <c r="AK45" i="1" s="1"/>
  <c r="AC46" i="1"/>
  <c r="AK46" i="1" s="1"/>
  <c r="AC47" i="1"/>
  <c r="AC48" i="1"/>
  <c r="AK48" i="1" s="1"/>
  <c r="AC49" i="1"/>
  <c r="AK49" i="1" s="1"/>
  <c r="AC50" i="1"/>
  <c r="AC51" i="1"/>
  <c r="AK51" i="1" s="1"/>
  <c r="AC52" i="1"/>
  <c r="AK52" i="1" s="1"/>
  <c r="AC53" i="1"/>
  <c r="AK53" i="1" s="1"/>
  <c r="AC54" i="1"/>
  <c r="AK54" i="1" s="1"/>
  <c r="AC55" i="1"/>
  <c r="AK55" i="1" s="1"/>
  <c r="AC56" i="1"/>
  <c r="AC57" i="1"/>
  <c r="AK57" i="1" s="1"/>
  <c r="AC58" i="1"/>
  <c r="AK58" i="1" s="1"/>
  <c r="AC59" i="1"/>
  <c r="AC60" i="1"/>
  <c r="AK60" i="1" s="1"/>
  <c r="AC61" i="1"/>
  <c r="AK61" i="1" s="1"/>
  <c r="AC62" i="1"/>
  <c r="AK62" i="1" s="1"/>
  <c r="AC63" i="1"/>
  <c r="AC64" i="1"/>
  <c r="AK64" i="1" s="1"/>
  <c r="AC65" i="1"/>
  <c r="AK65" i="1" s="1"/>
  <c r="AC66" i="1"/>
  <c r="AK66" i="1" s="1"/>
  <c r="AC67" i="1"/>
  <c r="AK67" i="1" s="1"/>
  <c r="AC68" i="1"/>
  <c r="AK68" i="1" s="1"/>
  <c r="AC69" i="1"/>
  <c r="AK69" i="1" s="1"/>
  <c r="AC70" i="1"/>
  <c r="AK70" i="1" s="1"/>
  <c r="AC71" i="1"/>
  <c r="AC72" i="1"/>
  <c r="AK72" i="1" s="1"/>
  <c r="AC73" i="1"/>
  <c r="AK73" i="1" s="1"/>
  <c r="AC74" i="1"/>
  <c r="AK74" i="1" s="1"/>
  <c r="AC75" i="1"/>
  <c r="AK75" i="1" s="1"/>
  <c r="AC76" i="1"/>
  <c r="AK76" i="1" s="1"/>
  <c r="AC77" i="1"/>
  <c r="AK77" i="1" s="1"/>
  <c r="AC78" i="1"/>
  <c r="AC11" i="1"/>
  <c r="AK11" i="1" s="1"/>
  <c r="AC12" i="1"/>
  <c r="AC13" i="1"/>
  <c r="AK13" i="1" s="1"/>
  <c r="AC14" i="1"/>
  <c r="AK14" i="1" s="1"/>
  <c r="AC9" i="1"/>
  <c r="AK9" i="1" s="1"/>
  <c r="AC10" i="1"/>
  <c r="AC7" i="1"/>
  <c r="AK7" i="1" s="1"/>
  <c r="AJ1590" i="1"/>
  <c r="AJ1588" i="1"/>
  <c r="AJ1587" i="1"/>
  <c r="AJ1586" i="1"/>
  <c r="AJ1584" i="1"/>
  <c r="AJ1582" i="1"/>
  <c r="AJ1581" i="1"/>
  <c r="AJ1580" i="1"/>
  <c r="AJ1579" i="1"/>
  <c r="AJ1578" i="1"/>
  <c r="AJ1577" i="1"/>
  <c r="AJ1576" i="1"/>
  <c r="AJ1575" i="1"/>
  <c r="AJ1574" i="1"/>
  <c r="AJ1573" i="1"/>
  <c r="AJ1572" i="1"/>
  <c r="AJ1571" i="1"/>
  <c r="AJ1570" i="1"/>
  <c r="AJ1569" i="1"/>
  <c r="AJ1568" i="1"/>
  <c r="AJ1567" i="1"/>
  <c r="AJ1566" i="1"/>
  <c r="AJ1565" i="1"/>
  <c r="AJ1564" i="1"/>
  <c r="AJ1563" i="1"/>
  <c r="AJ1562" i="1"/>
  <c r="AJ1561" i="1"/>
  <c r="AJ1560" i="1"/>
  <c r="AJ1559" i="1"/>
  <c r="AJ1558" i="1"/>
  <c r="AJ1557" i="1"/>
  <c r="AJ1555" i="1"/>
  <c r="AJ1554" i="1"/>
  <c r="AJ1553" i="1"/>
  <c r="AJ1552" i="1"/>
  <c r="AJ1551" i="1"/>
  <c r="AJ1550" i="1"/>
  <c r="AJ1549" i="1"/>
  <c r="AJ1548" i="1"/>
  <c r="AJ1547" i="1"/>
  <c r="AJ1546" i="1"/>
  <c r="AJ1545" i="1"/>
  <c r="AJ1543" i="1"/>
  <c r="AJ1542" i="1"/>
  <c r="AJ1541" i="1"/>
  <c r="AJ1540" i="1"/>
  <c r="AJ1539" i="1"/>
  <c r="AJ1538" i="1"/>
  <c r="AJ1537" i="1"/>
  <c r="AJ1536" i="1"/>
  <c r="AJ1535" i="1"/>
  <c r="AJ1534" i="1"/>
  <c r="AJ1533" i="1"/>
  <c r="AJ1532" i="1"/>
  <c r="AJ1531" i="1"/>
  <c r="AJ1530" i="1"/>
  <c r="AJ1529" i="1"/>
  <c r="AJ1528" i="1"/>
  <c r="AJ1527" i="1"/>
  <c r="AJ1526" i="1"/>
  <c r="AJ1525" i="1"/>
  <c r="AJ1524" i="1"/>
  <c r="AJ1523" i="1"/>
  <c r="AJ1522" i="1"/>
  <c r="AJ1521" i="1"/>
  <c r="AJ1519" i="1"/>
  <c r="AJ1518" i="1"/>
  <c r="AJ1516" i="1"/>
  <c r="AJ1515" i="1"/>
  <c r="AJ1514" i="1"/>
  <c r="AJ1512" i="1"/>
  <c r="AJ1510" i="1"/>
  <c r="AJ1509" i="1"/>
  <c r="AJ1508" i="1"/>
  <c r="AJ1507" i="1"/>
  <c r="AJ1506" i="1"/>
  <c r="AJ1505" i="1"/>
  <c r="AJ1504" i="1"/>
  <c r="AJ1503" i="1"/>
  <c r="AJ1502" i="1"/>
  <c r="AJ1501" i="1"/>
  <c r="AJ1500" i="1"/>
  <c r="AJ1499" i="1"/>
  <c r="AJ1498" i="1"/>
  <c r="AJ1497" i="1"/>
  <c r="AJ1496" i="1"/>
  <c r="AJ1495" i="1"/>
  <c r="AJ1494" i="1"/>
  <c r="AJ1493" i="1"/>
  <c r="AJ1492" i="1"/>
  <c r="AJ1491" i="1"/>
  <c r="AJ1490" i="1"/>
  <c r="AJ1489" i="1"/>
  <c r="AJ1488" i="1"/>
  <c r="AJ1487" i="1"/>
  <c r="AJ1486" i="1"/>
  <c r="AJ1485" i="1"/>
  <c r="AJ1483" i="1"/>
  <c r="AJ1482" i="1"/>
  <c r="AJ1481" i="1"/>
  <c r="AJ1480" i="1"/>
  <c r="AJ1479" i="1"/>
  <c r="AJ1478" i="1"/>
  <c r="AJ1477" i="1"/>
  <c r="AJ1476" i="1"/>
  <c r="AJ1475" i="1"/>
  <c r="AJ1474" i="1"/>
  <c r="AJ1473" i="1"/>
  <c r="AJ1471" i="1"/>
  <c r="AJ1470" i="1"/>
  <c r="AJ1469" i="1"/>
  <c r="AJ1468" i="1"/>
  <c r="AJ1467" i="1"/>
  <c r="AJ1466" i="1"/>
  <c r="AJ1465" i="1"/>
  <c r="AJ1464" i="1"/>
  <c r="AJ1463" i="1"/>
  <c r="AJ1462" i="1"/>
  <c r="AJ1461" i="1"/>
  <c r="AJ1460" i="1"/>
  <c r="AJ1459" i="1"/>
  <c r="AJ1458" i="1"/>
  <c r="AJ1457" i="1"/>
  <c r="AJ1456" i="1"/>
  <c r="AJ1455" i="1"/>
  <c r="AJ1454" i="1"/>
  <c r="AJ1453" i="1"/>
  <c r="AJ1452" i="1"/>
  <c r="AJ1451" i="1"/>
  <c r="AJ1450" i="1"/>
  <c r="AJ1449" i="1"/>
  <c r="AJ1447" i="1"/>
  <c r="AJ1446" i="1"/>
  <c r="AJ1444" i="1"/>
  <c r="AJ1443" i="1"/>
  <c r="AJ1442" i="1"/>
  <c r="AJ1441" i="1"/>
  <c r="AJ1440" i="1"/>
  <c r="AJ1438" i="1"/>
  <c r="AJ1437" i="1"/>
  <c r="AJ1436" i="1"/>
  <c r="AJ1435" i="1"/>
  <c r="AJ1434" i="1"/>
  <c r="AJ1433" i="1"/>
  <c r="AJ1432" i="1"/>
  <c r="AJ1431" i="1"/>
  <c r="AJ1430" i="1"/>
  <c r="AJ1429" i="1"/>
  <c r="AJ1428" i="1"/>
  <c r="AJ1427" i="1"/>
  <c r="AJ1426" i="1"/>
  <c r="AJ1425" i="1"/>
  <c r="AJ1424" i="1"/>
  <c r="AJ1423" i="1"/>
  <c r="AJ1422" i="1"/>
  <c r="AJ1421" i="1"/>
  <c r="AJ1420" i="1"/>
  <c r="AJ1419" i="1"/>
  <c r="AJ1418" i="1"/>
  <c r="AJ1417" i="1"/>
  <c r="AJ1416" i="1"/>
  <c r="AJ1415" i="1"/>
  <c r="AJ1414" i="1"/>
  <c r="AJ1413" i="1"/>
  <c r="AJ1411" i="1"/>
  <c r="AJ1410" i="1"/>
  <c r="AJ1409" i="1"/>
  <c r="AJ1408" i="1"/>
  <c r="AJ1407" i="1"/>
  <c r="AJ1406" i="1"/>
  <c r="AJ1405" i="1"/>
  <c r="AJ1404" i="1"/>
  <c r="AJ1403" i="1"/>
  <c r="AJ1402" i="1"/>
  <c r="AJ1401" i="1"/>
  <c r="AJ1399" i="1"/>
  <c r="AJ1398" i="1"/>
  <c r="AJ1397" i="1"/>
  <c r="AJ1396" i="1"/>
  <c r="AJ1395" i="1"/>
  <c r="AJ1394" i="1"/>
  <c r="AJ1393" i="1"/>
  <c r="AJ1392" i="1"/>
  <c r="AJ1391" i="1"/>
  <c r="AJ1390" i="1"/>
  <c r="AJ1389" i="1"/>
  <c r="AJ1388" i="1"/>
  <c r="AJ1387" i="1"/>
  <c r="AJ1386" i="1"/>
  <c r="AJ1385" i="1"/>
  <c r="AJ1384" i="1"/>
  <c r="AJ1383" i="1"/>
  <c r="AJ1382" i="1"/>
  <c r="AJ1381" i="1"/>
  <c r="AJ1380" i="1"/>
  <c r="AJ1379" i="1"/>
  <c r="AJ1378" i="1"/>
  <c r="AJ1377" i="1"/>
  <c r="AJ1375" i="1"/>
  <c r="AJ1374" i="1"/>
  <c r="AJ1372" i="1"/>
  <c r="AJ1371" i="1"/>
  <c r="AJ1370" i="1"/>
  <c r="AJ1369" i="1"/>
  <c r="AJ1368" i="1"/>
  <c r="AJ1366" i="1"/>
  <c r="AJ1365" i="1"/>
  <c r="AJ1364" i="1"/>
  <c r="AJ1363" i="1"/>
  <c r="AJ1362" i="1"/>
  <c r="AJ1361" i="1"/>
  <c r="AJ1360" i="1"/>
  <c r="AJ1359" i="1"/>
  <c r="AJ1358" i="1"/>
  <c r="AJ1357" i="1"/>
  <c r="AJ1356" i="1"/>
  <c r="AJ1355" i="1"/>
  <c r="AJ1354" i="1"/>
  <c r="AJ1353" i="1"/>
  <c r="AJ1352" i="1"/>
  <c r="AJ1351" i="1"/>
  <c r="AJ1350" i="1"/>
  <c r="AJ1349" i="1"/>
  <c r="AJ1348" i="1"/>
  <c r="AJ1347" i="1"/>
  <c r="AJ1346" i="1"/>
  <c r="AJ1345" i="1"/>
  <c r="AJ1344" i="1"/>
  <c r="AJ1343" i="1"/>
  <c r="AJ1342" i="1"/>
  <c r="AJ1341" i="1"/>
  <c r="AJ1339" i="1"/>
  <c r="AJ1338" i="1"/>
  <c r="AJ1337" i="1"/>
  <c r="AJ1336" i="1"/>
  <c r="AJ1335" i="1"/>
  <c r="AJ1334" i="1"/>
  <c r="AJ1333" i="1"/>
  <c r="AJ1332" i="1"/>
  <c r="AJ1331" i="1"/>
  <c r="AJ1330" i="1"/>
  <c r="AJ1329" i="1"/>
  <c r="AJ1328" i="1"/>
  <c r="AJ1327" i="1"/>
  <c r="AJ1326" i="1"/>
  <c r="AJ1325" i="1"/>
  <c r="AJ1324" i="1"/>
  <c r="AJ1323" i="1"/>
  <c r="AJ1322" i="1"/>
  <c r="AJ1321" i="1"/>
  <c r="AJ1320" i="1"/>
  <c r="AJ1319" i="1"/>
  <c r="AJ1318" i="1"/>
  <c r="AJ1317" i="1"/>
  <c r="AJ1316" i="1"/>
  <c r="AJ1315" i="1"/>
  <c r="AJ1314" i="1"/>
  <c r="AJ1313" i="1"/>
  <c r="AJ1312" i="1"/>
  <c r="AJ1311" i="1"/>
  <c r="AJ1310" i="1"/>
  <c r="AJ1309" i="1"/>
  <c r="AJ1308" i="1"/>
  <c r="AJ1307" i="1"/>
  <c r="AJ1306" i="1"/>
  <c r="AJ1305" i="1"/>
  <c r="AJ1303" i="1"/>
  <c r="AJ1302" i="1"/>
  <c r="AJ1300" i="1"/>
  <c r="AJ1299" i="1"/>
  <c r="AJ1298" i="1"/>
  <c r="AJ1297" i="1"/>
  <c r="AJ1296" i="1"/>
  <c r="AJ1294" i="1"/>
  <c r="AJ1293" i="1"/>
  <c r="AJ1292" i="1"/>
  <c r="AJ1291" i="1"/>
  <c r="AJ1290" i="1"/>
  <c r="AJ1289" i="1"/>
  <c r="AJ1288" i="1"/>
  <c r="AJ1287" i="1"/>
  <c r="AJ1286" i="1"/>
  <c r="AJ1285" i="1"/>
  <c r="AJ1284" i="1"/>
  <c r="AJ1283" i="1"/>
  <c r="AJ1282" i="1"/>
  <c r="AJ1281" i="1"/>
  <c r="AJ1280" i="1"/>
  <c r="AJ1279" i="1"/>
  <c r="AJ1278" i="1"/>
  <c r="AJ1277" i="1"/>
  <c r="AJ1276" i="1"/>
  <c r="AJ1275" i="1"/>
  <c r="AJ1274" i="1"/>
  <c r="AJ1273" i="1"/>
  <c r="AJ1272" i="1"/>
  <c r="AJ1271" i="1"/>
  <c r="AJ1270" i="1"/>
  <c r="AJ1269" i="1"/>
  <c r="AJ1267" i="1"/>
  <c r="AJ1266" i="1"/>
  <c r="AJ1265" i="1"/>
  <c r="AJ1264" i="1"/>
  <c r="AJ1263" i="1"/>
  <c r="AJ1262" i="1"/>
  <c r="AJ1261" i="1"/>
  <c r="AJ1260" i="1"/>
  <c r="AJ1259" i="1"/>
  <c r="AJ1258" i="1"/>
  <c r="AJ1257" i="1"/>
  <c r="AJ1256" i="1"/>
  <c r="AJ1255" i="1"/>
  <c r="AJ1254" i="1"/>
  <c r="AJ1253" i="1"/>
  <c r="AJ1252" i="1"/>
  <c r="AJ1251" i="1"/>
  <c r="AJ1250" i="1"/>
  <c r="AJ1249" i="1"/>
  <c r="AJ1248" i="1"/>
  <c r="AJ1247" i="1"/>
  <c r="AJ1246" i="1"/>
  <c r="AJ1245" i="1"/>
  <c r="AJ1244" i="1"/>
  <c r="AJ1243" i="1"/>
  <c r="AJ1242" i="1"/>
  <c r="AJ1241" i="1"/>
  <c r="AJ1240" i="1"/>
  <c r="AJ1239" i="1"/>
  <c r="AJ1238" i="1"/>
  <c r="AJ1237" i="1"/>
  <c r="AJ1236" i="1"/>
  <c r="AJ1235" i="1"/>
  <c r="AJ1234" i="1"/>
  <c r="AJ1233" i="1"/>
  <c r="AJ1231" i="1"/>
  <c r="AJ1230" i="1"/>
  <c r="AJ1228" i="1"/>
  <c r="AJ1227" i="1"/>
  <c r="AJ1226" i="1"/>
  <c r="AJ1225" i="1"/>
  <c r="AJ1224" i="1"/>
  <c r="AJ1222" i="1"/>
  <c r="AJ1221" i="1"/>
  <c r="AJ1220" i="1"/>
  <c r="AJ1219" i="1"/>
  <c r="AJ1218" i="1"/>
  <c r="AJ1217" i="1"/>
  <c r="AJ1216" i="1"/>
  <c r="AJ1215" i="1"/>
  <c r="AJ1214" i="1"/>
  <c r="AJ1213" i="1"/>
  <c r="AJ1212" i="1"/>
  <c r="AJ1211" i="1"/>
  <c r="AJ1210" i="1"/>
  <c r="AJ1209" i="1"/>
  <c r="AJ1208" i="1"/>
  <c r="AJ1207" i="1"/>
  <c r="AJ1206" i="1"/>
  <c r="AJ1205" i="1"/>
  <c r="AJ1204" i="1"/>
  <c r="AJ1203" i="1"/>
  <c r="AJ1202" i="1"/>
  <c r="AJ1201" i="1"/>
  <c r="AJ1200" i="1"/>
  <c r="AJ1199" i="1"/>
  <c r="AJ1198" i="1"/>
  <c r="AJ1197" i="1"/>
  <c r="AJ1195" i="1"/>
  <c r="AJ1194" i="1"/>
  <c r="AJ1193" i="1"/>
  <c r="AJ1192" i="1"/>
  <c r="AJ1191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59" i="1"/>
  <c r="AJ1158" i="1"/>
  <c r="AJ1156" i="1"/>
  <c r="AJ1155" i="1"/>
  <c r="AJ1154" i="1"/>
  <c r="AJ1153" i="1"/>
  <c r="AJ1152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7" i="1"/>
  <c r="AJ1086" i="1"/>
  <c r="AJ1084" i="1"/>
  <c r="AJ1083" i="1"/>
  <c r="AJ1082" i="1"/>
  <c r="AJ1081" i="1"/>
  <c r="AJ1080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5" i="1"/>
  <c r="AJ1014" i="1"/>
  <c r="AJ1012" i="1"/>
  <c r="AJ1011" i="1"/>
  <c r="AJ1010" i="1"/>
  <c r="AJ1009" i="1"/>
  <c r="AJ1008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3" i="1"/>
  <c r="AJ942" i="1"/>
  <c r="AJ940" i="1"/>
  <c r="AJ939" i="1"/>
  <c r="AJ938" i="1"/>
  <c r="AJ937" i="1"/>
  <c r="AJ936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1" i="1"/>
  <c r="AJ438" i="1"/>
  <c r="AJ436" i="1"/>
  <c r="AJ435" i="1"/>
  <c r="AJ434" i="1"/>
  <c r="AJ433" i="1"/>
  <c r="AJ432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AJ403" i="1"/>
  <c r="AJ402" i="1"/>
  <c r="AJ401" i="1"/>
  <c r="AJ400" i="1"/>
  <c r="AJ399" i="1"/>
  <c r="AJ398" i="1"/>
  <c r="AJ397" i="1"/>
  <c r="AJ396" i="1"/>
  <c r="AJ395" i="1"/>
  <c r="AJ394" i="1"/>
  <c r="AJ393" i="1"/>
  <c r="AJ392" i="1"/>
  <c r="AJ391" i="1"/>
  <c r="AJ390" i="1"/>
  <c r="AJ389" i="1"/>
  <c r="AJ388" i="1"/>
  <c r="AJ387" i="1"/>
  <c r="AJ386" i="1"/>
  <c r="AJ385" i="1"/>
  <c r="AJ384" i="1"/>
  <c r="AJ383" i="1"/>
  <c r="AJ382" i="1"/>
  <c r="AJ381" i="1"/>
  <c r="AJ380" i="1"/>
  <c r="AJ379" i="1"/>
  <c r="AJ378" i="1"/>
  <c r="AJ377" i="1"/>
  <c r="AJ376" i="1"/>
  <c r="AJ375" i="1"/>
  <c r="AJ374" i="1"/>
  <c r="AJ373" i="1"/>
  <c r="AJ372" i="1"/>
  <c r="AJ371" i="1"/>
  <c r="AJ370" i="1"/>
  <c r="AJ369" i="1"/>
  <c r="AJ367" i="1"/>
  <c r="AJ366" i="1"/>
  <c r="AJ364" i="1"/>
  <c r="AJ363" i="1"/>
  <c r="AJ362" i="1"/>
  <c r="AJ361" i="1"/>
  <c r="AJ360" i="1"/>
  <c r="AJ358" i="1"/>
  <c r="AJ357" i="1"/>
  <c r="AJ356" i="1"/>
  <c r="AJ355" i="1"/>
  <c r="AJ354" i="1"/>
  <c r="AJ353" i="1"/>
  <c r="AJ352" i="1"/>
  <c r="AJ351" i="1"/>
  <c r="AJ350" i="1"/>
  <c r="AJ349" i="1"/>
  <c r="AJ348" i="1"/>
  <c r="AJ347" i="1"/>
  <c r="AJ346" i="1"/>
  <c r="AJ345" i="1"/>
  <c r="AJ344" i="1"/>
  <c r="AJ343" i="1"/>
  <c r="AJ342" i="1"/>
  <c r="AJ341" i="1"/>
  <c r="AJ340" i="1"/>
  <c r="AJ339" i="1"/>
  <c r="AJ338" i="1"/>
  <c r="AJ337" i="1"/>
  <c r="AJ336" i="1"/>
  <c r="AJ335" i="1"/>
  <c r="AJ334" i="1"/>
  <c r="AJ333" i="1"/>
  <c r="AJ332" i="1"/>
  <c r="AJ331" i="1"/>
  <c r="AJ330" i="1"/>
  <c r="AJ329" i="1"/>
  <c r="AJ328" i="1"/>
  <c r="AJ327" i="1"/>
  <c r="AJ326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5" i="1"/>
  <c r="AJ294" i="1"/>
  <c r="AJ292" i="1"/>
  <c r="AJ291" i="1"/>
  <c r="AJ290" i="1"/>
  <c r="AJ289" i="1"/>
  <c r="AJ288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3" i="1"/>
  <c r="AJ222" i="1"/>
  <c r="AJ221" i="1"/>
  <c r="AJ220" i="1"/>
  <c r="AJ219" i="1"/>
  <c r="AJ218" i="1"/>
  <c r="AJ217" i="1"/>
  <c r="AJ216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1" i="1"/>
  <c r="AJ150" i="1"/>
  <c r="AJ149" i="1"/>
  <c r="AJ148" i="1"/>
  <c r="AJ147" i="1"/>
  <c r="AJ146" i="1"/>
  <c r="AJ145" i="1"/>
  <c r="AJ144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9" i="1"/>
  <c r="AJ10" i="1"/>
  <c r="AJ7" i="1"/>
  <c r="AJ8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2" i="1"/>
  <c r="AA793" i="1"/>
  <c r="AA794" i="1"/>
  <c r="AA795" i="1"/>
  <c r="AA796" i="1"/>
  <c r="AA798" i="1"/>
  <c r="AA729" i="1"/>
  <c r="AA730" i="1"/>
  <c r="AA727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6" i="1"/>
  <c r="AA577" i="1"/>
  <c r="AA578" i="1"/>
  <c r="AA579" i="1"/>
  <c r="AA580" i="1"/>
  <c r="AA582" i="1"/>
  <c r="AA513" i="1"/>
  <c r="AA514" i="1"/>
  <c r="AA511" i="1"/>
  <c r="AI1159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4" i="1"/>
  <c r="AI1225" i="1"/>
  <c r="AI1226" i="1"/>
  <c r="AI1227" i="1"/>
  <c r="AI1228" i="1"/>
  <c r="AI1230" i="1"/>
  <c r="AI1231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6" i="1"/>
  <c r="AI1297" i="1"/>
  <c r="AI1298" i="1"/>
  <c r="AI1299" i="1"/>
  <c r="AI1300" i="1"/>
  <c r="AI1302" i="1"/>
  <c r="AI1303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8" i="1"/>
  <c r="AI1369" i="1"/>
  <c r="AI1370" i="1"/>
  <c r="AI1371" i="1"/>
  <c r="AI1372" i="1"/>
  <c r="AI1374" i="1"/>
  <c r="AI1375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40" i="1"/>
  <c r="AI1441" i="1"/>
  <c r="AI1442" i="1"/>
  <c r="AI1443" i="1"/>
  <c r="AI1444" i="1"/>
  <c r="AI1446" i="1"/>
  <c r="AI1447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2" i="1"/>
  <c r="AI1514" i="1"/>
  <c r="AI1515" i="1"/>
  <c r="AI1516" i="1"/>
  <c r="AI1518" i="1"/>
  <c r="AI1519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4" i="1"/>
  <c r="AI1586" i="1"/>
  <c r="AI1587" i="1"/>
  <c r="AI1588" i="1"/>
  <c r="AI1590" i="1"/>
  <c r="AI1087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2" i="1"/>
  <c r="AI1153" i="1"/>
  <c r="AI1154" i="1"/>
  <c r="AI1155" i="1"/>
  <c r="AI1156" i="1"/>
  <c r="AI1158" i="1"/>
  <c r="AI1086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80" i="1"/>
  <c r="AI1081" i="1"/>
  <c r="AI1082" i="1"/>
  <c r="AI1083" i="1"/>
  <c r="AI1084" i="1"/>
  <c r="AI1017" i="1"/>
  <c r="AI1018" i="1"/>
  <c r="AI1015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8" i="1"/>
  <c r="AI1009" i="1"/>
  <c r="AI1010" i="1"/>
  <c r="AI1011" i="1"/>
  <c r="AI1012" i="1"/>
  <c r="AI1014" i="1"/>
  <c r="AI945" i="1"/>
  <c r="AI946" i="1"/>
  <c r="AI943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6" i="1"/>
  <c r="AI937" i="1"/>
  <c r="AI938" i="1"/>
  <c r="AI939" i="1"/>
  <c r="AI940" i="1"/>
  <c r="AI942" i="1"/>
  <c r="AI873" i="1"/>
  <c r="AI874" i="1"/>
  <c r="AI871" i="1"/>
  <c r="AE731" i="1"/>
  <c r="AI731" i="1" s="1"/>
  <c r="AF731" i="1"/>
  <c r="AE732" i="1"/>
  <c r="AI732" i="1" s="1"/>
  <c r="AF732" i="1"/>
  <c r="AE733" i="1"/>
  <c r="AF733" i="1"/>
  <c r="AE734" i="1"/>
  <c r="AI734" i="1" s="1"/>
  <c r="AF734" i="1"/>
  <c r="AE735" i="1"/>
  <c r="AI735" i="1" s="1"/>
  <c r="AF735" i="1"/>
  <c r="AE736" i="1"/>
  <c r="AI736" i="1" s="1"/>
  <c r="AF736" i="1"/>
  <c r="AE737" i="1"/>
  <c r="AI737" i="1" s="1"/>
  <c r="AF737" i="1"/>
  <c r="AE738" i="1"/>
  <c r="AF738" i="1"/>
  <c r="AE739" i="1"/>
  <c r="AI739" i="1" s="1"/>
  <c r="AF739" i="1"/>
  <c r="AE740" i="1"/>
  <c r="AI740" i="1" s="1"/>
  <c r="AF740" i="1"/>
  <c r="AE741" i="1"/>
  <c r="AI741" i="1" s="1"/>
  <c r="AF741" i="1"/>
  <c r="AE742" i="1"/>
  <c r="AI742" i="1" s="1"/>
  <c r="AF742" i="1"/>
  <c r="AE743" i="1"/>
  <c r="AF743" i="1"/>
  <c r="AE744" i="1"/>
  <c r="AI744" i="1" s="1"/>
  <c r="AF744" i="1"/>
  <c r="AE745" i="1"/>
  <c r="AI745" i="1" s="1"/>
  <c r="AF745" i="1"/>
  <c r="AE746" i="1"/>
  <c r="AI746" i="1" s="1"/>
  <c r="AF746" i="1"/>
  <c r="AE747" i="1"/>
  <c r="AF747" i="1"/>
  <c r="AE748" i="1"/>
  <c r="AI748" i="1" s="1"/>
  <c r="AF748" i="1"/>
  <c r="AE749" i="1"/>
  <c r="AI749" i="1" s="1"/>
  <c r="AF749" i="1"/>
  <c r="AE750" i="1"/>
  <c r="AI750" i="1" s="1"/>
  <c r="AF750" i="1"/>
  <c r="AE751" i="1"/>
  <c r="AI751" i="1" s="1"/>
  <c r="AF751" i="1"/>
  <c r="AE752" i="1"/>
  <c r="AF752" i="1"/>
  <c r="AE753" i="1"/>
  <c r="AI753" i="1" s="1"/>
  <c r="AF753" i="1"/>
  <c r="AE754" i="1"/>
  <c r="AI754" i="1" s="1"/>
  <c r="AF754" i="1"/>
  <c r="AE755" i="1"/>
  <c r="AI755" i="1" s="1"/>
  <c r="AF755" i="1"/>
  <c r="AE756" i="1"/>
  <c r="AF756" i="1"/>
  <c r="AE757" i="1"/>
  <c r="AI757" i="1" s="1"/>
  <c r="AF757" i="1"/>
  <c r="AE758" i="1"/>
  <c r="AI758" i="1" s="1"/>
  <c r="AF758" i="1"/>
  <c r="AE759" i="1"/>
  <c r="AI759" i="1" s="1"/>
  <c r="AF759" i="1"/>
  <c r="AE760" i="1"/>
  <c r="AI760" i="1" s="1"/>
  <c r="AF760" i="1"/>
  <c r="AE761" i="1"/>
  <c r="AF761" i="1"/>
  <c r="AE762" i="1"/>
  <c r="AI762" i="1" s="1"/>
  <c r="AF762" i="1"/>
  <c r="AE763" i="1"/>
  <c r="AI763" i="1" s="1"/>
  <c r="AF763" i="1"/>
  <c r="AE764" i="1"/>
  <c r="AF764" i="1"/>
  <c r="AE765" i="1"/>
  <c r="AI765" i="1" s="1"/>
  <c r="AF765" i="1"/>
  <c r="AE766" i="1"/>
  <c r="AF766" i="1"/>
  <c r="AE767" i="1"/>
  <c r="AI767" i="1" s="1"/>
  <c r="AF767" i="1"/>
  <c r="AE768" i="1"/>
  <c r="AI768" i="1" s="1"/>
  <c r="AF768" i="1"/>
  <c r="AE769" i="1"/>
  <c r="AI769" i="1" s="1"/>
  <c r="AF769" i="1"/>
  <c r="AE770" i="1"/>
  <c r="AF770" i="1"/>
  <c r="AE771" i="1"/>
  <c r="AF771" i="1"/>
  <c r="AE772" i="1"/>
  <c r="AI772" i="1" s="1"/>
  <c r="AF772" i="1"/>
  <c r="AE773" i="1"/>
  <c r="AF773" i="1"/>
  <c r="AE774" i="1"/>
  <c r="AI774" i="1" s="1"/>
  <c r="AF774" i="1"/>
  <c r="AE775" i="1"/>
  <c r="AF775" i="1"/>
  <c r="AE776" i="1"/>
  <c r="AI776" i="1" s="1"/>
  <c r="AF776" i="1"/>
  <c r="AE777" i="1"/>
  <c r="AI777" i="1" s="1"/>
  <c r="AF777" i="1"/>
  <c r="AE778" i="1"/>
  <c r="AI778" i="1" s="1"/>
  <c r="AF778" i="1"/>
  <c r="AE779" i="1"/>
  <c r="AI779" i="1" s="1"/>
  <c r="AF779" i="1"/>
  <c r="AE780" i="1"/>
  <c r="AF780" i="1"/>
  <c r="AE781" i="1"/>
  <c r="AI781" i="1" s="1"/>
  <c r="AF781" i="1"/>
  <c r="AE782" i="1"/>
  <c r="AI782" i="1" s="1"/>
  <c r="AF782" i="1"/>
  <c r="AE783" i="1"/>
  <c r="AI783" i="1" s="1"/>
  <c r="AF783" i="1"/>
  <c r="AE784" i="1"/>
  <c r="AF784" i="1"/>
  <c r="AE785" i="1"/>
  <c r="AI785" i="1" s="1"/>
  <c r="AF785" i="1"/>
  <c r="AE786" i="1"/>
  <c r="AI786" i="1" s="1"/>
  <c r="AF786" i="1"/>
  <c r="AE787" i="1"/>
  <c r="AI787" i="1" s="1"/>
  <c r="AF787" i="1"/>
  <c r="AE788" i="1"/>
  <c r="AF788" i="1"/>
  <c r="AE789" i="1"/>
  <c r="AI789" i="1" s="1"/>
  <c r="AF789" i="1"/>
  <c r="AE790" i="1"/>
  <c r="AI790" i="1" s="1"/>
  <c r="AF790" i="1"/>
  <c r="AE792" i="1"/>
  <c r="AF792" i="1"/>
  <c r="AE793" i="1"/>
  <c r="AI793" i="1" s="1"/>
  <c r="AF793" i="1"/>
  <c r="AE794" i="1"/>
  <c r="AF794" i="1"/>
  <c r="AE795" i="1"/>
  <c r="AF795" i="1"/>
  <c r="AE796" i="1"/>
  <c r="AI796" i="1" s="1"/>
  <c r="AF796" i="1"/>
  <c r="AE798" i="1"/>
  <c r="AF798" i="1"/>
  <c r="AF729" i="1"/>
  <c r="AF730" i="1"/>
  <c r="AF727" i="1"/>
  <c r="AE729" i="1"/>
  <c r="AE730" i="1"/>
  <c r="AI730" i="1" s="1"/>
  <c r="AE727" i="1"/>
  <c r="AI727" i="1" s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6" i="1"/>
  <c r="AF577" i="1"/>
  <c r="AF578" i="1"/>
  <c r="AF579" i="1"/>
  <c r="AF580" i="1"/>
  <c r="AF582" i="1"/>
  <c r="AF513" i="1"/>
  <c r="AF511" i="1"/>
  <c r="AE515" i="1"/>
  <c r="AI515" i="1" s="1"/>
  <c r="AE516" i="1"/>
  <c r="AI516" i="1" s="1"/>
  <c r="AE517" i="1"/>
  <c r="AI517" i="1" s="1"/>
  <c r="AE518" i="1"/>
  <c r="AI518" i="1" s="1"/>
  <c r="AE519" i="1"/>
  <c r="AI519" i="1" s="1"/>
  <c r="AE520" i="1"/>
  <c r="AE521" i="1"/>
  <c r="AI521" i="1" s="1"/>
  <c r="AE522" i="1"/>
  <c r="AI522" i="1" s="1"/>
  <c r="AE523" i="1"/>
  <c r="AI523" i="1" s="1"/>
  <c r="AE524" i="1"/>
  <c r="AI524" i="1" s="1"/>
  <c r="AE525" i="1"/>
  <c r="AI525" i="1" s="1"/>
  <c r="AE526" i="1"/>
  <c r="AI526" i="1" s="1"/>
  <c r="AE527" i="1"/>
  <c r="AI527" i="1" s="1"/>
  <c r="AE528" i="1"/>
  <c r="AI528" i="1" s="1"/>
  <c r="AE529" i="1"/>
  <c r="AI529" i="1" s="1"/>
  <c r="AE530" i="1"/>
  <c r="AI530" i="1" s="1"/>
  <c r="AE531" i="1"/>
  <c r="AI531" i="1" s="1"/>
  <c r="AE532" i="1"/>
  <c r="AI532" i="1" s="1"/>
  <c r="AE533" i="1"/>
  <c r="AE534" i="1"/>
  <c r="AE535" i="1"/>
  <c r="AI535" i="1" s="1"/>
  <c r="AE536" i="1"/>
  <c r="AI536" i="1" s="1"/>
  <c r="AE537" i="1"/>
  <c r="AI537" i="1" s="1"/>
  <c r="AE538" i="1"/>
  <c r="AI538" i="1" s="1"/>
  <c r="AE539" i="1"/>
  <c r="AE540" i="1"/>
  <c r="AI540" i="1" s="1"/>
  <c r="AE541" i="1"/>
  <c r="AI541" i="1" s="1"/>
  <c r="AE542" i="1"/>
  <c r="AI542" i="1" s="1"/>
  <c r="AE543" i="1"/>
  <c r="AI543" i="1" s="1"/>
  <c r="AE544" i="1"/>
  <c r="AI544" i="1" s="1"/>
  <c r="AE545" i="1"/>
  <c r="AI545" i="1" s="1"/>
  <c r="AE546" i="1"/>
  <c r="AI546" i="1" s="1"/>
  <c r="AE547" i="1"/>
  <c r="AI547" i="1" s="1"/>
  <c r="AE548" i="1"/>
  <c r="AE549" i="1"/>
  <c r="AI549" i="1" s="1"/>
  <c r="AE550" i="1"/>
  <c r="AI550" i="1" s="1"/>
  <c r="AE551" i="1"/>
  <c r="AI551" i="1" s="1"/>
  <c r="AE552" i="1"/>
  <c r="AI552" i="1" s="1"/>
  <c r="AE553" i="1"/>
  <c r="AI553" i="1" s="1"/>
  <c r="AE554" i="1"/>
  <c r="AE555" i="1"/>
  <c r="AE556" i="1"/>
  <c r="AI556" i="1" s="1"/>
  <c r="AE557" i="1"/>
  <c r="AE558" i="1"/>
  <c r="AI558" i="1" s="1"/>
  <c r="AE559" i="1"/>
  <c r="AI559" i="1" s="1"/>
  <c r="AE560" i="1"/>
  <c r="AE561" i="1"/>
  <c r="AI561" i="1" s="1"/>
  <c r="AE562" i="1"/>
  <c r="AI562" i="1" s="1"/>
  <c r="AE563" i="1"/>
  <c r="AI563" i="1" s="1"/>
  <c r="AE564" i="1"/>
  <c r="AI564" i="1" s="1"/>
  <c r="AE565" i="1"/>
  <c r="AI565" i="1" s="1"/>
  <c r="AE566" i="1"/>
  <c r="AE567" i="1"/>
  <c r="AI567" i="1" s="1"/>
  <c r="AE568" i="1"/>
  <c r="AI568" i="1" s="1"/>
  <c r="AE569" i="1"/>
  <c r="AI569" i="1" s="1"/>
  <c r="AE570" i="1"/>
  <c r="AE571" i="1"/>
  <c r="AE572" i="1"/>
  <c r="AI572" i="1" s="1"/>
  <c r="AE573" i="1"/>
  <c r="AI573" i="1" s="1"/>
  <c r="AE574" i="1"/>
  <c r="AI574" i="1" s="1"/>
  <c r="AE576" i="1"/>
  <c r="AI576" i="1" s="1"/>
  <c r="AE577" i="1"/>
  <c r="AI577" i="1" s="1"/>
  <c r="AE578" i="1"/>
  <c r="AE579" i="1"/>
  <c r="AI579" i="1" s="1"/>
  <c r="AE580" i="1"/>
  <c r="AE582" i="1"/>
  <c r="AE513" i="1"/>
  <c r="AE514" i="1"/>
  <c r="AI514" i="1" s="1"/>
  <c r="AE511" i="1"/>
  <c r="AI511" i="1" s="1"/>
  <c r="AI42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4" i="1"/>
  <c r="AI145" i="1"/>
  <c r="AI146" i="1"/>
  <c r="AI147" i="1"/>
  <c r="AI148" i="1"/>
  <c r="AI149" i="1"/>
  <c r="AI150" i="1"/>
  <c r="AI151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6" i="1"/>
  <c r="AI217" i="1"/>
  <c r="AI218" i="1"/>
  <c r="AI219" i="1"/>
  <c r="AI220" i="1"/>
  <c r="AI221" i="1"/>
  <c r="AI222" i="1"/>
  <c r="AI223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8" i="1"/>
  <c r="AI289" i="1"/>
  <c r="AI290" i="1"/>
  <c r="AI291" i="1"/>
  <c r="AI292" i="1"/>
  <c r="AI294" i="1"/>
  <c r="AI295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60" i="1"/>
  <c r="AI361" i="1"/>
  <c r="AI362" i="1"/>
  <c r="AI363" i="1"/>
  <c r="AI364" i="1"/>
  <c r="AI366" i="1"/>
  <c r="AI367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9" i="1"/>
  <c r="AI430" i="1"/>
  <c r="AI432" i="1"/>
  <c r="AI433" i="1"/>
  <c r="AI434" i="1"/>
  <c r="AI435" i="1"/>
  <c r="AI436" i="1"/>
  <c r="AI438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9" i="1"/>
  <c r="AI10" i="1"/>
  <c r="AI7" i="1"/>
  <c r="AI8" i="1"/>
  <c r="Y791" i="1"/>
  <c r="Y797" i="1"/>
  <c r="Y728" i="1"/>
  <c r="Y575" i="1"/>
  <c r="Y581" i="1"/>
  <c r="Y512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V580" i="1" l="1"/>
  <c r="AW580" i="1"/>
  <c r="AX580" i="1"/>
  <c r="AV793" i="1"/>
  <c r="AW793" i="1"/>
  <c r="AX793" i="1"/>
  <c r="AW571" i="1"/>
  <c r="AV571" i="1"/>
  <c r="AX571" i="1"/>
  <c r="AV784" i="1"/>
  <c r="AW784" i="1"/>
  <c r="AX784" i="1"/>
  <c r="AV563" i="1"/>
  <c r="AW563" i="1"/>
  <c r="AX563" i="1"/>
  <c r="AV561" i="1"/>
  <c r="AW561" i="1"/>
  <c r="AX561" i="1"/>
  <c r="AV559" i="1"/>
  <c r="AW559" i="1"/>
  <c r="AX559" i="1"/>
  <c r="AV772" i="1"/>
  <c r="AW772" i="1"/>
  <c r="AX772" i="1"/>
  <c r="AV551" i="1"/>
  <c r="AW551" i="1"/>
  <c r="AX551" i="1"/>
  <c r="AV763" i="1"/>
  <c r="AW763" i="1"/>
  <c r="AX763" i="1"/>
  <c r="AV542" i="1"/>
  <c r="AW542" i="1"/>
  <c r="AX542" i="1"/>
  <c r="AV755" i="1"/>
  <c r="AW755" i="1"/>
  <c r="AX755" i="1"/>
  <c r="AW534" i="1"/>
  <c r="AV534" i="1"/>
  <c r="AX534" i="1"/>
  <c r="AV747" i="1"/>
  <c r="AW747" i="1"/>
  <c r="AX747" i="1"/>
  <c r="AV526" i="1"/>
  <c r="AW526" i="1"/>
  <c r="AX526" i="1"/>
  <c r="AV739" i="1"/>
  <c r="AW739" i="1"/>
  <c r="AX739" i="1"/>
  <c r="AW518" i="1"/>
  <c r="AV518" i="1"/>
  <c r="AX518" i="1"/>
  <c r="AV731" i="1"/>
  <c r="AW731" i="1"/>
  <c r="AX731" i="1"/>
  <c r="AV795" i="1"/>
  <c r="AW795" i="1"/>
  <c r="AX795" i="1"/>
  <c r="AW573" i="1"/>
  <c r="AV573" i="1"/>
  <c r="AX573" i="1"/>
  <c r="AV553" i="1"/>
  <c r="AW553" i="1"/>
  <c r="AX553" i="1"/>
  <c r="AV766" i="1"/>
  <c r="AW766" i="1"/>
  <c r="AX766" i="1"/>
  <c r="AV749" i="1"/>
  <c r="AW749" i="1"/>
  <c r="AX749" i="1"/>
  <c r="AW528" i="1"/>
  <c r="AV528" i="1"/>
  <c r="AX528" i="1"/>
  <c r="AV520" i="1"/>
  <c r="AW520" i="1"/>
  <c r="AX520" i="1"/>
  <c r="AW733" i="1"/>
  <c r="AV733" i="1"/>
  <c r="AX733" i="1"/>
  <c r="AW789" i="1"/>
  <c r="AV789" i="1"/>
  <c r="AX789" i="1"/>
  <c r="AW781" i="1"/>
  <c r="AV781" i="1"/>
  <c r="AX781" i="1"/>
  <c r="AV556" i="1"/>
  <c r="AW556" i="1"/>
  <c r="AX556" i="1"/>
  <c r="AW769" i="1"/>
  <c r="AV769" i="1"/>
  <c r="AX769" i="1"/>
  <c r="AV547" i="1"/>
  <c r="AW547" i="1"/>
  <c r="AX547" i="1"/>
  <c r="AV539" i="1"/>
  <c r="AW539" i="1"/>
  <c r="AX539" i="1"/>
  <c r="AV752" i="1"/>
  <c r="AW752" i="1"/>
  <c r="AX752" i="1"/>
  <c r="AV796" i="1"/>
  <c r="AW796" i="1"/>
  <c r="AX796" i="1"/>
  <c r="AW574" i="1"/>
  <c r="AV574" i="1"/>
  <c r="AX574" i="1"/>
  <c r="AV787" i="1"/>
  <c r="AW787" i="1"/>
  <c r="AX787" i="1"/>
  <c r="AW566" i="1"/>
  <c r="AV566" i="1"/>
  <c r="AX566" i="1"/>
  <c r="AV779" i="1"/>
  <c r="AW779" i="1"/>
  <c r="AX779" i="1"/>
  <c r="AV777" i="1"/>
  <c r="AW777" i="1"/>
  <c r="AX777" i="1"/>
  <c r="AV775" i="1"/>
  <c r="AW775" i="1"/>
  <c r="AX775" i="1"/>
  <c r="AV554" i="1"/>
  <c r="AW554" i="1"/>
  <c r="AX554" i="1"/>
  <c r="AW767" i="1"/>
  <c r="AV767" i="1"/>
  <c r="AX767" i="1"/>
  <c r="AV545" i="1"/>
  <c r="AW545" i="1"/>
  <c r="AX545" i="1"/>
  <c r="AV758" i="1"/>
  <c r="AW758" i="1"/>
  <c r="AX758" i="1"/>
  <c r="AV537" i="1"/>
  <c r="AW537" i="1"/>
  <c r="AX537" i="1"/>
  <c r="AV750" i="1"/>
  <c r="AW750" i="1"/>
  <c r="AX750" i="1"/>
  <c r="AV529" i="1"/>
  <c r="AW529" i="1"/>
  <c r="AX529" i="1"/>
  <c r="AV742" i="1"/>
  <c r="AW742" i="1"/>
  <c r="AX742" i="1"/>
  <c r="AV521" i="1"/>
  <c r="AW521" i="1"/>
  <c r="AX521" i="1"/>
  <c r="AV734" i="1"/>
  <c r="AW734" i="1"/>
  <c r="AX734" i="1"/>
  <c r="AV513" i="1"/>
  <c r="AW513" i="1"/>
  <c r="AX513" i="1"/>
  <c r="AW578" i="1"/>
  <c r="AV578" i="1"/>
  <c r="AX578" i="1"/>
  <c r="AW790" i="1"/>
  <c r="AV790" i="1"/>
  <c r="AX790" i="1"/>
  <c r="AW569" i="1"/>
  <c r="AV569" i="1"/>
  <c r="AX569" i="1"/>
  <c r="AW782" i="1"/>
  <c r="AV782" i="1"/>
  <c r="AX782" i="1"/>
  <c r="AW557" i="1"/>
  <c r="AV557" i="1"/>
  <c r="AX557" i="1"/>
  <c r="AW770" i="1"/>
  <c r="AV770" i="1"/>
  <c r="AX770" i="1"/>
  <c r="AV549" i="1"/>
  <c r="AW549" i="1"/>
  <c r="AX549" i="1"/>
  <c r="AV761" i="1"/>
  <c r="AW761" i="1"/>
  <c r="AX761" i="1"/>
  <c r="AV540" i="1"/>
  <c r="AW540" i="1"/>
  <c r="AX540" i="1"/>
  <c r="AV753" i="1"/>
  <c r="AW753" i="1"/>
  <c r="AX753" i="1"/>
  <c r="AV532" i="1"/>
  <c r="AW532" i="1"/>
  <c r="AX532" i="1"/>
  <c r="AV745" i="1"/>
  <c r="AW745" i="1"/>
  <c r="AX745" i="1"/>
  <c r="AW524" i="1"/>
  <c r="AV524" i="1"/>
  <c r="AX524" i="1"/>
  <c r="AV737" i="1"/>
  <c r="AW737" i="1"/>
  <c r="AX737" i="1"/>
  <c r="AW516" i="1"/>
  <c r="AV516" i="1"/>
  <c r="AX516" i="1"/>
  <c r="AV729" i="1"/>
  <c r="AW729" i="1"/>
  <c r="AX729" i="1"/>
  <c r="AW786" i="1"/>
  <c r="AV786" i="1"/>
  <c r="AX786" i="1"/>
  <c r="AW544" i="1"/>
  <c r="AV544" i="1"/>
  <c r="AX544" i="1"/>
  <c r="AW757" i="1"/>
  <c r="AV757" i="1"/>
  <c r="AX757" i="1"/>
  <c r="AV536" i="1"/>
  <c r="AW536" i="1"/>
  <c r="AX536" i="1"/>
  <c r="AW511" i="1"/>
  <c r="AV511" i="1"/>
  <c r="AX511" i="1"/>
  <c r="AV523" i="1"/>
  <c r="AW523" i="1"/>
  <c r="AX523" i="1"/>
  <c r="AV548" i="1"/>
  <c r="AW548" i="1"/>
  <c r="AX548" i="1"/>
  <c r="AV582" i="1"/>
  <c r="AW582" i="1"/>
  <c r="AX582" i="1"/>
  <c r="AV794" i="1"/>
  <c r="AW794" i="1"/>
  <c r="AX794" i="1"/>
  <c r="AW572" i="1"/>
  <c r="AV572" i="1"/>
  <c r="AX572" i="1"/>
  <c r="AW785" i="1"/>
  <c r="AV785" i="1"/>
  <c r="AX785" i="1"/>
  <c r="AV564" i="1"/>
  <c r="AW564" i="1"/>
  <c r="AX564" i="1"/>
  <c r="AW773" i="1"/>
  <c r="AV773" i="1"/>
  <c r="AX773" i="1"/>
  <c r="AV552" i="1"/>
  <c r="AW552" i="1"/>
  <c r="AX552" i="1"/>
  <c r="AV765" i="1"/>
  <c r="AW765" i="1"/>
  <c r="AX765" i="1"/>
  <c r="AW543" i="1"/>
  <c r="AV543" i="1"/>
  <c r="AX543" i="1"/>
  <c r="AV756" i="1"/>
  <c r="AW756" i="1"/>
  <c r="AX756" i="1"/>
  <c r="AW535" i="1"/>
  <c r="AV535" i="1"/>
  <c r="AX535" i="1"/>
  <c r="AV748" i="1"/>
  <c r="AW748" i="1"/>
  <c r="AX748" i="1"/>
  <c r="AV527" i="1"/>
  <c r="AW527" i="1"/>
  <c r="AX527" i="1"/>
  <c r="AV740" i="1"/>
  <c r="AW740" i="1"/>
  <c r="AX740" i="1"/>
  <c r="AV519" i="1"/>
  <c r="AW519" i="1"/>
  <c r="AX519" i="1"/>
  <c r="AW732" i="1"/>
  <c r="AV732" i="1"/>
  <c r="AX732" i="1"/>
  <c r="AW760" i="1"/>
  <c r="AV760" i="1"/>
  <c r="AX760" i="1"/>
  <c r="AV531" i="1"/>
  <c r="AW531" i="1"/>
  <c r="AX531" i="1"/>
  <c r="AW736" i="1"/>
  <c r="AV736" i="1"/>
  <c r="AX736" i="1"/>
  <c r="AV515" i="1"/>
  <c r="AW515" i="1"/>
  <c r="AX515" i="1"/>
  <c r="AV798" i="1"/>
  <c r="AW798" i="1"/>
  <c r="AX798" i="1"/>
  <c r="AW576" i="1"/>
  <c r="AV576" i="1"/>
  <c r="AX576" i="1"/>
  <c r="AW788" i="1"/>
  <c r="AV788" i="1"/>
  <c r="AX788" i="1"/>
  <c r="AW567" i="1"/>
  <c r="AV567" i="1"/>
  <c r="AX567" i="1"/>
  <c r="AV780" i="1"/>
  <c r="AW780" i="1"/>
  <c r="AX780" i="1"/>
  <c r="AV562" i="1"/>
  <c r="AW562" i="1"/>
  <c r="AX562" i="1"/>
  <c r="AV560" i="1"/>
  <c r="AW560" i="1"/>
  <c r="AX560" i="1"/>
  <c r="AW555" i="1"/>
  <c r="AV555" i="1"/>
  <c r="AX555" i="1"/>
  <c r="AV768" i="1"/>
  <c r="AW768" i="1"/>
  <c r="AX768" i="1"/>
  <c r="AW546" i="1"/>
  <c r="AV546" i="1"/>
  <c r="AX546" i="1"/>
  <c r="AW759" i="1"/>
  <c r="AV759" i="1"/>
  <c r="AX759" i="1"/>
  <c r="AV538" i="1"/>
  <c r="AW538" i="1"/>
  <c r="AX538" i="1"/>
  <c r="AW751" i="1"/>
  <c r="AV751" i="1"/>
  <c r="AX751" i="1"/>
  <c r="AW530" i="1"/>
  <c r="AV530" i="1"/>
  <c r="AX530" i="1"/>
  <c r="AV743" i="1"/>
  <c r="AW743" i="1"/>
  <c r="AX743" i="1"/>
  <c r="AV522" i="1"/>
  <c r="AW522" i="1"/>
  <c r="AX522" i="1"/>
  <c r="AV735" i="1"/>
  <c r="AW735" i="1"/>
  <c r="AX735" i="1"/>
  <c r="AW514" i="1"/>
  <c r="AV514" i="1"/>
  <c r="AX514" i="1"/>
  <c r="AW565" i="1"/>
  <c r="AV565" i="1"/>
  <c r="AX565" i="1"/>
  <c r="AW774" i="1"/>
  <c r="AV774" i="1"/>
  <c r="AX774" i="1"/>
  <c r="AV741" i="1"/>
  <c r="AW741" i="1"/>
  <c r="AX741" i="1"/>
  <c r="AV577" i="1"/>
  <c r="AW577" i="1"/>
  <c r="AX577" i="1"/>
  <c r="AV568" i="1"/>
  <c r="AW568" i="1"/>
  <c r="AX568" i="1"/>
  <c r="AV744" i="1"/>
  <c r="AW744" i="1"/>
  <c r="AX744" i="1"/>
  <c r="AV727" i="1"/>
  <c r="AW727" i="1"/>
  <c r="AX727" i="1"/>
  <c r="AV764" i="1"/>
  <c r="AW764" i="1"/>
  <c r="AX764" i="1"/>
  <c r="BC579" i="1"/>
  <c r="AV579" i="1"/>
  <c r="AW579" i="1"/>
  <c r="AX579" i="1"/>
  <c r="AV792" i="1"/>
  <c r="AW792" i="1"/>
  <c r="AX792" i="1"/>
  <c r="AW570" i="1"/>
  <c r="AV570" i="1"/>
  <c r="AX570" i="1"/>
  <c r="AV783" i="1"/>
  <c r="AW783" i="1"/>
  <c r="AX783" i="1"/>
  <c r="AV778" i="1"/>
  <c r="AW778" i="1"/>
  <c r="AX778" i="1"/>
  <c r="AV776" i="1"/>
  <c r="AW776" i="1"/>
  <c r="AX776" i="1"/>
  <c r="AW558" i="1"/>
  <c r="AV558" i="1"/>
  <c r="AX558" i="1"/>
  <c r="AV771" i="1"/>
  <c r="AW771" i="1"/>
  <c r="AX771" i="1"/>
  <c r="AV550" i="1"/>
  <c r="AW550" i="1"/>
  <c r="AX550" i="1"/>
  <c r="AV762" i="1"/>
  <c r="AW762" i="1"/>
  <c r="AX762" i="1"/>
  <c r="AV541" i="1"/>
  <c r="AW541" i="1"/>
  <c r="AX541" i="1"/>
  <c r="AW754" i="1"/>
  <c r="AV754" i="1"/>
  <c r="AX754" i="1"/>
  <c r="AW533" i="1"/>
  <c r="AV533" i="1"/>
  <c r="AX533" i="1"/>
  <c r="AW746" i="1"/>
  <c r="AV746" i="1"/>
  <c r="AX746" i="1"/>
  <c r="AV525" i="1"/>
  <c r="AW525" i="1"/>
  <c r="AX525" i="1"/>
  <c r="AV738" i="1"/>
  <c r="AW738" i="1"/>
  <c r="AX738" i="1"/>
  <c r="AV517" i="1"/>
  <c r="AW517" i="1"/>
  <c r="AX517" i="1"/>
  <c r="AV730" i="1"/>
  <c r="AW730" i="1"/>
  <c r="AX730" i="1"/>
  <c r="T58" i="1"/>
  <c r="BE729" i="1"/>
  <c r="AD560" i="1"/>
  <c r="BE1197" i="1"/>
  <c r="BD1041" i="1"/>
  <c r="BE1568" i="1"/>
  <c r="BE1526" i="1"/>
  <c r="BE1516" i="1"/>
  <c r="BE1506" i="1"/>
  <c r="BE1456" i="1"/>
  <c r="BD1429" i="1"/>
  <c r="BE1413" i="1"/>
  <c r="BD1383" i="1"/>
  <c r="BD1379" i="1"/>
  <c r="BE1356" i="1"/>
  <c r="BE1348" i="1"/>
  <c r="BD1327" i="1"/>
  <c r="BE1311" i="1"/>
  <c r="BD1284" i="1"/>
  <c r="BD1267" i="1"/>
  <c r="BE1251" i="1"/>
  <c r="BE1235" i="1"/>
  <c r="BE1216" i="1"/>
  <c r="BD1200" i="1"/>
  <c r="BE1167" i="1"/>
  <c r="BE1140" i="1"/>
  <c r="BE1107" i="1"/>
  <c r="BE1064" i="1"/>
  <c r="BD1004" i="1"/>
  <c r="BE971" i="1"/>
  <c r="BE955" i="1"/>
  <c r="BD369" i="1"/>
  <c r="BE76" i="1"/>
  <c r="BE940" i="1"/>
  <c r="BD433" i="1"/>
  <c r="BE360" i="1"/>
  <c r="BD351" i="1"/>
  <c r="BE923" i="1"/>
  <c r="BE561" i="1"/>
  <c r="BE416" i="1"/>
  <c r="BE51" i="1"/>
  <c r="BD915" i="1"/>
  <c r="BE408" i="1"/>
  <c r="BD403" i="1"/>
  <c r="BE257" i="1"/>
  <c r="BE184" i="1"/>
  <c r="BE111" i="1"/>
  <c r="BE322" i="1"/>
  <c r="BE749" i="1"/>
  <c r="BE314" i="1"/>
  <c r="BD241" i="1"/>
  <c r="BD878" i="1"/>
  <c r="BD371" i="1"/>
  <c r="BE1184" i="1"/>
  <c r="BE1005" i="1"/>
  <c r="BE1283" i="1"/>
  <c r="BE1122" i="1"/>
  <c r="BE204" i="1"/>
  <c r="BD183" i="1"/>
  <c r="BD110" i="1"/>
  <c r="BD394" i="1"/>
  <c r="BD321" i="1"/>
  <c r="BD248" i="1"/>
  <c r="BD175" i="1"/>
  <c r="BD102" i="1"/>
  <c r="BE313" i="1"/>
  <c r="BE240" i="1"/>
  <c r="BE21" i="1"/>
  <c r="BE1550" i="1"/>
  <c r="BE1130" i="1"/>
  <c r="BD1097" i="1"/>
  <c r="BE1070" i="1"/>
  <c r="BD1062" i="1"/>
  <c r="BE82" i="1"/>
  <c r="BE294" i="1"/>
  <c r="BE74" i="1"/>
  <c r="BD430" i="1"/>
  <c r="BE341" i="1"/>
  <c r="BE530" i="1"/>
  <c r="BE221" i="1"/>
  <c r="BD1201" i="1"/>
  <c r="BD96" i="1"/>
  <c r="BE879" i="1"/>
  <c r="BD993" i="1"/>
  <c r="BE1566" i="1"/>
  <c r="BE1504" i="1"/>
  <c r="BE1475" i="1"/>
  <c r="BE1444" i="1"/>
  <c r="BE1346" i="1"/>
  <c r="BE1342" i="1"/>
  <c r="BE1337" i="1"/>
  <c r="BE1321" i="1"/>
  <c r="BE1247" i="1"/>
  <c r="BE1043" i="1"/>
  <c r="BE984" i="1"/>
  <c r="BD326" i="1"/>
  <c r="BD34" i="1"/>
  <c r="BE753" i="1"/>
  <c r="BD172" i="1"/>
  <c r="BD99" i="1"/>
  <c r="BD890" i="1"/>
  <c r="BD18" i="1"/>
  <c r="BD83" i="1"/>
  <c r="BD1236" i="1"/>
  <c r="BD388" i="1"/>
  <c r="BD23" i="1"/>
  <c r="BE307" i="1"/>
  <c r="BE421" i="1"/>
  <c r="BE550" i="1"/>
  <c r="BE92" i="1"/>
  <c r="BD1178" i="1"/>
  <c r="BD1170" i="1"/>
  <c r="BE1118" i="1"/>
  <c r="BE1067" i="1"/>
  <c r="BE1059" i="1"/>
  <c r="BE983" i="1"/>
  <c r="BE217" i="1"/>
  <c r="BE926" i="1"/>
  <c r="BE765" i="1"/>
  <c r="BE309" i="1"/>
  <c r="BE163" i="1"/>
  <c r="BE1260" i="1"/>
  <c r="BE1192" i="1"/>
  <c r="BE1125" i="1"/>
  <c r="BE151" i="1"/>
  <c r="BD315" i="1"/>
  <c r="BE1001" i="1"/>
  <c r="BE873" i="1"/>
  <c r="BE137" i="1"/>
  <c r="BE384" i="1"/>
  <c r="BE521" i="1"/>
  <c r="BE1577" i="1"/>
  <c r="BE1569" i="1"/>
  <c r="BE1543" i="1"/>
  <c r="BE1495" i="1"/>
  <c r="BE1465" i="1"/>
  <c r="BE1453" i="1"/>
  <c r="BE1422" i="1"/>
  <c r="BE1418" i="1"/>
  <c r="BE1388" i="1"/>
  <c r="BE1375" i="1"/>
  <c r="BD1370" i="1"/>
  <c r="BE1365" i="1"/>
  <c r="BD1361" i="1"/>
  <c r="BD1357" i="1"/>
  <c r="BE1328" i="1"/>
  <c r="BE1324" i="1"/>
  <c r="BE1294" i="1"/>
  <c r="BE1270" i="1"/>
  <c r="BE1058" i="1"/>
  <c r="BE943" i="1"/>
  <c r="BD435" i="1"/>
  <c r="BE289" i="1"/>
  <c r="BE61" i="1"/>
  <c r="BE563" i="1"/>
  <c r="BE418" i="1"/>
  <c r="BE199" i="1"/>
  <c r="BD126" i="1"/>
  <c r="BD917" i="1"/>
  <c r="BE772" i="1"/>
  <c r="BE264" i="1"/>
  <c r="BD118" i="1"/>
  <c r="BE259" i="1"/>
  <c r="BD40" i="1"/>
  <c r="BE324" i="1"/>
  <c r="BD888" i="1"/>
  <c r="BD308" i="1"/>
  <c r="BE89" i="1"/>
  <c r="BE16" i="1"/>
  <c r="BE880" i="1"/>
  <c r="BE1572" i="1"/>
  <c r="AD579" i="1"/>
  <c r="S73" i="1"/>
  <c r="BE532" i="1"/>
  <c r="BE168" i="1"/>
  <c r="BE902" i="1"/>
  <c r="BE30" i="1"/>
  <c r="BE578" i="1"/>
  <c r="BE150" i="1"/>
  <c r="BE213" i="1"/>
  <c r="BE931" i="1"/>
  <c r="BE369" i="1"/>
  <c r="BE306" i="1"/>
  <c r="BE371" i="1"/>
  <c r="BE433" i="1"/>
  <c r="BE116" i="1"/>
  <c r="U72" i="1"/>
  <c r="BC541" i="1"/>
  <c r="S35" i="1"/>
  <c r="S43" i="1"/>
  <c r="T64" i="1"/>
  <c r="T52" i="1"/>
  <c r="T43" i="1"/>
  <c r="S64" i="1"/>
  <c r="U73" i="1"/>
  <c r="U64" i="1"/>
  <c r="U52" i="1"/>
  <c r="BC528" i="1"/>
  <c r="BC744" i="1"/>
  <c r="T67" i="1"/>
  <c r="T59" i="1"/>
  <c r="T55" i="1"/>
  <c r="T22" i="1"/>
  <c r="BC559" i="1"/>
  <c r="BC551" i="1"/>
  <c r="BC763" i="1"/>
  <c r="BE379" i="1"/>
  <c r="AD565" i="1"/>
  <c r="S55" i="1"/>
  <c r="BC779" i="1"/>
  <c r="BB537" i="1"/>
  <c r="AD750" i="1"/>
  <c r="AD742" i="1"/>
  <c r="BC734" i="1"/>
  <c r="AD513" i="1"/>
  <c r="S76" i="1"/>
  <c r="AD569" i="1"/>
  <c r="BC782" i="1"/>
  <c r="AD761" i="1"/>
  <c r="BE424" i="1"/>
  <c r="BE335" i="1"/>
  <c r="BE757" i="1"/>
  <c r="BE894" i="1"/>
  <c r="BE403" i="1"/>
  <c r="BE249" i="1"/>
  <c r="BE351" i="1"/>
  <c r="BE176" i="1"/>
  <c r="BE343" i="1"/>
  <c r="BE103" i="1"/>
  <c r="BE278" i="1"/>
  <c r="BE770" i="1"/>
  <c r="BE223" i="1"/>
  <c r="S57" i="1"/>
  <c r="S44" i="1"/>
  <c r="BC582" i="1"/>
  <c r="BC794" i="1"/>
  <c r="BB756" i="1"/>
  <c r="AD535" i="1"/>
  <c r="BC573" i="1"/>
  <c r="U76" i="1"/>
  <c r="BC577" i="1"/>
  <c r="BE241" i="1"/>
  <c r="BE516" i="1"/>
  <c r="BE878" i="1"/>
  <c r="BE733" i="1"/>
  <c r="BE764" i="1"/>
  <c r="BE197" i="1"/>
  <c r="BC576" i="1"/>
  <c r="AD788" i="1"/>
  <c r="AD567" i="1"/>
  <c r="BC546" i="1"/>
  <c r="BC538" i="1"/>
  <c r="BB751" i="1"/>
  <c r="BC530" i="1"/>
  <c r="BC735" i="1"/>
  <c r="AD514" i="1"/>
  <c r="S67" i="1"/>
  <c r="U44" i="1"/>
  <c r="BC781" i="1"/>
  <c r="BE915" i="1"/>
  <c r="BE38" i="1"/>
  <c r="BE553" i="1"/>
  <c r="BE124" i="1"/>
  <c r="BE22" i="1"/>
  <c r="BE286" i="1"/>
  <c r="T44" i="1"/>
  <c r="BB579" i="1"/>
  <c r="AD792" i="1"/>
  <c r="AD778" i="1"/>
  <c r="S46" i="1"/>
  <c r="S60" i="1"/>
  <c r="T42" i="1"/>
  <c r="T56" i="1"/>
  <c r="U49" i="1"/>
  <c r="T71" i="1"/>
  <c r="U61" i="1"/>
  <c r="S7" i="1"/>
  <c r="BE577" i="1"/>
  <c r="BD1300" i="1"/>
  <c r="BD1275" i="1"/>
  <c r="BE1275" i="1"/>
  <c r="BE1242" i="1"/>
  <c r="BE1207" i="1"/>
  <c r="BD1174" i="1"/>
  <c r="BE1174" i="1"/>
  <c r="BD1147" i="1"/>
  <c r="BE1147" i="1"/>
  <c r="BD1090" i="1"/>
  <c r="BE1090" i="1"/>
  <c r="BD1063" i="1"/>
  <c r="BE1063" i="1"/>
  <c r="BD1038" i="1"/>
  <c r="BE1038" i="1"/>
  <c r="BD1012" i="1"/>
  <c r="BE1012" i="1"/>
  <c r="BD978" i="1"/>
  <c r="BE978" i="1"/>
  <c r="BD962" i="1"/>
  <c r="BE962" i="1"/>
  <c r="BD874" i="1"/>
  <c r="BE874" i="1"/>
  <c r="BD148" i="1"/>
  <c r="BE148" i="1"/>
  <c r="BE794" i="1"/>
  <c r="BD285" i="1"/>
  <c r="BE285" i="1"/>
  <c r="BD930" i="1"/>
  <c r="BE930" i="1"/>
  <c r="BD350" i="1"/>
  <c r="BD131" i="1"/>
  <c r="BE777" i="1"/>
  <c r="BD269" i="1"/>
  <c r="BE269" i="1"/>
  <c r="BD50" i="1"/>
  <c r="BE50" i="1"/>
  <c r="BD407" i="1"/>
  <c r="BE407" i="1"/>
  <c r="BE547" i="1"/>
  <c r="BD256" i="1"/>
  <c r="BE748" i="1"/>
  <c r="BD240" i="1"/>
  <c r="BD885" i="1"/>
  <c r="BE885" i="1"/>
  <c r="BD305" i="1"/>
  <c r="BD13" i="1"/>
  <c r="BE305" i="1"/>
  <c r="BE131" i="1"/>
  <c r="BE1300" i="1"/>
  <c r="BD71" i="1"/>
  <c r="BE71" i="1"/>
  <c r="BD1266" i="1"/>
  <c r="BE1266" i="1"/>
  <c r="BE1224" i="1"/>
  <c r="BD1190" i="1"/>
  <c r="BE1190" i="1"/>
  <c r="BD1156" i="1"/>
  <c r="BE1156" i="1"/>
  <c r="BD1080" i="1"/>
  <c r="BE1080" i="1"/>
  <c r="BD1046" i="1"/>
  <c r="BE1046" i="1"/>
  <c r="BD1003" i="1"/>
  <c r="BE1003" i="1"/>
  <c r="BD970" i="1"/>
  <c r="BE970" i="1"/>
  <c r="BE513" i="1"/>
  <c r="BD939" i="1"/>
  <c r="BE939" i="1"/>
  <c r="BD358" i="1"/>
  <c r="BE358" i="1"/>
  <c r="BD66" i="1"/>
  <c r="BE66" i="1"/>
  <c r="BD423" i="1"/>
  <c r="BD58" i="1"/>
  <c r="BE58" i="1"/>
  <c r="BD415" i="1"/>
  <c r="BE415" i="1"/>
  <c r="BD914" i="1"/>
  <c r="BE914" i="1"/>
  <c r="BD188" i="1"/>
  <c r="BE188" i="1"/>
  <c r="BE531" i="1"/>
  <c r="BD167" i="1"/>
  <c r="BE167" i="1"/>
  <c r="BE740" i="1"/>
  <c r="BD232" i="1"/>
  <c r="BE232" i="1"/>
  <c r="BD877" i="1"/>
  <c r="BE877" i="1"/>
  <c r="BE1250" i="1"/>
  <c r="BE1215" i="1"/>
  <c r="BD1139" i="1"/>
  <c r="BE1139" i="1"/>
  <c r="BE1106" i="1"/>
  <c r="BD1055" i="1"/>
  <c r="BE1055" i="1"/>
  <c r="BD1022" i="1"/>
  <c r="BE1022" i="1"/>
  <c r="BD987" i="1"/>
  <c r="BE987" i="1"/>
  <c r="BD10" i="1"/>
  <c r="BE10" i="1"/>
  <c r="BD222" i="1"/>
  <c r="BE222" i="1"/>
  <c r="BD139" i="1"/>
  <c r="BE139" i="1"/>
  <c r="BE568" i="1"/>
  <c r="BD204" i="1"/>
  <c r="BE560" i="1"/>
  <c r="BD196" i="1"/>
  <c r="BE196" i="1"/>
  <c r="BE769" i="1"/>
  <c r="BD334" i="1"/>
  <c r="BE334" i="1"/>
  <c r="BD908" i="1"/>
  <c r="BD329" i="1"/>
  <c r="BE329" i="1"/>
  <c r="BD29" i="1"/>
  <c r="BE29" i="1"/>
  <c r="BD386" i="1"/>
  <c r="BE386" i="1"/>
  <c r="BD94" i="1"/>
  <c r="BE94" i="1"/>
  <c r="BE523" i="1"/>
  <c r="BE159" i="1"/>
  <c r="BE423" i="1"/>
  <c r="BE13" i="1"/>
  <c r="BE350" i="1"/>
  <c r="BE1291" i="1"/>
  <c r="BE1258" i="1"/>
  <c r="BD1166" i="1"/>
  <c r="BE1166" i="1"/>
  <c r="BD1131" i="1"/>
  <c r="BE1131" i="1"/>
  <c r="BD1098" i="1"/>
  <c r="BE1098" i="1"/>
  <c r="BD1071" i="1"/>
  <c r="BE1071" i="1"/>
  <c r="BD1030" i="1"/>
  <c r="BE1030" i="1"/>
  <c r="BD995" i="1"/>
  <c r="BE995" i="1"/>
  <c r="BD954" i="1"/>
  <c r="BE954" i="1"/>
  <c r="BD295" i="1"/>
  <c r="BE295" i="1"/>
  <c r="BD75" i="1"/>
  <c r="BE75" i="1"/>
  <c r="BD432" i="1"/>
  <c r="BE432" i="1"/>
  <c r="BD212" i="1"/>
  <c r="BE212" i="1"/>
  <c r="BE785" i="1"/>
  <c r="BD277" i="1"/>
  <c r="BE277" i="1"/>
  <c r="BD922" i="1"/>
  <c r="BE922" i="1"/>
  <c r="BD342" i="1"/>
  <c r="BD123" i="1"/>
  <c r="BE123" i="1"/>
  <c r="BE552" i="1"/>
  <c r="BD261" i="1"/>
  <c r="BE261" i="1"/>
  <c r="BD402" i="1"/>
  <c r="BE402" i="1"/>
  <c r="BE37" i="1"/>
  <c r="BE539" i="1"/>
  <c r="BD893" i="1"/>
  <c r="BE893" i="1"/>
  <c r="BD313" i="1"/>
  <c r="BD21" i="1"/>
  <c r="BD378" i="1"/>
  <c r="BE378" i="1"/>
  <c r="BD86" i="1"/>
  <c r="BE86" i="1"/>
  <c r="BE515" i="1"/>
  <c r="BE342" i="1"/>
  <c r="BE732" i="1"/>
  <c r="BE1155" i="1"/>
  <c r="BE284" i="1"/>
  <c r="BD195" i="1"/>
  <c r="BE195" i="1"/>
  <c r="BD49" i="1"/>
  <c r="BE49" i="1"/>
  <c r="BD122" i="1"/>
  <c r="BD913" i="1"/>
  <c r="BE913" i="1"/>
  <c r="BE768" i="1"/>
  <c r="BE739" i="1"/>
  <c r="BE1189" i="1"/>
  <c r="BD1021" i="1"/>
  <c r="BD994" i="1"/>
  <c r="BD977" i="1"/>
  <c r="BE977" i="1"/>
  <c r="BD961" i="1"/>
  <c r="BD294" i="1"/>
  <c r="BD147" i="1"/>
  <c r="BE147" i="1"/>
  <c r="BD938" i="1"/>
  <c r="BE576" i="1"/>
  <c r="BD357" i="1"/>
  <c r="BE357" i="1"/>
  <c r="BD138" i="1"/>
  <c r="BD929" i="1"/>
  <c r="BE929" i="1"/>
  <c r="BE567" i="1"/>
  <c r="BD276" i="1"/>
  <c r="BD57" i="1"/>
  <c r="BE57" i="1"/>
  <c r="BE776" i="1"/>
  <c r="BD414" i="1"/>
  <c r="BD341" i="1"/>
  <c r="BE551" i="1"/>
  <c r="BD333" i="1"/>
  <c r="BE333" i="1"/>
  <c r="BE546" i="1"/>
  <c r="BD182" i="1"/>
  <c r="BE182" i="1"/>
  <c r="BD900" i="1"/>
  <c r="BE900" i="1"/>
  <c r="BD320" i="1"/>
  <c r="BE320" i="1"/>
  <c r="BD101" i="1"/>
  <c r="BE101" i="1"/>
  <c r="BD239" i="1"/>
  <c r="BE239" i="1"/>
  <c r="BD20" i="1"/>
  <c r="BE20" i="1"/>
  <c r="BD231" i="1"/>
  <c r="BD12" i="1"/>
  <c r="BE12" i="1"/>
  <c r="BE138" i="1"/>
  <c r="BE122" i="1"/>
  <c r="BD1181" i="1"/>
  <c r="BD406" i="1"/>
  <c r="BE406" i="1"/>
  <c r="BD260" i="1"/>
  <c r="BE260" i="1"/>
  <c r="BE763" i="1"/>
  <c r="BD401" i="1"/>
  <c r="BE401" i="1"/>
  <c r="BD255" i="1"/>
  <c r="BE255" i="1"/>
  <c r="BD36" i="1"/>
  <c r="BE36" i="1"/>
  <c r="BE538" i="1"/>
  <c r="BD393" i="1"/>
  <c r="BE393" i="1"/>
  <c r="BD174" i="1"/>
  <c r="BE174" i="1"/>
  <c r="BD28" i="1"/>
  <c r="BE28" i="1"/>
  <c r="BE747" i="1"/>
  <c r="BD312" i="1"/>
  <c r="BE312" i="1"/>
  <c r="BD93" i="1"/>
  <c r="BE93" i="1"/>
  <c r="BD884" i="1"/>
  <c r="BE884" i="1"/>
  <c r="BD377" i="1"/>
  <c r="BE377" i="1"/>
  <c r="BD158" i="1"/>
  <c r="BD876" i="1"/>
  <c r="BE876" i="1"/>
  <c r="BE276" i="1"/>
  <c r="BE731" i="1"/>
  <c r="BE430" i="1"/>
  <c r="BE1206" i="1"/>
  <c r="BD1173" i="1"/>
  <c r="BD1165" i="1"/>
  <c r="BE1165" i="1"/>
  <c r="BD1089" i="1"/>
  <c r="BD1078" i="1"/>
  <c r="BD1054" i="1"/>
  <c r="BD1011" i="1"/>
  <c r="BE1011" i="1"/>
  <c r="BD1002" i="1"/>
  <c r="BE1002" i="1"/>
  <c r="BD986" i="1"/>
  <c r="BD969" i="1"/>
  <c r="BD953" i="1"/>
  <c r="BD82" i="1"/>
  <c r="BD367" i="1"/>
  <c r="BE367" i="1"/>
  <c r="BD220" i="1"/>
  <c r="BE220" i="1"/>
  <c r="BD74" i="1"/>
  <c r="BE793" i="1"/>
  <c r="BD284" i="1"/>
  <c r="BD211" i="1"/>
  <c r="BE211" i="1"/>
  <c r="BD65" i="1"/>
  <c r="BE65" i="1"/>
  <c r="BE784" i="1"/>
  <c r="BD422" i="1"/>
  <c r="BE422" i="1"/>
  <c r="BD349" i="1"/>
  <c r="BE349" i="1"/>
  <c r="BD203" i="1"/>
  <c r="BE203" i="1"/>
  <c r="BD130" i="1"/>
  <c r="BE130" i="1"/>
  <c r="BD921" i="1"/>
  <c r="BE921" i="1"/>
  <c r="BE559" i="1"/>
  <c r="BD268" i="1"/>
  <c r="BE268" i="1"/>
  <c r="BD328" i="1"/>
  <c r="BE328" i="1"/>
  <c r="BD109" i="1"/>
  <c r="BE109" i="1"/>
  <c r="BE755" i="1"/>
  <c r="BD247" i="1"/>
  <c r="BE247" i="1"/>
  <c r="BD892" i="1"/>
  <c r="BE892" i="1"/>
  <c r="BD385" i="1"/>
  <c r="BE385" i="1"/>
  <c r="BD166" i="1"/>
  <c r="BE166" i="1"/>
  <c r="BD304" i="1"/>
  <c r="BE304" i="1"/>
  <c r="BD85" i="1"/>
  <c r="BE85" i="1"/>
  <c r="BE231" i="1"/>
  <c r="BE522" i="1"/>
  <c r="BE158" i="1"/>
  <c r="BE414" i="1"/>
  <c r="BE938" i="1"/>
  <c r="BE953" i="1"/>
  <c r="T48" i="1"/>
  <c r="BD1197" i="1"/>
  <c r="BE1172" i="1"/>
  <c r="BD1137" i="1"/>
  <c r="BE1137" i="1"/>
  <c r="BD1077" i="1"/>
  <c r="BE1077" i="1"/>
  <c r="BE1044" i="1"/>
  <c r="BD1010" i="1"/>
  <c r="BE1010" i="1"/>
  <c r="BD219" i="1"/>
  <c r="BE219" i="1"/>
  <c r="BD928" i="1"/>
  <c r="BE928" i="1"/>
  <c r="BD348" i="1"/>
  <c r="BE348" i="1"/>
  <c r="BD56" i="1"/>
  <c r="BE56" i="1"/>
  <c r="BE558" i="1"/>
  <c r="BD267" i="1"/>
  <c r="BE267" i="1"/>
  <c r="BD405" i="1"/>
  <c r="BE405" i="1"/>
  <c r="BE762" i="1"/>
  <c r="BD254" i="1"/>
  <c r="BE254" i="1"/>
  <c r="BD899" i="1"/>
  <c r="BE899" i="1"/>
  <c r="BD319" i="1"/>
  <c r="BE319" i="1"/>
  <c r="BD27" i="1"/>
  <c r="BE27" i="1"/>
  <c r="BD384" i="1"/>
  <c r="BD165" i="1"/>
  <c r="BE165" i="1"/>
  <c r="BD230" i="1"/>
  <c r="BE230" i="1"/>
  <c r="BD875" i="1"/>
  <c r="BE875" i="1"/>
  <c r="BD8" i="1"/>
  <c r="BE1289" i="1"/>
  <c r="BD1221" i="1"/>
  <c r="BE1221" i="1"/>
  <c r="BD1188" i="1"/>
  <c r="BE1188" i="1"/>
  <c r="BD1154" i="1"/>
  <c r="BD1104" i="1"/>
  <c r="BE1104" i="1"/>
  <c r="BD976" i="1"/>
  <c r="BE976" i="1"/>
  <c r="BD154" i="1"/>
  <c r="BE154" i="1"/>
  <c r="BD366" i="1"/>
  <c r="BE366" i="1"/>
  <c r="BD64" i="1"/>
  <c r="BE64" i="1"/>
  <c r="BD421" i="1"/>
  <c r="BD129" i="1"/>
  <c r="BE129" i="1"/>
  <c r="BD413" i="1"/>
  <c r="BE413" i="1"/>
  <c r="BD550" i="1"/>
  <c r="BD907" i="1"/>
  <c r="BD327" i="1"/>
  <c r="BE327" i="1"/>
  <c r="BD108" i="1"/>
  <c r="BE108" i="1"/>
  <c r="BE754" i="1"/>
  <c r="BD246" i="1"/>
  <c r="BE246" i="1"/>
  <c r="BE746" i="1"/>
  <c r="BD238" i="1"/>
  <c r="BD883" i="1"/>
  <c r="BE883" i="1"/>
  <c r="BD303" i="1"/>
  <c r="BE303" i="1"/>
  <c r="BD11" i="1"/>
  <c r="BE11" i="1"/>
  <c r="BE238" i="1"/>
  <c r="BE1096" i="1"/>
  <c r="BE1154" i="1"/>
  <c r="BD1240" i="1"/>
  <c r="BE1240" i="1"/>
  <c r="BD1213" i="1"/>
  <c r="BE1213" i="1"/>
  <c r="BD1180" i="1"/>
  <c r="BE1180" i="1"/>
  <c r="BD1145" i="1"/>
  <c r="BD292" i="1"/>
  <c r="BD73" i="1"/>
  <c r="BE73" i="1"/>
  <c r="BD137" i="1"/>
  <c r="BE566" i="1"/>
  <c r="BD202" i="1"/>
  <c r="BE202" i="1"/>
  <c r="BE775" i="1"/>
  <c r="BD340" i="1"/>
  <c r="BD912" i="1"/>
  <c r="BE912" i="1"/>
  <c r="BD332" i="1"/>
  <c r="BE332" i="1"/>
  <c r="BD181" i="1"/>
  <c r="BE181" i="1"/>
  <c r="BE537" i="1"/>
  <c r="BD173" i="1"/>
  <c r="BD891" i="1"/>
  <c r="BE891" i="1"/>
  <c r="BD311" i="1"/>
  <c r="BE311" i="1"/>
  <c r="BD19" i="1"/>
  <c r="BE19" i="1"/>
  <c r="BD84" i="1"/>
  <c r="BE84" i="1"/>
  <c r="BE340" i="1"/>
  <c r="BE907" i="1"/>
  <c r="BD1281" i="1"/>
  <c r="BE1281" i="1"/>
  <c r="BE1120" i="1"/>
  <c r="BE1087" i="1"/>
  <c r="BD1020" i="1"/>
  <c r="BE1020" i="1"/>
  <c r="BD952" i="1"/>
  <c r="BE952" i="1"/>
  <c r="BE511" i="1"/>
  <c r="BD146" i="1"/>
  <c r="BE146" i="1"/>
  <c r="BE783" i="1"/>
  <c r="BD275" i="1"/>
  <c r="BE275" i="1"/>
  <c r="BD920" i="1"/>
  <c r="BE920" i="1"/>
  <c r="BD194" i="1"/>
  <c r="BE194" i="1"/>
  <c r="BD43" i="1"/>
  <c r="BD400" i="1"/>
  <c r="BE400" i="1"/>
  <c r="BD35" i="1"/>
  <c r="BE35" i="1"/>
  <c r="BD392" i="1"/>
  <c r="BE392" i="1"/>
  <c r="BD100" i="1"/>
  <c r="BE100" i="1"/>
  <c r="BE529" i="1"/>
  <c r="BD92" i="1"/>
  <c r="BD157" i="1"/>
  <c r="BE157" i="1"/>
  <c r="BE738" i="1"/>
  <c r="BE767" i="1"/>
  <c r="BE173" i="1"/>
  <c r="BE43" i="1"/>
  <c r="BE993" i="1"/>
  <c r="BE1145" i="1"/>
  <c r="BD1307" i="1"/>
  <c r="BE1307" i="1"/>
  <c r="BE1072" i="1"/>
  <c r="BD150" i="1"/>
  <c r="BD931" i="1"/>
  <c r="BE786" i="1"/>
  <c r="BD205" i="1"/>
  <c r="BE205" i="1"/>
  <c r="BE59" i="1"/>
  <c r="BE778" i="1"/>
  <c r="BD416" i="1"/>
  <c r="BD197" i="1"/>
  <c r="BD51" i="1"/>
  <c r="BD335" i="1"/>
  <c r="BD111" i="1"/>
  <c r="BE540" i="1"/>
  <c r="BD249" i="1"/>
  <c r="BD103" i="1"/>
  <c r="BD314" i="1"/>
  <c r="BD168" i="1"/>
  <c r="BE95" i="1"/>
  <c r="S10" i="1"/>
  <c r="S42" i="1"/>
  <c r="AD782" i="1"/>
  <c r="U58" i="1"/>
  <c r="BE1312" i="1"/>
  <c r="BD207" i="1"/>
  <c r="BE113" i="1"/>
  <c r="BE32" i="1"/>
  <c r="BE735" i="1"/>
  <c r="BD1148" i="1"/>
  <c r="BE1148" i="1"/>
  <c r="BD1123" i="1"/>
  <c r="BD1056" i="1"/>
  <c r="BD1023" i="1"/>
  <c r="BE1023" i="1"/>
  <c r="BD988" i="1"/>
  <c r="BE988" i="1"/>
  <c r="BE730" i="1"/>
  <c r="BD223" i="1"/>
  <c r="BD76" i="1"/>
  <c r="BD940" i="1"/>
  <c r="BE795" i="1"/>
  <c r="BD360" i="1"/>
  <c r="BD286" i="1"/>
  <c r="BD213" i="1"/>
  <c r="BD140" i="1"/>
  <c r="BE140" i="1"/>
  <c r="BD67" i="1"/>
  <c r="BE67" i="1"/>
  <c r="BD569" i="1"/>
  <c r="BE569" i="1"/>
  <c r="BD424" i="1"/>
  <c r="BD278" i="1"/>
  <c r="BD132" i="1"/>
  <c r="BE132" i="1"/>
  <c r="BD59" i="1"/>
  <c r="BD923" i="1"/>
  <c r="BD343" i="1"/>
  <c r="BD270" i="1"/>
  <c r="BE270" i="1"/>
  <c r="BD124" i="1"/>
  <c r="BD408" i="1"/>
  <c r="BD262" i="1"/>
  <c r="BE262" i="1"/>
  <c r="BD189" i="1"/>
  <c r="BE189" i="1"/>
  <c r="BD116" i="1"/>
  <c r="BD330" i="1"/>
  <c r="BE330" i="1"/>
  <c r="BD257" i="1"/>
  <c r="BD184" i="1"/>
  <c r="BD38" i="1"/>
  <c r="BD902" i="1"/>
  <c r="BD395" i="1"/>
  <c r="BE395" i="1"/>
  <c r="BD322" i="1"/>
  <c r="BD176" i="1"/>
  <c r="BD30" i="1"/>
  <c r="BD894" i="1"/>
  <c r="BD387" i="1"/>
  <c r="BE387" i="1"/>
  <c r="BD95" i="1"/>
  <c r="BD22" i="1"/>
  <c r="BD886" i="1"/>
  <c r="BE886" i="1"/>
  <c r="BE741" i="1"/>
  <c r="BD379" i="1"/>
  <c r="BD306" i="1"/>
  <c r="BD14" i="1"/>
  <c r="U42" i="1"/>
  <c r="S63" i="1"/>
  <c r="AK772" i="1"/>
  <c r="AK780" i="1"/>
  <c r="BC519" i="1"/>
  <c r="S66" i="1"/>
  <c r="BE1438" i="1"/>
  <c r="BE1308" i="1"/>
  <c r="BD933" i="1"/>
  <c r="BE933" i="1"/>
  <c r="BE780" i="1"/>
  <c r="BD397" i="1"/>
  <c r="BE397" i="1"/>
  <c r="BE105" i="1"/>
  <c r="BE518" i="1"/>
  <c r="BE564" i="1"/>
  <c r="BE881" i="1"/>
  <c r="T69" i="1"/>
  <c r="S61" i="1"/>
  <c r="S48" i="1"/>
  <c r="BE986" i="1"/>
  <c r="BE1078" i="1"/>
  <c r="BE1089" i="1"/>
  <c r="S69" i="1"/>
  <c r="BE235" i="1"/>
  <c r="BE118" i="1"/>
  <c r="BE1401" i="1"/>
  <c r="BE126" i="1"/>
  <c r="BE888" i="1"/>
  <c r="BE1474" i="1"/>
  <c r="BE1461" i="1"/>
  <c r="BD370" i="1"/>
  <c r="BE370" i="1"/>
  <c r="BD337" i="1"/>
  <c r="BE337" i="1"/>
  <c r="BD909" i="1"/>
  <c r="BD896" i="1"/>
  <c r="BD389" i="1"/>
  <c r="BE389" i="1"/>
  <c r="BD170" i="1"/>
  <c r="BE170" i="1"/>
  <c r="BE207" i="1"/>
  <c r="BE410" i="1"/>
  <c r="BE1539" i="1"/>
  <c r="BE1482" i="1"/>
  <c r="BE1443" i="1"/>
  <c r="BE1303" i="1"/>
  <c r="BD1237" i="1"/>
  <c r="BE1237" i="1"/>
  <c r="BD353" i="1"/>
  <c r="BD345" i="1"/>
  <c r="BE345" i="1"/>
  <c r="BD191" i="1"/>
  <c r="BE542" i="1"/>
  <c r="BE526" i="1"/>
  <c r="BE909" i="1"/>
  <c r="BE1218" i="1"/>
  <c r="BE1531" i="1"/>
  <c r="BD149" i="1"/>
  <c r="BE1527" i="1"/>
  <c r="BE1478" i="1"/>
  <c r="BD69" i="1"/>
  <c r="BD272" i="1"/>
  <c r="BD410" i="1"/>
  <c r="BD264" i="1"/>
  <c r="BE45" i="1"/>
  <c r="BD259" i="1"/>
  <c r="BD251" i="1"/>
  <c r="BE251" i="1"/>
  <c r="BD316" i="1"/>
  <c r="BE316" i="1"/>
  <c r="BD162" i="1"/>
  <c r="BE162" i="1"/>
  <c r="BE191" i="1"/>
  <c r="BE272" i="1"/>
  <c r="BE743" i="1"/>
  <c r="BE149" i="1"/>
  <c r="BE1345" i="1"/>
  <c r="BE1523" i="1"/>
  <c r="T61" i="1"/>
  <c r="BE1379" i="1"/>
  <c r="BE1183" i="1"/>
  <c r="BE1576" i="1"/>
  <c r="BE1056" i="1"/>
  <c r="U68" i="1"/>
  <c r="BE1269" i="1"/>
  <c r="BD1209" i="1"/>
  <c r="BE1209" i="1"/>
  <c r="BE1100" i="1"/>
  <c r="BD1073" i="1"/>
  <c r="BE1073" i="1"/>
  <c r="BD1048" i="1"/>
  <c r="BE1048" i="1"/>
  <c r="BD1024" i="1"/>
  <c r="BE1024" i="1"/>
  <c r="BD989" i="1"/>
  <c r="BE989" i="1"/>
  <c r="BD964" i="1"/>
  <c r="BE514" i="1"/>
  <c r="BD78" i="1"/>
  <c r="BE78" i="1"/>
  <c r="BD434" i="1"/>
  <c r="BE434" i="1"/>
  <c r="BD190" i="1"/>
  <c r="BE190" i="1"/>
  <c r="BD185" i="1"/>
  <c r="BD903" i="1"/>
  <c r="BE903" i="1"/>
  <c r="BD396" i="1"/>
  <c r="BE396" i="1"/>
  <c r="BE104" i="1"/>
  <c r="BE750" i="1"/>
  <c r="BD242" i="1"/>
  <c r="BD169" i="1"/>
  <c r="BD887" i="1"/>
  <c r="BE887" i="1"/>
  <c r="BD15" i="1"/>
  <c r="BE15" i="1"/>
  <c r="BE964" i="1"/>
  <c r="BD1285" i="1"/>
  <c r="BE1285" i="1"/>
  <c r="BD1244" i="1"/>
  <c r="BE1244" i="1"/>
  <c r="BE1217" i="1"/>
  <c r="BD1168" i="1"/>
  <c r="BE1168" i="1"/>
  <c r="BD1116" i="1"/>
  <c r="BE1116" i="1"/>
  <c r="BD1092" i="1"/>
  <c r="BE1092" i="1"/>
  <c r="BD1065" i="1"/>
  <c r="BE1065" i="1"/>
  <c r="BD1040" i="1"/>
  <c r="BE1040" i="1"/>
  <c r="BD1015" i="1"/>
  <c r="BE1015" i="1"/>
  <c r="BD981" i="1"/>
  <c r="BE981" i="1"/>
  <c r="BD956" i="1"/>
  <c r="BE956" i="1"/>
  <c r="BD151" i="1"/>
  <c r="BE796" i="1"/>
  <c r="BD336" i="1"/>
  <c r="BE336" i="1"/>
  <c r="BD117" i="1"/>
  <c r="BE117" i="1"/>
  <c r="BD331" i="1"/>
  <c r="BE331" i="1"/>
  <c r="BD112" i="1"/>
  <c r="BE112" i="1"/>
  <c r="BE758" i="1"/>
  <c r="BE742" i="1"/>
  <c r="BD380" i="1"/>
  <c r="BE380" i="1"/>
  <c r="BE185" i="1"/>
  <c r="BD221" i="1"/>
  <c r="BD1176" i="1"/>
  <c r="BE1176" i="1"/>
  <c r="BD1108" i="1"/>
  <c r="BE1108" i="1"/>
  <c r="BD1082" i="1"/>
  <c r="BE1082" i="1"/>
  <c r="BD1057" i="1"/>
  <c r="BE1057" i="1"/>
  <c r="BD1032" i="1"/>
  <c r="BE1032" i="1"/>
  <c r="BD1005" i="1"/>
  <c r="BD997" i="1"/>
  <c r="BE997" i="1"/>
  <c r="BD972" i="1"/>
  <c r="BE972" i="1"/>
  <c r="BD948" i="1"/>
  <c r="BE948" i="1"/>
  <c r="BD297" i="1"/>
  <c r="BE297" i="1"/>
  <c r="BD942" i="1"/>
  <c r="BE942" i="1"/>
  <c r="BD570" i="1"/>
  <c r="BE570" i="1"/>
  <c r="BD263" i="1"/>
  <c r="BE263" i="1"/>
  <c r="BD44" i="1"/>
  <c r="BE44" i="1"/>
  <c r="BD258" i="1"/>
  <c r="BE258" i="1"/>
  <c r="BD39" i="1"/>
  <c r="BE39" i="1"/>
  <c r="BE541" i="1"/>
  <c r="BE177" i="1"/>
  <c r="BD88" i="1"/>
  <c r="BE88" i="1"/>
  <c r="BD879" i="1"/>
  <c r="BE1586" i="1"/>
  <c r="BD1408" i="1"/>
  <c r="BD1391" i="1"/>
  <c r="BE1391" i="1"/>
  <c r="S72" i="1"/>
  <c r="U63" i="1"/>
  <c r="S51" i="1"/>
  <c r="BD1146" i="1"/>
  <c r="BD1070" i="1"/>
  <c r="BD1045" i="1"/>
  <c r="BE1045" i="1"/>
  <c r="BD1037" i="1"/>
  <c r="BD1029" i="1"/>
  <c r="BE1029" i="1"/>
  <c r="BE961" i="1"/>
  <c r="BE1097" i="1"/>
  <c r="BE1146" i="1"/>
  <c r="BE1021" i="1"/>
  <c r="BE1173" i="1"/>
  <c r="BD1289" i="1"/>
  <c r="BD1231" i="1"/>
  <c r="BE1231" i="1"/>
  <c r="BD1205" i="1"/>
  <c r="BE1205" i="1"/>
  <c r="BD1120" i="1"/>
  <c r="BD1112" i="1"/>
  <c r="BE1112" i="1"/>
  <c r="BE1037" i="1"/>
  <c r="BE969" i="1"/>
  <c r="BE1181" i="1"/>
  <c r="BE1054" i="1"/>
  <c r="BE1123" i="1"/>
  <c r="AK517" i="1"/>
  <c r="AK533" i="1"/>
  <c r="AK541" i="1"/>
  <c r="AK557" i="1"/>
  <c r="BE994" i="1"/>
  <c r="BE1062" i="1"/>
  <c r="T72" i="1"/>
  <c r="U56" i="1"/>
  <c r="U10" i="1"/>
  <c r="T63" i="1"/>
  <c r="T51" i="1"/>
  <c r="T34" i="1"/>
  <c r="S34" i="1"/>
  <c r="S58" i="1"/>
  <c r="S56" i="1"/>
  <c r="T10" i="1"/>
  <c r="BB787" i="1"/>
  <c r="AD787" i="1"/>
  <c r="BC787" i="1"/>
  <c r="U60" i="1"/>
  <c r="BB775" i="1"/>
  <c r="AD775" i="1"/>
  <c r="T39" i="1"/>
  <c r="S39" i="1"/>
  <c r="T60" i="1"/>
  <c r="BD1577" i="1"/>
  <c r="BD1573" i="1"/>
  <c r="BE1573" i="1"/>
  <c r="BD1569" i="1"/>
  <c r="BE1565" i="1"/>
  <c r="BD1561" i="1"/>
  <c r="BE1561" i="1"/>
  <c r="BD1548" i="1"/>
  <c r="BE1548" i="1"/>
  <c r="BD1518" i="1"/>
  <c r="BE1518" i="1"/>
  <c r="BD1499" i="1"/>
  <c r="BE1499" i="1"/>
  <c r="BD1438" i="1"/>
  <c r="BD1405" i="1"/>
  <c r="BE1405" i="1"/>
  <c r="BD1401" i="1"/>
  <c r="BD1396" i="1"/>
  <c r="BE1396" i="1"/>
  <c r="BD1392" i="1"/>
  <c r="BE1392" i="1"/>
  <c r="BD1388" i="1"/>
  <c r="BD1349" i="1"/>
  <c r="BE1349" i="1"/>
  <c r="BD1345" i="1"/>
  <c r="BE1341" i="1"/>
  <c r="BD1324" i="1"/>
  <c r="BD1320" i="1"/>
  <c r="BE1320" i="1"/>
  <c r="BD1316" i="1"/>
  <c r="BE1316" i="1"/>
  <c r="BD1312" i="1"/>
  <c r="BD1308" i="1"/>
  <c r="BD1303" i="1"/>
  <c r="BD1294" i="1"/>
  <c r="BD1286" i="1"/>
  <c r="BE1286" i="1"/>
  <c r="BD1227" i="1"/>
  <c r="BE1227" i="1"/>
  <c r="BD1218" i="1"/>
  <c r="BE1210" i="1"/>
  <c r="S68" i="1"/>
  <c r="U13" i="1"/>
  <c r="BD1163" i="1"/>
  <c r="BE1163" i="1"/>
  <c r="BD1144" i="1"/>
  <c r="BE1144" i="1"/>
  <c r="BD1128" i="1"/>
  <c r="BE1128" i="1"/>
  <c r="BD1111" i="1"/>
  <c r="BE1111" i="1"/>
  <c r="BD945" i="1"/>
  <c r="BE945" i="1"/>
  <c r="BD438" i="1"/>
  <c r="BE438" i="1"/>
  <c r="BD291" i="1"/>
  <c r="BE291" i="1"/>
  <c r="BD145" i="1"/>
  <c r="BE145" i="1"/>
  <c r="BD936" i="1"/>
  <c r="BE936" i="1"/>
  <c r="BE573" i="1"/>
  <c r="BD355" i="1"/>
  <c r="BE355" i="1"/>
  <c r="BD136" i="1"/>
  <c r="BE136" i="1"/>
  <c r="BD927" i="1"/>
  <c r="BE927" i="1"/>
  <c r="BE565" i="1"/>
  <c r="BD347" i="1"/>
  <c r="BE347" i="1"/>
  <c r="BD201" i="1"/>
  <c r="BE201" i="1"/>
  <c r="BD55" i="1"/>
  <c r="BE55" i="1"/>
  <c r="BD774" i="1"/>
  <c r="BE774" i="1"/>
  <c r="BD412" i="1"/>
  <c r="BE412" i="1"/>
  <c r="BD266" i="1"/>
  <c r="BE266" i="1"/>
  <c r="BD120" i="1"/>
  <c r="BE120" i="1"/>
  <c r="BD911" i="1"/>
  <c r="BE911" i="1"/>
  <c r="BE549" i="1"/>
  <c r="BD115" i="1"/>
  <c r="BE115" i="1"/>
  <c r="BD253" i="1"/>
  <c r="BD245" i="1"/>
  <c r="BE245" i="1"/>
  <c r="BD1187" i="1"/>
  <c r="BE1187" i="1"/>
  <c r="BD1153" i="1"/>
  <c r="BE1153" i="1"/>
  <c r="BD1119" i="1"/>
  <c r="BE1119" i="1"/>
  <c r="BD1103" i="1"/>
  <c r="BE1103" i="1"/>
  <c r="BD81" i="1"/>
  <c r="BE81" i="1"/>
  <c r="BE727" i="1"/>
  <c r="BD364" i="1"/>
  <c r="BE364" i="1"/>
  <c r="BD218" i="1"/>
  <c r="BE218" i="1"/>
  <c r="BD72" i="1"/>
  <c r="BE72" i="1"/>
  <c r="BD790" i="1"/>
  <c r="BE790" i="1"/>
  <c r="BD428" i="1"/>
  <c r="BE428" i="1"/>
  <c r="BD282" i="1"/>
  <c r="BE282" i="1"/>
  <c r="BD209" i="1"/>
  <c r="BE209" i="1"/>
  <c r="BD63" i="1"/>
  <c r="BE63" i="1"/>
  <c r="BD782" i="1"/>
  <c r="BE782" i="1"/>
  <c r="BD420" i="1"/>
  <c r="BE420" i="1"/>
  <c r="BD274" i="1"/>
  <c r="BE274" i="1"/>
  <c r="BD128" i="1"/>
  <c r="BE128" i="1"/>
  <c r="BD919" i="1"/>
  <c r="BE919" i="1"/>
  <c r="BE557" i="1"/>
  <c r="BD339" i="1"/>
  <c r="BE339" i="1"/>
  <c r="BD193" i="1"/>
  <c r="BE193" i="1"/>
  <c r="BD47" i="1"/>
  <c r="BE47" i="1"/>
  <c r="BE766" i="1"/>
  <c r="BD404" i="1"/>
  <c r="BE404" i="1"/>
  <c r="BD898" i="1"/>
  <c r="BE898" i="1"/>
  <c r="BD882" i="1"/>
  <c r="BE520" i="1"/>
  <c r="BD302" i="1"/>
  <c r="BD1262" i="1"/>
  <c r="BE1262" i="1"/>
  <c r="BD1246" i="1"/>
  <c r="BE1246" i="1"/>
  <c r="BE1219" i="1"/>
  <c r="BD1152" i="1"/>
  <c r="BE1152" i="1"/>
  <c r="BD1135" i="1"/>
  <c r="BE1135" i="1"/>
  <c r="BD1075" i="1"/>
  <c r="BE1075" i="1"/>
  <c r="BD1050" i="1"/>
  <c r="BE1050" i="1"/>
  <c r="BD1026" i="1"/>
  <c r="BE1026" i="1"/>
  <c r="BD999" i="1"/>
  <c r="BE999" i="1"/>
  <c r="BD974" i="1"/>
  <c r="BE974" i="1"/>
  <c r="BD298" i="1"/>
  <c r="BE298" i="1"/>
  <c r="BD871" i="1"/>
  <c r="BE871" i="1"/>
  <c r="BD70" i="1"/>
  <c r="BE70" i="1"/>
  <c r="BD427" i="1"/>
  <c r="BE427" i="1"/>
  <c r="BD135" i="1"/>
  <c r="BE135" i="1"/>
  <c r="BE781" i="1"/>
  <c r="BD346" i="1"/>
  <c r="BE346" i="1"/>
  <c r="BD127" i="1"/>
  <c r="BE127" i="1"/>
  <c r="BE773" i="1"/>
  <c r="BD338" i="1"/>
  <c r="BE338" i="1"/>
  <c r="BD119" i="1"/>
  <c r="BE119" i="1"/>
  <c r="BD910" i="1"/>
  <c r="BE910" i="1"/>
  <c r="BD187" i="1"/>
  <c r="BE187" i="1"/>
  <c r="BD905" i="1"/>
  <c r="BE905" i="1"/>
  <c r="BD398" i="1"/>
  <c r="BE398" i="1"/>
  <c r="BD252" i="1"/>
  <c r="BE252" i="1"/>
  <c r="BD33" i="1"/>
  <c r="BE33" i="1"/>
  <c r="BE752" i="1"/>
  <c r="BD390" i="1"/>
  <c r="BE390" i="1"/>
  <c r="BD244" i="1"/>
  <c r="BE244" i="1"/>
  <c r="BD25" i="1"/>
  <c r="BE25" i="1"/>
  <c r="BD889" i="1"/>
  <c r="BE889" i="1"/>
  <c r="BD382" i="1"/>
  <c r="BD163" i="1"/>
  <c r="BD17" i="1"/>
  <c r="BE17" i="1"/>
  <c r="BE519" i="1"/>
  <c r="BD228" i="1"/>
  <c r="BE228" i="1"/>
  <c r="BD77" i="1"/>
  <c r="BE77" i="1"/>
  <c r="BD1279" i="1"/>
  <c r="BE1279" i="1"/>
  <c r="BD1067" i="1"/>
  <c r="BD1042" i="1"/>
  <c r="BE1042" i="1"/>
  <c r="BD991" i="1"/>
  <c r="BE991" i="1"/>
  <c r="BD966" i="1"/>
  <c r="BE966" i="1"/>
  <c r="BD950" i="1"/>
  <c r="BE950" i="1"/>
  <c r="BD153" i="1"/>
  <c r="BE153" i="1"/>
  <c r="BE582" i="1"/>
  <c r="BD363" i="1"/>
  <c r="BE363" i="1"/>
  <c r="BD144" i="1"/>
  <c r="BE144" i="1"/>
  <c r="BE789" i="1"/>
  <c r="BD354" i="1"/>
  <c r="BE354" i="1"/>
  <c r="BD208" i="1"/>
  <c r="BD926" i="1"/>
  <c r="BD419" i="1"/>
  <c r="BE419" i="1"/>
  <c r="BD200" i="1"/>
  <c r="BE200" i="1"/>
  <c r="BD918" i="1"/>
  <c r="BE918" i="1"/>
  <c r="BD411" i="1"/>
  <c r="BE411" i="1"/>
  <c r="BD192" i="1"/>
  <c r="BE192" i="1"/>
  <c r="BD114" i="1"/>
  <c r="BE114" i="1"/>
  <c r="BE760" i="1"/>
  <c r="BD325" i="1"/>
  <c r="BE325" i="1"/>
  <c r="BD179" i="1"/>
  <c r="BE179" i="1"/>
  <c r="BD897" i="1"/>
  <c r="BD317" i="1"/>
  <c r="BE317" i="1"/>
  <c r="BD98" i="1"/>
  <c r="BE98" i="1"/>
  <c r="BE527" i="1"/>
  <c r="BD236" i="1"/>
  <c r="BE236" i="1"/>
  <c r="BD374" i="1"/>
  <c r="BE374" i="1"/>
  <c r="BD155" i="1"/>
  <c r="BE155" i="1"/>
  <c r="BE382" i="1"/>
  <c r="BE208" i="1"/>
  <c r="BE1296" i="1"/>
  <c r="BD1271" i="1"/>
  <c r="BE1271" i="1"/>
  <c r="BD1254" i="1"/>
  <c r="BE1254" i="1"/>
  <c r="BD1162" i="1"/>
  <c r="BE1162" i="1"/>
  <c r="BD1008" i="1"/>
  <c r="BE1008" i="1"/>
  <c r="BD958" i="1"/>
  <c r="BE958" i="1"/>
  <c r="BD7" i="1"/>
  <c r="BE7" i="1"/>
  <c r="BD436" i="1"/>
  <c r="BE436" i="1"/>
  <c r="BD217" i="1"/>
  <c r="BD934" i="1"/>
  <c r="BE934" i="1"/>
  <c r="BE572" i="1"/>
  <c r="BD281" i="1"/>
  <c r="BE281" i="1"/>
  <c r="BD62" i="1"/>
  <c r="BE62" i="1"/>
  <c r="BD273" i="1"/>
  <c r="BE273" i="1"/>
  <c r="BD54" i="1"/>
  <c r="BE54" i="1"/>
  <c r="BE556" i="1"/>
  <c r="BD265" i="1"/>
  <c r="BE265" i="1"/>
  <c r="BD46" i="1"/>
  <c r="BE46" i="1"/>
  <c r="BE543" i="1"/>
  <c r="BD106" i="1"/>
  <c r="BE106" i="1"/>
  <c r="BE535" i="1"/>
  <c r="BD171" i="1"/>
  <c r="BE171" i="1"/>
  <c r="BD309" i="1"/>
  <c r="BD90" i="1"/>
  <c r="BE90" i="1"/>
  <c r="BE736" i="1"/>
  <c r="BD301" i="1"/>
  <c r="BE301" i="1"/>
  <c r="BE744" i="1"/>
  <c r="BE897" i="1"/>
  <c r="BE1091" i="1"/>
  <c r="BE1360" i="1"/>
  <c r="BE1327" i="1"/>
  <c r="BE1408" i="1"/>
  <c r="BE1383" i="1"/>
  <c r="BE1560" i="1"/>
  <c r="BD1404" i="1"/>
  <c r="BE1404" i="1"/>
  <c r="BD1399" i="1"/>
  <c r="BD1395" i="1"/>
  <c r="BE1395" i="1"/>
  <c r="BD1387" i="1"/>
  <c r="BE1387" i="1"/>
  <c r="BD1374" i="1"/>
  <c r="BE1374" i="1"/>
  <c r="BD1369" i="1"/>
  <c r="BE1369" i="1"/>
  <c r="BD1364" i="1"/>
  <c r="BE1364" i="1"/>
  <c r="BD1360" i="1"/>
  <c r="BD1356" i="1"/>
  <c r="BD1352" i="1"/>
  <c r="BE1352" i="1"/>
  <c r="BD1348" i="1"/>
  <c r="BD1344" i="1"/>
  <c r="BE1344" i="1"/>
  <c r="BD1339" i="1"/>
  <c r="BE1339" i="1"/>
  <c r="BD1335" i="1"/>
  <c r="BE1335" i="1"/>
  <c r="BD1331" i="1"/>
  <c r="BD1323" i="1"/>
  <c r="BE1323" i="1"/>
  <c r="BD1319" i="1"/>
  <c r="BE1319" i="1"/>
  <c r="BD1311" i="1"/>
  <c r="BE1292" i="1"/>
  <c r="BD1235" i="1"/>
  <c r="BD1208" i="1"/>
  <c r="BE1208" i="1"/>
  <c r="BD1158" i="1"/>
  <c r="BE1158" i="1"/>
  <c r="BD1140" i="1"/>
  <c r="BD1099" i="1"/>
  <c r="BD1072" i="1"/>
  <c r="BD1064" i="1"/>
  <c r="BE1014" i="1"/>
  <c r="BD947" i="1"/>
  <c r="BE947" i="1"/>
  <c r="BE1200" i="1"/>
  <c r="BE1081" i="1"/>
  <c r="BE1031" i="1"/>
  <c r="BE1099" i="1"/>
  <c r="BE1399" i="1"/>
  <c r="BE1331" i="1"/>
  <c r="BE1039" i="1"/>
  <c r="BE1004" i="1"/>
  <c r="AD759" i="1"/>
  <c r="BC759" i="1"/>
  <c r="BD751" i="1"/>
  <c r="BD514" i="1"/>
  <c r="U29" i="1"/>
  <c r="BD530" i="1"/>
  <c r="S40" i="1"/>
  <c r="S49" i="1"/>
  <c r="AD751" i="1"/>
  <c r="BB731" i="1"/>
  <c r="AD731" i="1"/>
  <c r="BE761" i="1"/>
  <c r="BE890" i="1"/>
  <c r="BE253" i="1"/>
  <c r="BD1169" i="1"/>
  <c r="BE1169" i="1"/>
  <c r="BD1161" i="1"/>
  <c r="BD1142" i="1"/>
  <c r="BE1142" i="1"/>
  <c r="BE1134" i="1"/>
  <c r="BE1126" i="1"/>
  <c r="BE1117" i="1"/>
  <c r="BE1093" i="1"/>
  <c r="BD1066" i="1"/>
  <c r="BE1066" i="1"/>
  <c r="BE1049" i="1"/>
  <c r="BE1033" i="1"/>
  <c r="BE1006" i="1"/>
  <c r="BD990" i="1"/>
  <c r="BE990" i="1"/>
  <c r="BE982" i="1"/>
  <c r="BD225" i="1"/>
  <c r="BD79" i="1"/>
  <c r="BE79" i="1"/>
  <c r="BD943" i="1"/>
  <c r="BD798" i="1"/>
  <c r="BE798" i="1"/>
  <c r="BD362" i="1"/>
  <c r="BE362" i="1"/>
  <c r="BD289" i="1"/>
  <c r="BD216" i="1"/>
  <c r="BE216" i="1"/>
  <c r="BD142" i="1"/>
  <c r="BD426" i="1"/>
  <c r="BE426" i="1"/>
  <c r="BD280" i="1"/>
  <c r="BE280" i="1"/>
  <c r="BD134" i="1"/>
  <c r="BD61" i="1"/>
  <c r="BD925" i="1"/>
  <c r="BE925" i="1"/>
  <c r="BD418" i="1"/>
  <c r="BD199" i="1"/>
  <c r="BD53" i="1"/>
  <c r="BE53" i="1"/>
  <c r="BE555" i="1"/>
  <c r="BD45" i="1"/>
  <c r="BE548" i="1"/>
  <c r="BD186" i="1"/>
  <c r="BE186" i="1"/>
  <c r="BD113" i="1"/>
  <c r="BD904" i="1"/>
  <c r="BE904" i="1"/>
  <c r="BD759" i="1"/>
  <c r="BE759" i="1"/>
  <c r="BD324" i="1"/>
  <c r="BD178" i="1"/>
  <c r="BD105" i="1"/>
  <c r="BD32" i="1"/>
  <c r="BE534" i="1"/>
  <c r="BD243" i="1"/>
  <c r="BE243" i="1"/>
  <c r="BD97" i="1"/>
  <c r="BE97" i="1"/>
  <c r="BD24" i="1"/>
  <c r="BE24" i="1"/>
  <c r="BD381" i="1"/>
  <c r="BE381" i="1"/>
  <c r="BD235" i="1"/>
  <c r="BD89" i="1"/>
  <c r="BD16" i="1"/>
  <c r="BD880" i="1"/>
  <c r="BD373" i="1"/>
  <c r="BD300" i="1"/>
  <c r="BE300" i="1"/>
  <c r="BE180" i="1"/>
  <c r="BD80" i="1"/>
  <c r="BE80" i="1"/>
  <c r="BD1578" i="1"/>
  <c r="BE1578" i="1"/>
  <c r="BD1566" i="1"/>
  <c r="BD1549" i="1"/>
  <c r="BE1549" i="1"/>
  <c r="BD1540" i="1"/>
  <c r="BD1524" i="1"/>
  <c r="BE1524" i="1"/>
  <c r="BD1504" i="1"/>
  <c r="BD1488" i="1"/>
  <c r="BE1488" i="1"/>
  <c r="BD1479" i="1"/>
  <c r="BD1466" i="1"/>
  <c r="BE1466" i="1"/>
  <c r="BD1450" i="1"/>
  <c r="BE1450" i="1"/>
  <c r="BD1431" i="1"/>
  <c r="BE1431" i="1"/>
  <c r="BD1415" i="1"/>
  <c r="BE1415" i="1"/>
  <c r="BD1397" i="1"/>
  <c r="BE1397" i="1"/>
  <c r="BE1381" i="1"/>
  <c r="BD1272" i="1"/>
  <c r="BE1272" i="1"/>
  <c r="BD1247" i="1"/>
  <c r="BD1220" i="1"/>
  <c r="BE1220" i="1"/>
  <c r="BD42" i="1"/>
  <c r="BD399" i="1"/>
  <c r="BD383" i="1"/>
  <c r="BE383" i="1"/>
  <c r="BD237" i="1"/>
  <c r="BE237" i="1"/>
  <c r="BD375" i="1"/>
  <c r="BE375" i="1"/>
  <c r="BD156" i="1"/>
  <c r="BE156" i="1"/>
  <c r="BE745" i="1"/>
  <c r="BE882" i="1"/>
  <c r="BE1479" i="1"/>
  <c r="BE1025" i="1"/>
  <c r="BD1588" i="1"/>
  <c r="BE1588" i="1"/>
  <c r="BD1570" i="1"/>
  <c r="BE1570" i="1"/>
  <c r="BD1553" i="1"/>
  <c r="BE1553" i="1"/>
  <c r="BD1536" i="1"/>
  <c r="BE1536" i="1"/>
  <c r="BD1519" i="1"/>
  <c r="BE1519" i="1"/>
  <c r="BD1500" i="1"/>
  <c r="BE1500" i="1"/>
  <c r="BD1483" i="1"/>
  <c r="BE1483" i="1"/>
  <c r="BD1462" i="1"/>
  <c r="BE1462" i="1"/>
  <c r="BD1440" i="1"/>
  <c r="BE1440" i="1"/>
  <c r="BD1423" i="1"/>
  <c r="BE1423" i="1"/>
  <c r="BD1402" i="1"/>
  <c r="BE1402" i="1"/>
  <c r="BE1385" i="1"/>
  <c r="BE1313" i="1"/>
  <c r="BD1255" i="1"/>
  <c r="BE1255" i="1"/>
  <c r="BD1212" i="1"/>
  <c r="BE1212" i="1"/>
  <c r="BD906" i="1"/>
  <c r="BE906" i="1"/>
  <c r="BD107" i="1"/>
  <c r="BD164" i="1"/>
  <c r="BE544" i="1"/>
  <c r="BE391" i="1"/>
  <c r="BE302" i="1"/>
  <c r="BE164" i="1"/>
  <c r="BE536" i="1"/>
  <c r="BE34" i="1"/>
  <c r="BE107" i="1"/>
  <c r="BD1582" i="1"/>
  <c r="BE1582" i="1"/>
  <c r="BD1562" i="1"/>
  <c r="BE1562" i="1"/>
  <c r="BD1545" i="1"/>
  <c r="BE1545" i="1"/>
  <c r="BD1528" i="1"/>
  <c r="BE1528" i="1"/>
  <c r="BD1508" i="1"/>
  <c r="BE1508" i="1"/>
  <c r="BD1492" i="1"/>
  <c r="BE1492" i="1"/>
  <c r="BD1470" i="1"/>
  <c r="BE1470" i="1"/>
  <c r="BD1454" i="1"/>
  <c r="BE1454" i="1"/>
  <c r="BD1435" i="1"/>
  <c r="BE1435" i="1"/>
  <c r="BD1419" i="1"/>
  <c r="BE1419" i="1"/>
  <c r="BD1406" i="1"/>
  <c r="BE1406" i="1"/>
  <c r="BE1371" i="1"/>
  <c r="BE1333" i="1"/>
  <c r="BD1239" i="1"/>
  <c r="BE1239" i="1"/>
  <c r="BD1195" i="1"/>
  <c r="BE1195" i="1"/>
  <c r="BD318" i="1"/>
  <c r="BE318" i="1"/>
  <c r="BD26" i="1"/>
  <c r="BE26" i="1"/>
  <c r="BD310" i="1"/>
  <c r="BD91" i="1"/>
  <c r="BE91" i="1"/>
  <c r="BD229" i="1"/>
  <c r="BE326" i="1"/>
  <c r="BE83" i="1"/>
  <c r="BE99" i="1"/>
  <c r="BE737" i="1"/>
  <c r="BE142" i="1"/>
  <c r="BE178" i="1"/>
  <c r="BE435" i="1"/>
  <c r="BE751" i="1"/>
  <c r="BE40" i="1"/>
  <c r="BE229" i="1"/>
  <c r="BE1161" i="1"/>
  <c r="BD1574" i="1"/>
  <c r="BE1574" i="1"/>
  <c r="BD1558" i="1"/>
  <c r="BE1558" i="1"/>
  <c r="BD1532" i="1"/>
  <c r="BE1532" i="1"/>
  <c r="BD1514" i="1"/>
  <c r="BE1514" i="1"/>
  <c r="BD1496" i="1"/>
  <c r="BE1496" i="1"/>
  <c r="BD1475" i="1"/>
  <c r="BD1458" i="1"/>
  <c r="BE1458" i="1"/>
  <c r="BD1444" i="1"/>
  <c r="BD1427" i="1"/>
  <c r="BE1427" i="1"/>
  <c r="BD1410" i="1"/>
  <c r="BE1410" i="1"/>
  <c r="BD1393" i="1"/>
  <c r="BE1393" i="1"/>
  <c r="BD1358" i="1"/>
  <c r="BE1358" i="1"/>
  <c r="BE1317" i="1"/>
  <c r="BD1297" i="1"/>
  <c r="BE1297" i="1"/>
  <c r="BD1263" i="1"/>
  <c r="BE1263" i="1"/>
  <c r="BD1230" i="1"/>
  <c r="BE1230" i="1"/>
  <c r="BD1204" i="1"/>
  <c r="BE1204" i="1"/>
  <c r="BD180" i="1"/>
  <c r="BD391" i="1"/>
  <c r="BE528" i="1"/>
  <c r="BE18" i="1"/>
  <c r="BE225" i="1"/>
  <c r="BE308" i="1"/>
  <c r="BE399" i="1"/>
  <c r="BE69" i="1"/>
  <c r="BE134" i="1"/>
  <c r="BE571" i="1"/>
  <c r="BE310" i="1"/>
  <c r="BE896" i="1"/>
  <c r="BE788" i="1"/>
  <c r="BE172" i="1"/>
  <c r="BE353" i="1"/>
  <c r="BE42" i="1"/>
  <c r="BE373" i="1"/>
  <c r="BE917" i="1"/>
  <c r="BE1540" i="1"/>
  <c r="BB572" i="1"/>
  <c r="AD572" i="1"/>
  <c r="T66" i="1"/>
  <c r="BC564" i="1"/>
  <c r="AD564" i="1"/>
  <c r="U37" i="1"/>
  <c r="BB535" i="1"/>
  <c r="BC535" i="1"/>
  <c r="BB748" i="1"/>
  <c r="AD748" i="1"/>
  <c r="BC748" i="1"/>
  <c r="BB527" i="1"/>
  <c r="BC527" i="1"/>
  <c r="AD527" i="1"/>
  <c r="BB740" i="1"/>
  <c r="BC740" i="1"/>
  <c r="BB732" i="1"/>
  <c r="BC732" i="1"/>
  <c r="AD732" i="1"/>
  <c r="BD1138" i="1"/>
  <c r="BE1138" i="1"/>
  <c r="S45" i="1"/>
  <c r="BD582" i="1"/>
  <c r="BD564" i="1"/>
  <c r="BD535" i="1"/>
  <c r="BD527" i="1"/>
  <c r="BD519" i="1"/>
  <c r="S37" i="1"/>
  <c r="S29" i="1"/>
  <c r="S75" i="1"/>
  <c r="AD566" i="1"/>
  <c r="T29" i="1"/>
  <c r="T21" i="1"/>
  <c r="BD748" i="1"/>
  <c r="BD740" i="1"/>
  <c r="BD732" i="1"/>
  <c r="BD566" i="1"/>
  <c r="BD775" i="1"/>
  <c r="T75" i="1"/>
  <c r="BC789" i="1"/>
  <c r="BD1590" i="1"/>
  <c r="BE1590" i="1"/>
  <c r="BD1575" i="1"/>
  <c r="BE1575" i="1"/>
  <c r="BD1563" i="1"/>
  <c r="BE1563" i="1"/>
  <c r="BD1550" i="1"/>
  <c r="BD1533" i="1"/>
  <c r="BE1533" i="1"/>
  <c r="BD1521" i="1"/>
  <c r="BE1521" i="1"/>
  <c r="BD1497" i="1"/>
  <c r="BE1497" i="1"/>
  <c r="BD1485" i="1"/>
  <c r="BE1485" i="1"/>
  <c r="BD1471" i="1"/>
  <c r="BE1471" i="1"/>
  <c r="BD1459" i="1"/>
  <c r="BE1459" i="1"/>
  <c r="BD1446" i="1"/>
  <c r="BE1446" i="1"/>
  <c r="BD1432" i="1"/>
  <c r="BE1432" i="1"/>
  <c r="BD1420" i="1"/>
  <c r="BE1420" i="1"/>
  <c r="BD1407" i="1"/>
  <c r="BE1407" i="1"/>
  <c r="BD1390" i="1"/>
  <c r="BE1390" i="1"/>
  <c r="BD1368" i="1"/>
  <c r="BE1368" i="1"/>
  <c r="BD1347" i="1"/>
  <c r="BE1347" i="1"/>
  <c r="BD1334" i="1"/>
  <c r="BE1334" i="1"/>
  <c r="BD1322" i="1"/>
  <c r="BE1322" i="1"/>
  <c r="BD1310" i="1"/>
  <c r="BE1310" i="1"/>
  <c r="BD1290" i="1"/>
  <c r="BE1290" i="1"/>
  <c r="U70" i="1"/>
  <c r="S24" i="1"/>
  <c r="S13" i="1"/>
  <c r="T70" i="1"/>
  <c r="BD1579" i="1"/>
  <c r="BE1579" i="1"/>
  <c r="BD1567" i="1"/>
  <c r="BE1567" i="1"/>
  <c r="BD1554" i="1"/>
  <c r="BE1554" i="1"/>
  <c r="BD1541" i="1"/>
  <c r="BE1541" i="1"/>
  <c r="BD1525" i="1"/>
  <c r="BE1525" i="1"/>
  <c r="BD1509" i="1"/>
  <c r="BE1509" i="1"/>
  <c r="BD1501" i="1"/>
  <c r="BE1501" i="1"/>
  <c r="BD1489" i="1"/>
  <c r="BE1489" i="1"/>
  <c r="BD1476" i="1"/>
  <c r="BE1476" i="1"/>
  <c r="BD1463" i="1"/>
  <c r="BE1463" i="1"/>
  <c r="BD1451" i="1"/>
  <c r="BE1451" i="1"/>
  <c r="BD1436" i="1"/>
  <c r="BE1436" i="1"/>
  <c r="BD1424" i="1"/>
  <c r="BE1424" i="1"/>
  <c r="BD1411" i="1"/>
  <c r="BE1411" i="1"/>
  <c r="BD1398" i="1"/>
  <c r="BE1398" i="1"/>
  <c r="BD1382" i="1"/>
  <c r="BE1382" i="1"/>
  <c r="BD1372" i="1"/>
  <c r="BE1372" i="1"/>
  <c r="BD1359" i="1"/>
  <c r="BE1359" i="1"/>
  <c r="BD1351" i="1"/>
  <c r="BE1351" i="1"/>
  <c r="BD1338" i="1"/>
  <c r="BE1338" i="1"/>
  <c r="BD1326" i="1"/>
  <c r="BE1326" i="1"/>
  <c r="BD1299" i="1"/>
  <c r="BE1299" i="1"/>
  <c r="BD1274" i="1"/>
  <c r="BE1274" i="1"/>
  <c r="BD1241" i="1"/>
  <c r="BE1241" i="1"/>
  <c r="U74" i="1"/>
  <c r="S28" i="1"/>
  <c r="T28" i="1"/>
  <c r="T12" i="1"/>
  <c r="S12" i="1"/>
  <c r="BD1584" i="1"/>
  <c r="BE1584" i="1"/>
  <c r="BD1571" i="1"/>
  <c r="BE1571" i="1"/>
  <c r="BD1559" i="1"/>
  <c r="BE1559" i="1"/>
  <c r="BD1546" i="1"/>
  <c r="BE1546" i="1"/>
  <c r="BD1537" i="1"/>
  <c r="BE1537" i="1"/>
  <c r="BD1529" i="1"/>
  <c r="BE1529" i="1"/>
  <c r="BD1515" i="1"/>
  <c r="BE1515" i="1"/>
  <c r="BD1505" i="1"/>
  <c r="BE1505" i="1"/>
  <c r="BD1493" i="1"/>
  <c r="BE1493" i="1"/>
  <c r="BD1480" i="1"/>
  <c r="BE1480" i="1"/>
  <c r="BD1467" i="1"/>
  <c r="BE1467" i="1"/>
  <c r="BD1455" i="1"/>
  <c r="BE1455" i="1"/>
  <c r="BD1441" i="1"/>
  <c r="BE1441" i="1"/>
  <c r="BD1428" i="1"/>
  <c r="BE1428" i="1"/>
  <c r="BD1416" i="1"/>
  <c r="BE1416" i="1"/>
  <c r="BD1403" i="1"/>
  <c r="BE1403" i="1"/>
  <c r="BD1394" i="1"/>
  <c r="BE1394" i="1"/>
  <c r="BD1386" i="1"/>
  <c r="BE1386" i="1"/>
  <c r="BD1363" i="1"/>
  <c r="BE1363" i="1"/>
  <c r="BD1355" i="1"/>
  <c r="BE1355" i="1"/>
  <c r="BD1343" i="1"/>
  <c r="BE1343" i="1"/>
  <c r="BD1330" i="1"/>
  <c r="BE1330" i="1"/>
  <c r="BD1318" i="1"/>
  <c r="BE1318" i="1"/>
  <c r="BD1306" i="1"/>
  <c r="BE1306" i="1"/>
  <c r="BD1282" i="1"/>
  <c r="BE1282" i="1"/>
  <c r="BD1265" i="1"/>
  <c r="BE1265" i="1"/>
  <c r="BD1249" i="1"/>
  <c r="BE1249" i="1"/>
  <c r="T9" i="1"/>
  <c r="BD1225" i="1"/>
  <c r="BE1225" i="1"/>
  <c r="BD1216" i="1"/>
  <c r="BD1191" i="1"/>
  <c r="BE1191" i="1"/>
  <c r="BD1184" i="1"/>
  <c r="BD1177" i="1"/>
  <c r="BE1177" i="1"/>
  <c r="BD1150" i="1"/>
  <c r="BE1150" i="1"/>
  <c r="BD1134" i="1"/>
  <c r="BD1101" i="1"/>
  <c r="BE1101" i="1"/>
  <c r="BD1094" i="1"/>
  <c r="BE1094" i="1"/>
  <c r="BD1084" i="1"/>
  <c r="BE1084" i="1"/>
  <c r="BD1059" i="1"/>
  <c r="BD1034" i="1"/>
  <c r="BE1034" i="1"/>
  <c r="BD1018" i="1"/>
  <c r="BE1018" i="1"/>
  <c r="BD983" i="1"/>
  <c r="BD1291" i="1"/>
  <c r="BD1283" i="1"/>
  <c r="BD1258" i="1"/>
  <c r="BD1250" i="1"/>
  <c r="BD1242" i="1"/>
  <c r="BD1234" i="1"/>
  <c r="BE1234" i="1"/>
  <c r="BD1224" i="1"/>
  <c r="BD1215" i="1"/>
  <c r="BD1207" i="1"/>
  <c r="BD1199" i="1"/>
  <c r="BE1199" i="1"/>
  <c r="BD1183" i="1"/>
  <c r="BD1025" i="1"/>
  <c r="BE1017" i="1"/>
  <c r="BD1006" i="1"/>
  <c r="BE998" i="1"/>
  <c r="BD982" i="1"/>
  <c r="BD973" i="1"/>
  <c r="BE973" i="1"/>
  <c r="BE965" i="1"/>
  <c r="BD957" i="1"/>
  <c r="BE957" i="1"/>
  <c r="S70" i="1"/>
  <c r="S74" i="1"/>
  <c r="T24" i="1"/>
  <c r="BC567" i="1"/>
  <c r="S71" i="1"/>
  <c r="BD577" i="1"/>
  <c r="BD518" i="1"/>
  <c r="BC514" i="1"/>
  <c r="U24" i="1"/>
  <c r="U7" i="1"/>
  <c r="BD576" i="1"/>
  <c r="BC751" i="1"/>
  <c r="BD1276" i="1"/>
  <c r="BE1276" i="1"/>
  <c r="BD1243" i="1"/>
  <c r="BE533" i="1"/>
  <c r="BE102" i="1"/>
  <c r="BE315" i="1"/>
  <c r="AK730" i="1"/>
  <c r="BE1178" i="1"/>
  <c r="BE1201" i="1"/>
  <c r="BE1243" i="1"/>
  <c r="BE525" i="1"/>
  <c r="U78" i="1"/>
  <c r="BE169" i="1"/>
  <c r="BE388" i="1"/>
  <c r="BE1284" i="1"/>
  <c r="BE1170" i="1"/>
  <c r="BD1385" i="1"/>
  <c r="BD1381" i="1"/>
  <c r="BD1377" i="1"/>
  <c r="BE1377" i="1"/>
  <c r="BD1371" i="1"/>
  <c r="BD1366" i="1"/>
  <c r="BE1366" i="1"/>
  <c r="BD1362" i="1"/>
  <c r="BE1362" i="1"/>
  <c r="BD1329" i="1"/>
  <c r="BE1329" i="1"/>
  <c r="BD1325" i="1"/>
  <c r="BE1325" i="1"/>
  <c r="BD1321" i="1"/>
  <c r="BD1317" i="1"/>
  <c r="BD1313" i="1"/>
  <c r="BD1309" i="1"/>
  <c r="BE1309" i="1"/>
  <c r="BD1305" i="1"/>
  <c r="BE1305" i="1"/>
  <c r="BD1288" i="1"/>
  <c r="BE1288" i="1"/>
  <c r="BD1122" i="1"/>
  <c r="BD1114" i="1"/>
  <c r="BE1114" i="1"/>
  <c r="BD1106" i="1"/>
  <c r="BD1091" i="1"/>
  <c r="BD1081" i="1"/>
  <c r="BD1047" i="1"/>
  <c r="BE1047" i="1"/>
  <c r="BD1039" i="1"/>
  <c r="BD1031" i="1"/>
  <c r="BD1014" i="1"/>
  <c r="BD996" i="1"/>
  <c r="BE996" i="1"/>
  <c r="BD979" i="1"/>
  <c r="BE979" i="1"/>
  <c r="BD971" i="1"/>
  <c r="BD963" i="1"/>
  <c r="BE963" i="1"/>
  <c r="BD955" i="1"/>
  <c r="BD1259" i="1"/>
  <c r="BE1259" i="1"/>
  <c r="BD1226" i="1"/>
  <c r="BE1226" i="1"/>
  <c r="BD1127" i="1"/>
  <c r="BE1127" i="1"/>
  <c r="BE175" i="1"/>
  <c r="BE183" i="1"/>
  <c r="BE23" i="1"/>
  <c r="BE248" i="1"/>
  <c r="AK554" i="1"/>
  <c r="BD1587" i="1"/>
  <c r="BE1587" i="1"/>
  <c r="BD1581" i="1"/>
  <c r="BE1581" i="1"/>
  <c r="BD1565" i="1"/>
  <c r="BD1557" i="1"/>
  <c r="BE1557" i="1"/>
  <c r="BD1552" i="1"/>
  <c r="BE1552" i="1"/>
  <c r="BD1543" i="1"/>
  <c r="BD1539" i="1"/>
  <c r="BD1535" i="1"/>
  <c r="BE1535" i="1"/>
  <c r="BD1531" i="1"/>
  <c r="BD1527" i="1"/>
  <c r="BD1523" i="1"/>
  <c r="BD1512" i="1"/>
  <c r="BE1512" i="1"/>
  <c r="BD1507" i="1"/>
  <c r="BE1507" i="1"/>
  <c r="BD1503" i="1"/>
  <c r="BE1503" i="1"/>
  <c r="BD1495" i="1"/>
  <c r="BD1491" i="1"/>
  <c r="BE1491" i="1"/>
  <c r="BD1487" i="1"/>
  <c r="BE1487" i="1"/>
  <c r="BD1482" i="1"/>
  <c r="BD1478" i="1"/>
  <c r="BD1474" i="1"/>
  <c r="BD1469" i="1"/>
  <c r="BE1469" i="1"/>
  <c r="BD1465" i="1"/>
  <c r="BD1461" i="1"/>
  <c r="BD1457" i="1"/>
  <c r="BE1457" i="1"/>
  <c r="BD1453" i="1"/>
  <c r="BD1449" i="1"/>
  <c r="BE1449" i="1"/>
  <c r="BD1443" i="1"/>
  <c r="BD1434" i="1"/>
  <c r="BE1434" i="1"/>
  <c r="BD1430" i="1"/>
  <c r="BE1430" i="1"/>
  <c r="BD1426" i="1"/>
  <c r="BE1426" i="1"/>
  <c r="BD1422" i="1"/>
  <c r="BD1418" i="1"/>
  <c r="BD1414" i="1"/>
  <c r="BE1414" i="1"/>
  <c r="BD1409" i="1"/>
  <c r="BE1409" i="1"/>
  <c r="BD1296" i="1"/>
  <c r="BD1130" i="1"/>
  <c r="BD796" i="1"/>
  <c r="AD764" i="1"/>
  <c r="BB764" i="1"/>
  <c r="BD1217" i="1"/>
  <c r="BD1192" i="1"/>
  <c r="BD1118" i="1"/>
  <c r="BE756" i="1"/>
  <c r="BE321" i="1"/>
  <c r="BE1267" i="1"/>
  <c r="BD1251" i="1"/>
  <c r="BE394" i="1"/>
  <c r="BE96" i="1"/>
  <c r="BE110" i="1"/>
  <c r="BE242" i="1"/>
  <c r="BE256" i="1"/>
  <c r="BE1236" i="1"/>
  <c r="AD570" i="1"/>
  <c r="BC550" i="1"/>
  <c r="AD550" i="1"/>
  <c r="BB762" i="1"/>
  <c r="AD762" i="1"/>
  <c r="U43" i="1"/>
  <c r="S78" i="1"/>
  <c r="BD762" i="1"/>
  <c r="S52" i="1"/>
  <c r="T35" i="1"/>
  <c r="BC762" i="1"/>
  <c r="AD793" i="1"/>
  <c r="BC793" i="1"/>
  <c r="S59" i="1"/>
  <c r="T76" i="1"/>
  <c r="T57" i="1"/>
  <c r="U67" i="1"/>
  <c r="U59" i="1"/>
  <c r="U57" i="1"/>
  <c r="U55" i="1"/>
  <c r="U28" i="1"/>
  <c r="U20" i="1"/>
  <c r="U12" i="1"/>
  <c r="BD778" i="1"/>
  <c r="BD731" i="1"/>
  <c r="U39" i="1"/>
  <c r="U75" i="1"/>
  <c r="BD793" i="1"/>
  <c r="S20" i="1"/>
  <c r="S21" i="1"/>
  <c r="T68" i="1"/>
  <c r="T47" i="1"/>
  <c r="S47" i="1"/>
  <c r="AD769" i="1"/>
  <c r="BC769" i="1"/>
  <c r="U38" i="1"/>
  <c r="BB553" i="1"/>
  <c r="BC553" i="1"/>
  <c r="AD553" i="1"/>
  <c r="BB580" i="1"/>
  <c r="AD580" i="1"/>
  <c r="BC580" i="1"/>
  <c r="AJ762" i="1"/>
  <c r="AK762" i="1"/>
  <c r="U35" i="1"/>
  <c r="T14" i="1"/>
  <c r="S77" i="1"/>
  <c r="T77" i="1"/>
  <c r="T38" i="1"/>
  <c r="T62" i="1"/>
  <c r="BB556" i="1"/>
  <c r="AD556" i="1"/>
  <c r="BC556" i="1"/>
  <c r="S9" i="1"/>
  <c r="U9" i="1"/>
  <c r="AK1396" i="1"/>
  <c r="AJ560" i="1"/>
  <c r="AK560" i="1"/>
  <c r="S22" i="1"/>
  <c r="BD1280" i="1"/>
  <c r="BE1280" i="1"/>
  <c r="BD1273" i="1"/>
  <c r="BE1273" i="1"/>
  <c r="BD1264" i="1"/>
  <c r="BE1264" i="1"/>
  <c r="BD1256" i="1"/>
  <c r="BE1256" i="1"/>
  <c r="BD1248" i="1"/>
  <c r="BE1248" i="1"/>
  <c r="BD1233" i="1"/>
  <c r="BE1233" i="1"/>
  <c r="BD1222" i="1"/>
  <c r="BE1222" i="1"/>
  <c r="BD1214" i="1"/>
  <c r="BE1214" i="1"/>
  <c r="BD1206" i="1"/>
  <c r="BD1198" i="1"/>
  <c r="BE1198" i="1"/>
  <c r="BD1189" i="1"/>
  <c r="BD1182" i="1"/>
  <c r="BE1182" i="1"/>
  <c r="BD1175" i="1"/>
  <c r="BE1175" i="1"/>
  <c r="BD1167" i="1"/>
  <c r="BD1159" i="1"/>
  <c r="BE1159" i="1"/>
  <c r="BD1149" i="1"/>
  <c r="BE1149" i="1"/>
  <c r="BD1141" i="1"/>
  <c r="BE1141" i="1"/>
  <c r="BD1133" i="1"/>
  <c r="BE1133" i="1"/>
  <c r="BD1126" i="1"/>
  <c r="AK569" i="1"/>
  <c r="AK733" i="1"/>
  <c r="AK741" i="1"/>
  <c r="AK749" i="1"/>
  <c r="AK757" i="1"/>
  <c r="AK773" i="1"/>
  <c r="AK781" i="1"/>
  <c r="AK789" i="1"/>
  <c r="AK524" i="1"/>
  <c r="AK532" i="1"/>
  <c r="AK540" i="1"/>
  <c r="AK548" i="1"/>
  <c r="AK556" i="1"/>
  <c r="AK564" i="1"/>
  <c r="AK572" i="1"/>
  <c r="AK582" i="1"/>
  <c r="BD1110" i="1"/>
  <c r="BD1096" i="1"/>
  <c r="BD1087" i="1"/>
  <c r="BD1069" i="1"/>
  <c r="BE1069" i="1"/>
  <c r="BD1061" i="1"/>
  <c r="BE1061" i="1"/>
  <c r="BD1053" i="1"/>
  <c r="BE1053" i="1"/>
  <c r="BD1044" i="1"/>
  <c r="BD1036" i="1"/>
  <c r="BD1028" i="1"/>
  <c r="BE1028" i="1"/>
  <c r="BD1001" i="1"/>
  <c r="BD985" i="1"/>
  <c r="BE985" i="1"/>
  <c r="BD968" i="1"/>
  <c r="BD960" i="1"/>
  <c r="BE960" i="1"/>
  <c r="BD946" i="1"/>
  <c r="BE946" i="1"/>
  <c r="U53" i="1"/>
  <c r="T53" i="1"/>
  <c r="S53" i="1"/>
  <c r="AD772" i="1"/>
  <c r="BC772" i="1"/>
  <c r="U50" i="1"/>
  <c r="BD1586" i="1"/>
  <c r="BD1580" i="1"/>
  <c r="BE1580" i="1"/>
  <c r="BD1576" i="1"/>
  <c r="BD1572" i="1"/>
  <c r="BD1568" i="1"/>
  <c r="BD1564" i="1"/>
  <c r="BE1564" i="1"/>
  <c r="BD1560" i="1"/>
  <c r="BD1555" i="1"/>
  <c r="BE1555" i="1"/>
  <c r="BD1551" i="1"/>
  <c r="BD1547" i="1"/>
  <c r="BE1547" i="1"/>
  <c r="BD1542" i="1"/>
  <c r="BE1542" i="1"/>
  <c r="BD1538" i="1"/>
  <c r="BE1538" i="1"/>
  <c r="BD1534" i="1"/>
  <c r="BE1534" i="1"/>
  <c r="BD1530" i="1"/>
  <c r="BE1530" i="1"/>
  <c r="BD1526" i="1"/>
  <c r="BD1522" i="1"/>
  <c r="BE1522" i="1"/>
  <c r="BD1516" i="1"/>
  <c r="BD1510" i="1"/>
  <c r="BE1510" i="1"/>
  <c r="BD1506" i="1"/>
  <c r="BD1502" i="1"/>
  <c r="BE1502" i="1"/>
  <c r="BD1498" i="1"/>
  <c r="BD1494" i="1"/>
  <c r="BE1494" i="1"/>
  <c r="BD1490" i="1"/>
  <c r="BD1486" i="1"/>
  <c r="BE1486" i="1"/>
  <c r="BD1481" i="1"/>
  <c r="BD1477" i="1"/>
  <c r="BE1477" i="1"/>
  <c r="BD1473" i="1"/>
  <c r="BE1473" i="1"/>
  <c r="BD1468" i="1"/>
  <c r="BE1468" i="1"/>
  <c r="BD1464" i="1"/>
  <c r="BE1464" i="1"/>
  <c r="BD1460" i="1"/>
  <c r="BE1460" i="1"/>
  <c r="BD1456" i="1"/>
  <c r="BD1452" i="1"/>
  <c r="BE1452" i="1"/>
  <c r="BD1447" i="1"/>
  <c r="BD1442" i="1"/>
  <c r="BE1442" i="1"/>
  <c r="BD1437" i="1"/>
  <c r="BD1433" i="1"/>
  <c r="BE1433" i="1"/>
  <c r="BD1425" i="1"/>
  <c r="BE1425" i="1"/>
  <c r="BD1421" i="1"/>
  <c r="BD1417" i="1"/>
  <c r="BE1417" i="1"/>
  <c r="BD1413" i="1"/>
  <c r="BD1384" i="1"/>
  <c r="BD1380" i="1"/>
  <c r="BE1380" i="1"/>
  <c r="BD1375" i="1"/>
  <c r="BD1365" i="1"/>
  <c r="BD1353" i="1"/>
  <c r="BE1353" i="1"/>
  <c r="BD1341" i="1"/>
  <c r="BD1336" i="1"/>
  <c r="BD1332" i="1"/>
  <c r="BE1332" i="1"/>
  <c r="BD1328" i="1"/>
  <c r="AK565" i="1"/>
  <c r="AK573" i="1"/>
  <c r="BE1336" i="1"/>
  <c r="BE1421" i="1"/>
  <c r="AK729" i="1"/>
  <c r="AK737" i="1"/>
  <c r="AK745" i="1"/>
  <c r="AK753" i="1"/>
  <c r="AK761" i="1"/>
  <c r="BE1481" i="1"/>
  <c r="BE1429" i="1"/>
  <c r="BE1384" i="1"/>
  <c r="S30" i="1"/>
  <c r="S62" i="1"/>
  <c r="BD1315" i="1"/>
  <c r="BE1315" i="1"/>
  <c r="BD1302" i="1"/>
  <c r="BE1302" i="1"/>
  <c r="BD1292" i="1"/>
  <c r="BD1278" i="1"/>
  <c r="BE1278" i="1"/>
  <c r="BE1238" i="1"/>
  <c r="BD1219" i="1"/>
  <c r="BD1211" i="1"/>
  <c r="BE1211" i="1"/>
  <c r="BD1203" i="1"/>
  <c r="BE1203" i="1"/>
  <c r="BD1194" i="1"/>
  <c r="BE1194" i="1"/>
  <c r="BD1172" i="1"/>
  <c r="BD1155" i="1"/>
  <c r="BD1115" i="1"/>
  <c r="BE1115" i="1"/>
  <c r="BD1107" i="1"/>
  <c r="BD1100" i="1"/>
  <c r="BD1093" i="1"/>
  <c r="BD1083" i="1"/>
  <c r="BE1083" i="1"/>
  <c r="BD1074" i="1"/>
  <c r="BE1074" i="1"/>
  <c r="BD1058" i="1"/>
  <c r="BD1049" i="1"/>
  <c r="BE1041" i="1"/>
  <c r="BD1033" i="1"/>
  <c r="BD1017" i="1"/>
  <c r="BD998" i="1"/>
  <c r="BD965" i="1"/>
  <c r="BD949" i="1"/>
  <c r="BE949" i="1"/>
  <c r="AK520" i="1"/>
  <c r="AK528" i="1"/>
  <c r="AK544" i="1"/>
  <c r="AK552" i="1"/>
  <c r="AK769" i="1"/>
  <c r="AK777" i="1"/>
  <c r="AK785" i="1"/>
  <c r="AK794" i="1"/>
  <c r="BE1361" i="1"/>
  <c r="BE1370" i="1"/>
  <c r="BE1357" i="1"/>
  <c r="BE1490" i="1"/>
  <c r="BE1437" i="1"/>
  <c r="S14" i="1"/>
  <c r="AK545" i="1"/>
  <c r="AK568" i="1"/>
  <c r="AK577" i="1"/>
  <c r="BE1110" i="1"/>
  <c r="BE968" i="1"/>
  <c r="BE1551" i="1"/>
  <c r="BE1498" i="1"/>
  <c r="BE1447" i="1"/>
  <c r="BE1036" i="1"/>
  <c r="S38" i="1"/>
  <c r="AK768" i="1"/>
  <c r="S50" i="1"/>
  <c r="BD766" i="1"/>
  <c r="BD556" i="1"/>
  <c r="BC516" i="1"/>
  <c r="BC785" i="1"/>
  <c r="AD785" i="1"/>
  <c r="U71" i="1"/>
  <c r="U8" i="1"/>
  <c r="AD576" i="1"/>
  <c r="BB576" i="1"/>
  <c r="BD568" i="1"/>
  <c r="U69" i="1"/>
  <c r="U66" i="1"/>
  <c r="BD761" i="1"/>
  <c r="BD553" i="1"/>
  <c r="BD516" i="1"/>
  <c r="T20" i="1"/>
  <c r="U32" i="1"/>
  <c r="T7" i="1"/>
  <c r="S8" i="1"/>
  <c r="T8" i="1"/>
  <c r="BB754" i="1"/>
  <c r="AD754" i="1"/>
  <c r="BC754" i="1"/>
  <c r="BC533" i="1"/>
  <c r="AD533" i="1"/>
  <c r="T27" i="1"/>
  <c r="U27" i="1"/>
  <c r="BB746" i="1"/>
  <c r="BC746" i="1"/>
  <c r="AD746" i="1"/>
  <c r="AD525" i="1"/>
  <c r="BC525" i="1"/>
  <c r="U19" i="1"/>
  <c r="S19" i="1"/>
  <c r="AK563" i="1"/>
  <c r="AK580" i="1"/>
  <c r="T23" i="1"/>
  <c r="S23" i="1"/>
  <c r="T73" i="1"/>
  <c r="T31" i="1"/>
  <c r="S31" i="1"/>
  <c r="T15" i="1"/>
  <c r="S15" i="1"/>
  <c r="AK531" i="1"/>
  <c r="AK539" i="1"/>
  <c r="AK547" i="1"/>
  <c r="AK555" i="1"/>
  <c r="AK764" i="1"/>
  <c r="AK519" i="1"/>
  <c r="AK559" i="1"/>
  <c r="AK776" i="1"/>
  <c r="AK784" i="1"/>
  <c r="BD1270" i="1"/>
  <c r="BD1261" i="1"/>
  <c r="BE1261" i="1"/>
  <c r="BD1253" i="1"/>
  <c r="BE1253" i="1"/>
  <c r="BD1245" i="1"/>
  <c r="BE1245" i="1"/>
  <c r="BD1238" i="1"/>
  <c r="BD1228" i="1"/>
  <c r="BE1228" i="1"/>
  <c r="S27" i="1"/>
  <c r="T78" i="1"/>
  <c r="T50" i="1"/>
  <c r="T45" i="1"/>
  <c r="BD1354" i="1"/>
  <c r="BE1354" i="1"/>
  <c r="BD1350" i="1"/>
  <c r="BE1350" i="1"/>
  <c r="BD1346" i="1"/>
  <c r="BD1342" i="1"/>
  <c r="BD1337" i="1"/>
  <c r="BD1333" i="1"/>
  <c r="BD1269" i="1"/>
  <c r="BD1260" i="1"/>
  <c r="BD1210" i="1"/>
  <c r="BD1164" i="1"/>
  <c r="BE1164" i="1"/>
  <c r="BD1132" i="1"/>
  <c r="BE1132" i="1"/>
  <c r="BD1125" i="1"/>
  <c r="BD1117" i="1"/>
  <c r="BD1109" i="1"/>
  <c r="BE1109" i="1"/>
  <c r="BD1102" i="1"/>
  <c r="BE1102" i="1"/>
  <c r="AK760" i="1"/>
  <c r="BD533" i="1"/>
  <c r="BD746" i="1"/>
  <c r="BD529" i="1"/>
  <c r="BB757" i="1"/>
  <c r="AD757" i="1"/>
  <c r="BC757" i="1"/>
  <c r="BB796" i="1"/>
  <c r="BC796" i="1"/>
  <c r="AD796" i="1"/>
  <c r="BB792" i="1"/>
  <c r="BC792" i="1"/>
  <c r="BB780" i="1"/>
  <c r="BD561" i="1"/>
  <c r="BD754" i="1"/>
  <c r="BD537" i="1"/>
  <c r="BD769" i="1"/>
  <c r="BD525" i="1"/>
  <c r="BD551" i="1"/>
  <c r="BD763" i="1"/>
  <c r="T46" i="1"/>
  <c r="U46" i="1"/>
  <c r="BB759" i="1"/>
  <c r="U31" i="1"/>
  <c r="U23" i="1"/>
  <c r="U15" i="1"/>
  <c r="BD757" i="1"/>
  <c r="BD540" i="1"/>
  <c r="BD780" i="1"/>
  <c r="BD772" i="1"/>
  <c r="BD750" i="1"/>
  <c r="BD521" i="1"/>
  <c r="BC775" i="1"/>
  <c r="BD1277" i="1"/>
  <c r="BE1277" i="1"/>
  <c r="BD1143" i="1"/>
  <c r="BE1143" i="1"/>
  <c r="BD1129" i="1"/>
  <c r="BE1129" i="1"/>
  <c r="BD1113" i="1"/>
  <c r="BE1113" i="1"/>
  <c r="BD1105" i="1"/>
  <c r="BE1105" i="1"/>
  <c r="BD288" i="1"/>
  <c r="BE288" i="1"/>
  <c r="BD214" i="1"/>
  <c r="BE214" i="1"/>
  <c r="BD68" i="1"/>
  <c r="BE68" i="1"/>
  <c r="BD932" i="1"/>
  <c r="BE932" i="1"/>
  <c r="BD352" i="1"/>
  <c r="BE352" i="1"/>
  <c r="BD206" i="1"/>
  <c r="BE206" i="1"/>
  <c r="BD60" i="1"/>
  <c r="BE60" i="1"/>
  <c r="BE779" i="1"/>
  <c r="BD417" i="1"/>
  <c r="BE417" i="1"/>
  <c r="BD344" i="1"/>
  <c r="BE344" i="1"/>
  <c r="BD198" i="1"/>
  <c r="BE198" i="1"/>
  <c r="BD52" i="1"/>
  <c r="BE52" i="1"/>
  <c r="BD916" i="1"/>
  <c r="BE916" i="1"/>
  <c r="BE554" i="1"/>
  <c r="BE545" i="1"/>
  <c r="BD1298" i="1"/>
  <c r="BE1298" i="1"/>
  <c r="BD1136" i="1"/>
  <c r="BE1136" i="1"/>
  <c r="BD1121" i="1"/>
  <c r="BE1121" i="1"/>
  <c r="BD361" i="1"/>
  <c r="BE361" i="1"/>
  <c r="BD141" i="1"/>
  <c r="BE141" i="1"/>
  <c r="BD787" i="1"/>
  <c r="BE787" i="1"/>
  <c r="BD425" i="1"/>
  <c r="BE425" i="1"/>
  <c r="BD279" i="1"/>
  <c r="BE279" i="1"/>
  <c r="BD133" i="1"/>
  <c r="BE133" i="1"/>
  <c r="BD924" i="1"/>
  <c r="BE924" i="1"/>
  <c r="BD562" i="1"/>
  <c r="BE562" i="1"/>
  <c r="BD271" i="1"/>
  <c r="BE271" i="1"/>
  <c r="BD125" i="1"/>
  <c r="BE125" i="1"/>
  <c r="BE771" i="1"/>
  <c r="BD409" i="1"/>
  <c r="BE409" i="1"/>
  <c r="BD41" i="1"/>
  <c r="BE41" i="1"/>
  <c r="BB574" i="1"/>
  <c r="AD574" i="1"/>
  <c r="BC574" i="1"/>
  <c r="T65" i="1"/>
  <c r="S65" i="1"/>
  <c r="AD784" i="1"/>
  <c r="BC784" i="1"/>
  <c r="S11" i="1"/>
  <c r="BD1257" i="1"/>
  <c r="BE1257" i="1"/>
  <c r="BD1193" i="1"/>
  <c r="BE1193" i="1"/>
  <c r="BD1171" i="1"/>
  <c r="BE1171" i="1"/>
  <c r="BD1086" i="1"/>
  <c r="BE1086" i="1"/>
  <c r="BD1068" i="1"/>
  <c r="BE1068" i="1"/>
  <c r="BD1051" i="1"/>
  <c r="BE1051" i="1"/>
  <c r="BD1035" i="1"/>
  <c r="BE1035" i="1"/>
  <c r="BD1019" i="1"/>
  <c r="BE1019" i="1"/>
  <c r="BD1000" i="1"/>
  <c r="BE1000" i="1"/>
  <c r="BD992" i="1"/>
  <c r="BE992" i="1"/>
  <c r="BD975" i="1"/>
  <c r="BE975" i="1"/>
  <c r="BD959" i="1"/>
  <c r="BE959" i="1"/>
  <c r="BD226" i="1"/>
  <c r="BE226" i="1"/>
  <c r="BD873" i="1"/>
  <c r="BD792" i="1"/>
  <c r="BE792" i="1"/>
  <c r="BD429" i="1"/>
  <c r="BE429" i="1"/>
  <c r="BD283" i="1"/>
  <c r="BE283" i="1"/>
  <c r="BD121" i="1"/>
  <c r="BD233" i="1"/>
  <c r="BE233" i="1"/>
  <c r="BD87" i="1"/>
  <c r="BE87" i="1"/>
  <c r="BD372" i="1"/>
  <c r="BE372" i="1"/>
  <c r="T11" i="1"/>
  <c r="BD1202" i="1"/>
  <c r="BE1202" i="1"/>
  <c r="BD1186" i="1"/>
  <c r="BE1186" i="1"/>
  <c r="BD1095" i="1"/>
  <c r="BE1095" i="1"/>
  <c r="BD1076" i="1"/>
  <c r="BE1076" i="1"/>
  <c r="BD1060" i="1"/>
  <c r="BE1060" i="1"/>
  <c r="BD1043" i="1"/>
  <c r="BD1027" i="1"/>
  <c r="BE1027" i="1"/>
  <c r="BD1009" i="1"/>
  <c r="BE1009" i="1"/>
  <c r="BD984" i="1"/>
  <c r="BD967" i="1"/>
  <c r="BE967" i="1"/>
  <c r="BD951" i="1"/>
  <c r="BE951" i="1"/>
  <c r="BD9" i="1"/>
  <c r="BE9" i="1"/>
  <c r="BD580" i="1"/>
  <c r="BE580" i="1"/>
  <c r="BD290" i="1"/>
  <c r="BE290" i="1"/>
  <c r="BD937" i="1"/>
  <c r="BE937" i="1"/>
  <c r="BD574" i="1"/>
  <c r="BE574" i="1"/>
  <c r="BD356" i="1"/>
  <c r="BE356" i="1"/>
  <c r="BD210" i="1"/>
  <c r="BE210" i="1"/>
  <c r="BD48" i="1"/>
  <c r="BE48" i="1"/>
  <c r="BD160" i="1"/>
  <c r="BE160" i="1"/>
  <c r="BD299" i="1"/>
  <c r="BE299" i="1"/>
  <c r="BB562" i="1"/>
  <c r="BC562" i="1"/>
  <c r="BE121" i="1"/>
  <c r="AJ579" i="1"/>
  <c r="AK1519" i="1"/>
  <c r="AD783" i="1"/>
  <c r="BB783" i="1"/>
  <c r="BC783" i="1"/>
  <c r="T40" i="1"/>
  <c r="U40" i="1"/>
  <c r="T37" i="1"/>
  <c r="U34" i="1"/>
  <c r="T26" i="1"/>
  <c r="U26" i="1"/>
  <c r="BB745" i="1"/>
  <c r="AD745" i="1"/>
  <c r="BC745" i="1"/>
  <c r="BB524" i="1"/>
  <c r="AD524" i="1"/>
  <c r="BC524" i="1"/>
  <c r="T18" i="1"/>
  <c r="U18" i="1"/>
  <c r="BB737" i="1"/>
  <c r="BC737" i="1"/>
  <c r="AD737" i="1"/>
  <c r="AK27" i="1"/>
  <c r="AK534" i="1"/>
  <c r="AK755" i="1"/>
  <c r="AK542" i="1"/>
  <c r="AK562" i="1"/>
  <c r="AK570" i="1"/>
  <c r="S18" i="1"/>
  <c r="S26" i="1"/>
  <c r="BD573" i="1"/>
  <c r="AD795" i="1"/>
  <c r="BC795" i="1"/>
  <c r="AD557" i="1"/>
  <c r="BC557" i="1"/>
  <c r="BB770" i="1"/>
  <c r="BC770" i="1"/>
  <c r="AD770" i="1"/>
  <c r="BD745" i="1"/>
  <c r="BD756" i="1"/>
  <c r="BD546" i="1"/>
  <c r="AD790" i="1"/>
  <c r="BC790" i="1"/>
  <c r="BB790" i="1"/>
  <c r="BB551" i="1"/>
  <c r="AD551" i="1"/>
  <c r="BB564" i="1"/>
  <c r="BC518" i="1"/>
  <c r="AD518" i="1"/>
  <c r="BD737" i="1"/>
  <c r="AD789" i="1"/>
  <c r="BB789" i="1"/>
  <c r="BD557" i="1"/>
  <c r="U51" i="1"/>
  <c r="U48" i="1"/>
  <c r="U45" i="1"/>
  <c r="U30" i="1"/>
  <c r="U11" i="1"/>
  <c r="AD780" i="1"/>
  <c r="T30" i="1"/>
  <c r="BC570" i="1"/>
  <c r="BC780" i="1"/>
  <c r="U65" i="1"/>
  <c r="BD795" i="1"/>
  <c r="BD789" i="1"/>
  <c r="BD783" i="1"/>
  <c r="BD770" i="1"/>
  <c r="U77" i="1"/>
  <c r="BD534" i="1"/>
  <c r="AD740" i="1"/>
  <c r="BC511" i="1"/>
  <c r="BB542" i="1"/>
  <c r="AD542" i="1"/>
  <c r="BC542" i="1"/>
  <c r="BB752" i="1"/>
  <c r="AD752" i="1"/>
  <c r="BC752" i="1"/>
  <c r="BC523" i="1"/>
  <c r="AD523" i="1"/>
  <c r="U14" i="1"/>
  <c r="U54" i="1"/>
  <c r="T54" i="1"/>
  <c r="AD755" i="1"/>
  <c r="BC755" i="1"/>
  <c r="T25" i="1"/>
  <c r="S25" i="1"/>
  <c r="U25" i="1"/>
  <c r="U22" i="1"/>
  <c r="S17" i="1"/>
  <c r="U17" i="1"/>
  <c r="AD767" i="1"/>
  <c r="BC767" i="1"/>
  <c r="U36" i="1"/>
  <c r="S36" i="1"/>
  <c r="T36" i="1"/>
  <c r="U33" i="1"/>
  <c r="T33" i="1"/>
  <c r="S33" i="1"/>
  <c r="BB531" i="1"/>
  <c r="AD531" i="1"/>
  <c r="BC531" i="1"/>
  <c r="BB736" i="1"/>
  <c r="AD736" i="1"/>
  <c r="BC736" i="1"/>
  <c r="BB773" i="1"/>
  <c r="AD773" i="1"/>
  <c r="BC773" i="1"/>
  <c r="AD733" i="1"/>
  <c r="BC733" i="1"/>
  <c r="AK17" i="1"/>
  <c r="AK432" i="1"/>
  <c r="AJ732" i="1"/>
  <c r="AK732" i="1"/>
  <c r="AK1529" i="1"/>
  <c r="AK248" i="1"/>
  <c r="AK515" i="1"/>
  <c r="AJ515" i="1"/>
  <c r="AK792" i="1"/>
  <c r="AJ792" i="1"/>
  <c r="AK783" i="1"/>
  <c r="AK516" i="1"/>
  <c r="AJ516" i="1"/>
  <c r="AK514" i="1"/>
  <c r="AK550" i="1"/>
  <c r="AK558" i="1"/>
  <c r="AK1467" i="1"/>
  <c r="BB560" i="1"/>
  <c r="BC560" i="1"/>
  <c r="AK530" i="1"/>
  <c r="AK538" i="1"/>
  <c r="AK735" i="1"/>
  <c r="AK743" i="1"/>
  <c r="AK566" i="1"/>
  <c r="AK574" i="1"/>
  <c r="AK787" i="1"/>
  <c r="S54" i="1"/>
  <c r="BB539" i="1"/>
  <c r="BC539" i="1"/>
  <c r="AD539" i="1"/>
  <c r="BB749" i="1"/>
  <c r="AD749" i="1"/>
  <c r="BC749" i="1"/>
  <c r="BB741" i="1"/>
  <c r="BC741" i="1"/>
  <c r="AD741" i="1"/>
  <c r="BC517" i="1"/>
  <c r="AD517" i="1"/>
  <c r="BB730" i="1"/>
  <c r="AD730" i="1"/>
  <c r="BC730" i="1"/>
  <c r="BD730" i="1"/>
  <c r="BC558" i="1"/>
  <c r="AD558" i="1"/>
  <c r="BB558" i="1"/>
  <c r="BB771" i="1"/>
  <c r="AD771" i="1"/>
  <c r="BC771" i="1"/>
  <c r="BC768" i="1"/>
  <c r="BB543" i="1"/>
  <c r="AD543" i="1"/>
  <c r="BC543" i="1"/>
  <c r="AD540" i="1"/>
  <c r="BC540" i="1"/>
  <c r="BB563" i="1"/>
  <c r="AD563" i="1"/>
  <c r="BC563" i="1"/>
  <c r="U62" i="1"/>
  <c r="BB776" i="1"/>
  <c r="BC776" i="1"/>
  <c r="AD776" i="1"/>
  <c r="BC552" i="1"/>
  <c r="BC549" i="1"/>
  <c r="BB761" i="1"/>
  <c r="BC761" i="1"/>
  <c r="AD534" i="1"/>
  <c r="BC534" i="1"/>
  <c r="BB747" i="1"/>
  <c r="AD747" i="1"/>
  <c r="BC747" i="1"/>
  <c r="BB739" i="1"/>
  <c r="BC739" i="1"/>
  <c r="AD739" i="1"/>
  <c r="BB515" i="1"/>
  <c r="BC515" i="1"/>
  <c r="AD515" i="1"/>
  <c r="BD563" i="1"/>
  <c r="BD543" i="1"/>
  <c r="BD749" i="1"/>
  <c r="BD560" i="1"/>
  <c r="BD776" i="1"/>
  <c r="BC764" i="1"/>
  <c r="BD558" i="1"/>
  <c r="BD781" i="1"/>
  <c r="BD552" i="1"/>
  <c r="BD773" i="1"/>
  <c r="BB569" i="1"/>
  <c r="BC569" i="1"/>
  <c r="BB566" i="1"/>
  <c r="BC566" i="1"/>
  <c r="BD752" i="1"/>
  <c r="BB577" i="1"/>
  <c r="AD577" i="1"/>
  <c r="BC572" i="1"/>
  <c r="BD784" i="1"/>
  <c r="BD542" i="1"/>
  <c r="BD531" i="1"/>
  <c r="BD741" i="1"/>
  <c r="BD515" i="1"/>
  <c r="BB582" i="1"/>
  <c r="AD582" i="1"/>
  <c r="BB788" i="1"/>
  <c r="BC788" i="1"/>
  <c r="BD747" i="1"/>
  <c r="AD798" i="1"/>
  <c r="BC798" i="1"/>
  <c r="BB578" i="1"/>
  <c r="AD578" i="1"/>
  <c r="BC578" i="1"/>
  <c r="BD578" i="1"/>
  <c r="BD572" i="1"/>
  <c r="BD785" i="1"/>
  <c r="BD771" i="1"/>
  <c r="BD744" i="1"/>
  <c r="BD520" i="1"/>
  <c r="BD733" i="1"/>
  <c r="BC537" i="1"/>
  <c r="AD537" i="1"/>
  <c r="AD734" i="1"/>
  <c r="BB570" i="1"/>
  <c r="BD511" i="1"/>
  <c r="BD788" i="1"/>
  <c r="BD767" i="1"/>
  <c r="BD539" i="1"/>
  <c r="BD523" i="1"/>
  <c r="BD736" i="1"/>
  <c r="BC756" i="1"/>
  <c r="AD756" i="1"/>
  <c r="BD549" i="1"/>
  <c r="BD545" i="1"/>
  <c r="BD755" i="1"/>
  <c r="BD739" i="1"/>
  <c r="BC731" i="1"/>
  <c r="T74" i="1"/>
  <c r="T49" i="1"/>
  <c r="BC727" i="1"/>
  <c r="BD727" i="1"/>
  <c r="BB727" i="1"/>
  <c r="AD727" i="1"/>
  <c r="AK380" i="1"/>
  <c r="AK1097" i="1"/>
  <c r="AK536" i="1"/>
  <c r="AK320" i="1"/>
  <c r="AK1148" i="1"/>
  <c r="BD1389" i="1"/>
  <c r="BE1389" i="1"/>
  <c r="BD1378" i="1"/>
  <c r="BE1378" i="1"/>
  <c r="BD1314" i="1"/>
  <c r="BE1314" i="1"/>
  <c r="BD1293" i="1"/>
  <c r="BE1293" i="1"/>
  <c r="BD1287" i="1"/>
  <c r="BE1287" i="1"/>
  <c r="BD1252" i="1"/>
  <c r="BE1252" i="1"/>
  <c r="BD1185" i="1"/>
  <c r="BE1185" i="1"/>
  <c r="BD1179" i="1"/>
  <c r="BE1179" i="1"/>
  <c r="BD579" i="1"/>
  <c r="BE579" i="1"/>
  <c r="BD37" i="1"/>
  <c r="BD901" i="1"/>
  <c r="BE901" i="1"/>
  <c r="BD323" i="1"/>
  <c r="BE323" i="1"/>
  <c r="BD250" i="1"/>
  <c r="BE250" i="1"/>
  <c r="BD177" i="1"/>
  <c r="BD104" i="1"/>
  <c r="BD31" i="1"/>
  <c r="BE31" i="1"/>
  <c r="BD895" i="1"/>
  <c r="BE895" i="1"/>
  <c r="BD524" i="1"/>
  <c r="BE524" i="1"/>
  <c r="BD307" i="1"/>
  <c r="BD234" i="1"/>
  <c r="BE234" i="1"/>
  <c r="BD161" i="1"/>
  <c r="BE161" i="1"/>
  <c r="BD881" i="1"/>
  <c r="BD376" i="1"/>
  <c r="BE376" i="1"/>
  <c r="BD159" i="1"/>
  <c r="BD734" i="1"/>
  <c r="BE734" i="1"/>
  <c r="BD517" i="1"/>
  <c r="BE517" i="1"/>
  <c r="BD227" i="1"/>
  <c r="BE227" i="1"/>
  <c r="AI798" i="1"/>
  <c r="AI766" i="1"/>
  <c r="T19" i="1"/>
  <c r="T17" i="1"/>
  <c r="T13" i="1"/>
  <c r="BB571" i="1"/>
  <c r="AD571" i="1"/>
  <c r="BC571" i="1"/>
  <c r="BB786" i="1"/>
  <c r="AD786" i="1"/>
  <c r="BC786" i="1"/>
  <c r="BB554" i="1"/>
  <c r="BC554" i="1"/>
  <c r="AD554" i="1"/>
  <c r="U47" i="1"/>
  <c r="BB547" i="1"/>
  <c r="AD547" i="1"/>
  <c r="BC547" i="1"/>
  <c r="BD547" i="1"/>
  <c r="U41" i="1"/>
  <c r="S41" i="1"/>
  <c r="T41" i="1"/>
  <c r="BB760" i="1"/>
  <c r="AD760" i="1"/>
  <c r="BC760" i="1"/>
  <c r="T32" i="1"/>
  <c r="S32" i="1"/>
  <c r="BB743" i="1"/>
  <c r="AD743" i="1"/>
  <c r="BC743" i="1"/>
  <c r="U21" i="1"/>
  <c r="AD522" i="1"/>
  <c r="BC522" i="1"/>
  <c r="U16" i="1"/>
  <c r="T16" i="1"/>
  <c r="S16" i="1"/>
  <c r="AK796" i="1"/>
  <c r="AK1023" i="1"/>
  <c r="AK1036" i="1"/>
  <c r="AK1336" i="1"/>
  <c r="AK1399" i="1"/>
  <c r="AK900" i="1"/>
  <c r="AK1300" i="1"/>
  <c r="AK1309" i="1"/>
  <c r="AK1380" i="1"/>
  <c r="AK367" i="1"/>
  <c r="AK1584" i="1"/>
  <c r="AK23" i="1"/>
  <c r="AK399" i="1"/>
  <c r="AK1312" i="1"/>
  <c r="AK1383" i="1"/>
  <c r="AK1389" i="1"/>
  <c r="AK571" i="1"/>
  <c r="AK1543" i="1"/>
  <c r="AK1191" i="1"/>
  <c r="AK523" i="1"/>
  <c r="AK543" i="1"/>
  <c r="AK788" i="1"/>
  <c r="BB555" i="1"/>
  <c r="BC555" i="1"/>
  <c r="AD555" i="1"/>
  <c r="BB758" i="1"/>
  <c r="AD758" i="1"/>
  <c r="BC758" i="1"/>
  <c r="BD758" i="1"/>
  <c r="BD548" i="1"/>
  <c r="BB548" i="1"/>
  <c r="AD548" i="1"/>
  <c r="BC548" i="1"/>
  <c r="BD555" i="1"/>
  <c r="BB565" i="1"/>
  <c r="BC565" i="1"/>
  <c r="BB778" i="1"/>
  <c r="BC778" i="1"/>
  <c r="BB557" i="1"/>
  <c r="BB536" i="1"/>
  <c r="BC536" i="1"/>
  <c r="AD536" i="1"/>
  <c r="BB528" i="1"/>
  <c r="AD528" i="1"/>
  <c r="BB520" i="1"/>
  <c r="AD520" i="1"/>
  <c r="BC520" i="1"/>
  <c r="BD554" i="1"/>
  <c r="BD743" i="1"/>
  <c r="BC753" i="1"/>
  <c r="BB753" i="1"/>
  <c r="AD753" i="1"/>
  <c r="BB532" i="1"/>
  <c r="BC532" i="1"/>
  <c r="AD532" i="1"/>
  <c r="BB513" i="1"/>
  <c r="BC513" i="1"/>
  <c r="BD786" i="1"/>
  <c r="BB769" i="1"/>
  <c r="AD544" i="1"/>
  <c r="BC544" i="1"/>
  <c r="BB538" i="1"/>
  <c r="AD538" i="1"/>
  <c r="BD571" i="1"/>
  <c r="BD544" i="1"/>
  <c r="BD753" i="1"/>
  <c r="BD536" i="1"/>
  <c r="BB779" i="1"/>
  <c r="AD779" i="1"/>
  <c r="BD513" i="1"/>
  <c r="BB774" i="1"/>
  <c r="AD774" i="1"/>
  <c r="BC774" i="1"/>
  <c r="BD735" i="1"/>
  <c r="BB567" i="1"/>
  <c r="BB777" i="1"/>
  <c r="AD777" i="1"/>
  <c r="BC777" i="1"/>
  <c r="BB750" i="1"/>
  <c r="BC750" i="1"/>
  <c r="BB742" i="1"/>
  <c r="BC742" i="1"/>
  <c r="BB521" i="1"/>
  <c r="AD521" i="1"/>
  <c r="BC521" i="1"/>
  <c r="BD538" i="1"/>
  <c r="BD522" i="1"/>
  <c r="BB784" i="1"/>
  <c r="BB781" i="1"/>
  <c r="AD781" i="1"/>
  <c r="BB545" i="1"/>
  <c r="AD545" i="1"/>
  <c r="BC545" i="1"/>
  <c r="BD528" i="1"/>
  <c r="BD742" i="1"/>
  <c r="BB793" i="1"/>
  <c r="BB546" i="1"/>
  <c r="AD546" i="1"/>
  <c r="BD779" i="1"/>
  <c r="BD777" i="1"/>
  <c r="BD559" i="1"/>
  <c r="BD541" i="1"/>
  <c r="BD532" i="1"/>
  <c r="BB798" i="1"/>
  <c r="AD562" i="1"/>
  <c r="BB772" i="1"/>
  <c r="BB550" i="1"/>
  <c r="BD567" i="1"/>
  <c r="BB795" i="1"/>
  <c r="BB763" i="1"/>
  <c r="AD763" i="1"/>
  <c r="BB519" i="1"/>
  <c r="AD519" i="1"/>
  <c r="BB516" i="1"/>
  <c r="AD516" i="1"/>
  <c r="BD794" i="1"/>
  <c r="BD565" i="1"/>
  <c r="BD768" i="1"/>
  <c r="BD760" i="1"/>
  <c r="BB785" i="1"/>
  <c r="BB782" i="1"/>
  <c r="AD552" i="1"/>
  <c r="BB552" i="1"/>
  <c r="BB549" i="1"/>
  <c r="AD549" i="1"/>
  <c r="BB525" i="1"/>
  <c r="AI582" i="1"/>
  <c r="AI795" i="1"/>
  <c r="AK56" i="1"/>
  <c r="AK83" i="1"/>
  <c r="AK145" i="1"/>
  <c r="AK765" i="1"/>
  <c r="AK891" i="1"/>
  <c r="AK1407" i="1"/>
  <c r="AK875" i="1"/>
  <c r="AI780" i="1"/>
  <c r="AI752" i="1"/>
  <c r="AK1156" i="1"/>
  <c r="AK1326" i="1"/>
  <c r="AK1460" i="1"/>
  <c r="AK1500" i="1"/>
  <c r="AK354" i="1"/>
  <c r="AK373" i="1"/>
  <c r="AK412" i="1"/>
  <c r="AK747" i="1"/>
  <c r="AK1327" i="1"/>
  <c r="AK1588" i="1"/>
  <c r="AK1455" i="1"/>
  <c r="AK185" i="1"/>
  <c r="AK950" i="1"/>
  <c r="AK1051" i="1"/>
  <c r="AK1179" i="1"/>
  <c r="AK1238" i="1"/>
  <c r="AK1265" i="1"/>
  <c r="AI557" i="1"/>
  <c r="AK80" i="1"/>
  <c r="AK149" i="1"/>
  <c r="AI792" i="1"/>
  <c r="AI788" i="1"/>
  <c r="AK170" i="1"/>
  <c r="AK403" i="1"/>
  <c r="AK423" i="1"/>
  <c r="AK576" i="1"/>
  <c r="AK1547" i="1"/>
  <c r="AK295" i="1"/>
  <c r="AK1017" i="1"/>
  <c r="AK1219" i="1"/>
  <c r="AK1259" i="1"/>
  <c r="AK1442" i="1"/>
  <c r="AK578" i="1"/>
  <c r="AK561" i="1"/>
  <c r="AJ557" i="1"/>
  <c r="AK553" i="1"/>
  <c r="AJ549" i="1"/>
  <c r="AK549" i="1"/>
  <c r="AK537" i="1"/>
  <c r="AK529" i="1"/>
  <c r="AJ525" i="1"/>
  <c r="AK525" i="1"/>
  <c r="AK521" i="1"/>
  <c r="AJ782" i="1"/>
  <c r="AK782" i="1"/>
  <c r="AJ778" i="1"/>
  <c r="AK778" i="1"/>
  <c r="AJ774" i="1"/>
  <c r="AK774" i="1"/>
  <c r="AJ770" i="1"/>
  <c r="AK770" i="1"/>
  <c r="AJ766" i="1"/>
  <c r="AK766" i="1"/>
  <c r="AK199" i="1"/>
  <c r="AK401" i="1"/>
  <c r="AK551" i="1"/>
  <c r="AK999" i="1"/>
  <c r="AK1080" i="1"/>
  <c r="AK1087" i="1"/>
  <c r="AK1401" i="1"/>
  <c r="AK59" i="1"/>
  <c r="AK162" i="1"/>
  <c r="AK527" i="1"/>
  <c r="AK751" i="1"/>
  <c r="AK1292" i="1"/>
  <c r="AK181" i="1"/>
  <c r="AK995" i="1"/>
  <c r="AK1133" i="1"/>
  <c r="AK1277" i="1"/>
  <c r="AK1371" i="1"/>
  <c r="AK1488" i="1"/>
  <c r="AK1587" i="1"/>
  <c r="AK209" i="1"/>
  <c r="AK331" i="1"/>
  <c r="AK567" i="1"/>
  <c r="AK966" i="1"/>
  <c r="AK1015" i="1"/>
  <c r="AK1306" i="1"/>
  <c r="AK1476" i="1"/>
  <c r="AK127" i="1"/>
  <c r="AK1377" i="1"/>
  <c r="AK1343" i="1"/>
  <c r="AK1063" i="1"/>
  <c r="AK1195" i="1"/>
  <c r="AK1035" i="1"/>
  <c r="AK47" i="1"/>
  <c r="AK535" i="1"/>
  <c r="AK734" i="1"/>
  <c r="AK1299" i="1"/>
  <c r="AK756" i="1"/>
  <c r="AK748" i="1"/>
  <c r="BB729" i="1"/>
  <c r="AD729" i="1"/>
  <c r="BC729" i="1"/>
  <c r="BB765" i="1"/>
  <c r="AD765" i="1"/>
  <c r="BC765" i="1"/>
  <c r="BB526" i="1"/>
  <c r="AD526" i="1"/>
  <c r="BC526" i="1"/>
  <c r="BD526" i="1"/>
  <c r="BD729" i="1"/>
  <c r="BD765" i="1"/>
  <c r="AD766" i="1"/>
  <c r="BB766" i="1"/>
  <c r="BC766" i="1"/>
  <c r="BB568" i="1"/>
  <c r="AD568" i="1"/>
  <c r="BC568" i="1"/>
  <c r="BB561" i="1"/>
  <c r="BC561" i="1"/>
  <c r="AD561" i="1"/>
  <c r="BB767" i="1"/>
  <c r="BB529" i="1"/>
  <c r="AD529" i="1"/>
  <c r="BC529" i="1"/>
  <c r="BB530" i="1"/>
  <c r="AD530" i="1"/>
  <c r="BB559" i="1"/>
  <c r="AD559" i="1"/>
  <c r="BB768" i="1"/>
  <c r="AD768" i="1"/>
  <c r="BD764" i="1"/>
  <c r="BB573" i="1"/>
  <c r="AD573" i="1"/>
  <c r="BB744" i="1"/>
  <c r="AD744" i="1"/>
  <c r="BB735" i="1"/>
  <c r="AD735" i="1"/>
  <c r="BB541" i="1"/>
  <c r="AD541" i="1"/>
  <c r="BB534" i="1"/>
  <c r="BB518" i="1"/>
  <c r="BB733" i="1"/>
  <c r="BB755" i="1"/>
  <c r="BB734" i="1"/>
  <c r="BB540" i="1"/>
  <c r="BB522" i="1"/>
  <c r="BB533" i="1"/>
  <c r="BB523" i="1"/>
  <c r="BB544" i="1"/>
  <c r="BB517" i="1"/>
  <c r="BB514" i="1"/>
  <c r="AI520" i="1"/>
  <c r="AI794" i="1"/>
  <c r="AI784" i="1"/>
  <c r="AI775" i="1"/>
  <c r="AI738" i="1"/>
  <c r="AK150" i="1"/>
  <c r="AK188" i="1"/>
  <c r="AK221" i="1"/>
  <c r="AK327" i="1"/>
  <c r="AK739" i="1"/>
  <c r="AK1120" i="1"/>
  <c r="AK409" i="1"/>
  <c r="AK1062" i="1"/>
  <c r="AK1269" i="1"/>
  <c r="AK1298" i="1"/>
  <c r="AK1333" i="1"/>
  <c r="AK1368" i="1"/>
  <c r="AK1404" i="1"/>
  <c r="AK1424" i="1"/>
  <c r="AI578" i="1"/>
  <c r="AI534" i="1"/>
  <c r="AK40" i="1"/>
  <c r="AK135" i="1"/>
  <c r="AK263" i="1"/>
  <c r="AK288" i="1"/>
  <c r="AK395" i="1"/>
  <c r="AK1047" i="1"/>
  <c r="AI554" i="1"/>
  <c r="AK526" i="1"/>
  <c r="AK727" i="1"/>
  <c r="AK897" i="1"/>
  <c r="AI560" i="1"/>
  <c r="AK883" i="1"/>
  <c r="AK1102" i="1"/>
  <c r="AK427" i="1"/>
  <c r="AK1028" i="1"/>
  <c r="AK1081" i="1"/>
  <c r="AK1230" i="1"/>
  <c r="AK1493" i="1"/>
  <c r="AK1523" i="1"/>
  <c r="AK1534" i="1"/>
  <c r="AK1554" i="1"/>
  <c r="AK1571" i="1"/>
  <c r="AI570" i="1"/>
  <c r="AI773" i="1"/>
  <c r="AK10" i="1"/>
  <c r="AK355" i="1"/>
  <c r="AK759" i="1"/>
  <c r="AK1001" i="1"/>
  <c r="AI770" i="1"/>
  <c r="AK103" i="1"/>
  <c r="AK231" i="1"/>
  <c r="AK1135" i="1"/>
  <c r="AI580" i="1"/>
  <c r="AI733" i="1"/>
  <c r="AK50" i="1"/>
  <c r="AK99" i="1"/>
  <c r="AK131" i="1"/>
  <c r="AK146" i="1"/>
  <c r="AK184" i="1"/>
  <c r="AK217" i="1"/>
  <c r="AK255" i="1"/>
  <c r="AK283" i="1"/>
  <c r="AK319" i="1"/>
  <c r="AK351" i="1"/>
  <c r="AK511" i="1"/>
  <c r="AK522" i="1"/>
  <c r="AK879" i="1"/>
  <c r="AK893" i="1"/>
  <c r="AK927" i="1"/>
  <c r="AK968" i="1"/>
  <c r="AK997" i="1"/>
  <c r="AK1043" i="1"/>
  <c r="AK1072" i="1"/>
  <c r="AK1112" i="1"/>
  <c r="AK1131" i="1"/>
  <c r="AK1185" i="1"/>
  <c r="AK1220" i="1"/>
  <c r="AK1293" i="1"/>
  <c r="AK1329" i="1"/>
  <c r="AK1362" i="1"/>
  <c r="AK1550" i="1"/>
  <c r="AJ576" i="1"/>
  <c r="AJ571" i="1"/>
  <c r="AJ567" i="1"/>
  <c r="AJ563" i="1"/>
  <c r="AJ559" i="1"/>
  <c r="AJ555" i="1"/>
  <c r="AJ551" i="1"/>
  <c r="AJ547" i="1"/>
  <c r="AJ543" i="1"/>
  <c r="AJ539" i="1"/>
  <c r="AJ535" i="1"/>
  <c r="AJ531" i="1"/>
  <c r="AJ527" i="1"/>
  <c r="AJ519" i="1"/>
  <c r="AK798" i="1"/>
  <c r="AK793" i="1"/>
  <c r="AJ784" i="1"/>
  <c r="AJ776" i="1"/>
  <c r="AJ768" i="1"/>
  <c r="AJ760" i="1"/>
  <c r="AJ752" i="1"/>
  <c r="AK752" i="1"/>
  <c r="AJ744" i="1"/>
  <c r="AK744" i="1"/>
  <c r="AK740" i="1"/>
  <c r="AJ736" i="1"/>
  <c r="AK736" i="1"/>
  <c r="AI548" i="1"/>
  <c r="AI747" i="1"/>
  <c r="AK95" i="1"/>
  <c r="AK180" i="1"/>
  <c r="AK212" i="1"/>
  <c r="AK251" i="1"/>
  <c r="AK279" i="1"/>
  <c r="AK347" i="1"/>
  <c r="AK518" i="1"/>
  <c r="AK923" i="1"/>
  <c r="AK945" i="1"/>
  <c r="AK964" i="1"/>
  <c r="AK993" i="1"/>
  <c r="AK1020" i="1"/>
  <c r="AK1034" i="1"/>
  <c r="AK1068" i="1"/>
  <c r="AK1108" i="1"/>
  <c r="AK1127" i="1"/>
  <c r="AK1167" i="1"/>
  <c r="AK1256" i="1"/>
  <c r="AK1289" i="1"/>
  <c r="AK1395" i="1"/>
  <c r="AK1478" i="1"/>
  <c r="AK1504" i="1"/>
  <c r="AK1546" i="1"/>
  <c r="AK1557" i="1"/>
  <c r="AK91" i="1"/>
  <c r="AK176" i="1"/>
  <c r="AK208" i="1"/>
  <c r="AK247" i="1"/>
  <c r="AK275" i="1"/>
  <c r="AK310" i="1"/>
  <c r="AK343" i="1"/>
  <c r="AK379" i="1"/>
  <c r="AK411" i="1"/>
  <c r="AK546" i="1"/>
  <c r="AK579" i="1"/>
  <c r="AK779" i="1"/>
  <c r="AK918" i="1"/>
  <c r="AK960" i="1"/>
  <c r="AK989" i="1"/>
  <c r="AK1064" i="1"/>
  <c r="AK1083" i="1"/>
  <c r="AK1104" i="1"/>
  <c r="AK1163" i="1"/>
  <c r="AK1177" i="1"/>
  <c r="AK1233" i="1"/>
  <c r="AK1247" i="1"/>
  <c r="AK1271" i="1"/>
  <c r="AK1285" i="1"/>
  <c r="AK1391" i="1"/>
  <c r="AK1495" i="1"/>
  <c r="AK1518" i="1"/>
  <c r="AK1541" i="1"/>
  <c r="AK63" i="1"/>
  <c r="AK31" i="1"/>
  <c r="AK87" i="1"/>
  <c r="AK119" i="1"/>
  <c r="AK172" i="1"/>
  <c r="AK271" i="1"/>
  <c r="AK306" i="1"/>
  <c r="AK775" i="1"/>
  <c r="AK951" i="1"/>
  <c r="AK985" i="1"/>
  <c r="AK1152" i="1"/>
  <c r="AK1173" i="1"/>
  <c r="AK1227" i="1"/>
  <c r="AK1243" i="1"/>
  <c r="AK1307" i="1"/>
  <c r="AK1317" i="1"/>
  <c r="AK1387" i="1"/>
  <c r="AK1421" i="1"/>
  <c r="AK1447" i="1"/>
  <c r="AK1463" i="1"/>
  <c r="AK1537" i="1"/>
  <c r="AI756" i="1"/>
  <c r="AK12" i="1"/>
  <c r="AK115" i="1"/>
  <c r="AK200" i="1"/>
  <c r="AK225" i="1"/>
  <c r="AK335" i="1"/>
  <c r="AK436" i="1"/>
  <c r="AK771" i="1"/>
  <c r="AK910" i="1"/>
  <c r="AK947" i="1"/>
  <c r="AK981" i="1"/>
  <c r="AK1096" i="1"/>
  <c r="AK1147" i="1"/>
  <c r="AK1188" i="1"/>
  <c r="AK1204" i="1"/>
  <c r="AK1239" i="1"/>
  <c r="AK1346" i="1"/>
  <c r="AK1417" i="1"/>
  <c r="AK1436" i="1"/>
  <c r="AK1486" i="1"/>
  <c r="AK513" i="1"/>
  <c r="AJ517" i="1"/>
  <c r="AK731" i="1"/>
  <c r="AJ731" i="1"/>
  <c r="AK795" i="1"/>
  <c r="AJ795" i="1"/>
  <c r="AK790" i="1"/>
  <c r="AJ790" i="1"/>
  <c r="AK786" i="1"/>
  <c r="AJ786" i="1"/>
  <c r="AJ758" i="1"/>
  <c r="AK758" i="1"/>
  <c r="AK754" i="1"/>
  <c r="AJ754" i="1"/>
  <c r="AJ750" i="1"/>
  <c r="AK750" i="1"/>
  <c r="AK746" i="1"/>
  <c r="AJ746" i="1"/>
  <c r="AJ742" i="1"/>
  <c r="AK742" i="1"/>
  <c r="AK738" i="1"/>
  <c r="AJ738" i="1"/>
  <c r="AI513" i="1"/>
  <c r="AI729" i="1"/>
  <c r="AI761" i="1"/>
  <c r="AI743" i="1"/>
  <c r="AK315" i="1"/>
  <c r="AK19" i="1"/>
  <c r="AK111" i="1"/>
  <c r="AK164" i="1"/>
  <c r="AK196" i="1"/>
  <c r="AK364" i="1"/>
  <c r="AK371" i="1"/>
  <c r="AK767" i="1"/>
  <c r="AK905" i="1"/>
  <c r="AK940" i="1"/>
  <c r="AK976" i="1"/>
  <c r="AK1010" i="1"/>
  <c r="AK1143" i="1"/>
  <c r="AK1159" i="1"/>
  <c r="AK1199" i="1"/>
  <c r="AK1342" i="1"/>
  <c r="AK1413" i="1"/>
  <c r="AK1432" i="1"/>
  <c r="AK1480" i="1"/>
  <c r="AK1528" i="1"/>
  <c r="AK1560" i="1"/>
  <c r="AK1580" i="1"/>
  <c r="AI571" i="1"/>
  <c r="AI555" i="1"/>
  <c r="AK78" i="1"/>
  <c r="AK107" i="1"/>
  <c r="AK139" i="1"/>
  <c r="AK160" i="1"/>
  <c r="AK192" i="1"/>
  <c r="AK292" i="1"/>
  <c r="AK360" i="1"/>
  <c r="AK763" i="1"/>
  <c r="AK871" i="1"/>
  <c r="AK901" i="1"/>
  <c r="AK921" i="1"/>
  <c r="AK1005" i="1"/>
  <c r="AK1139" i="1"/>
  <c r="AK1194" i="1"/>
  <c r="AK1337" i="1"/>
  <c r="AK1428" i="1"/>
  <c r="AK1443" i="1"/>
  <c r="AK1440" i="1"/>
  <c r="AK16" i="1"/>
  <c r="AK71" i="1"/>
  <c r="AI566" i="1"/>
  <c r="AI539" i="1"/>
  <c r="AI533" i="1"/>
  <c r="AI771" i="1"/>
  <c r="BB738" i="1"/>
  <c r="AD738" i="1"/>
  <c r="BC738" i="1"/>
  <c r="BD738" i="1"/>
  <c r="BB794" i="1"/>
  <c r="AD794" i="1"/>
  <c r="AD511" i="1"/>
  <c r="BB511" i="1"/>
  <c r="W73" i="1" l="1"/>
  <c r="V44" i="1"/>
  <c r="V35" i="1"/>
  <c r="V67" i="1"/>
  <c r="X44" i="1"/>
  <c r="V58" i="1"/>
  <c r="W55" i="1"/>
  <c r="W72" i="1"/>
  <c r="V43" i="1"/>
  <c r="W44" i="1"/>
  <c r="V55" i="1"/>
  <c r="W60" i="1"/>
  <c r="V64" i="1"/>
  <c r="W64" i="1"/>
  <c r="X64" i="1"/>
  <c r="X52" i="1"/>
  <c r="W76" i="1"/>
  <c r="V48" i="1"/>
  <c r="X42" i="1"/>
  <c r="V42" i="1"/>
  <c r="W47" i="1"/>
  <c r="V66" i="1"/>
  <c r="V34" i="1"/>
  <c r="X56" i="1"/>
  <c r="V51" i="1"/>
  <c r="V56" i="1"/>
  <c r="V57" i="1"/>
  <c r="X78" i="1"/>
  <c r="W57" i="1"/>
  <c r="X48" i="1"/>
  <c r="X73" i="1"/>
  <c r="V73" i="1"/>
  <c r="W28" i="1"/>
  <c r="V10" i="1"/>
  <c r="V22" i="1"/>
  <c r="V28" i="1"/>
  <c r="W58" i="1"/>
  <c r="W42" i="1"/>
  <c r="V63" i="1"/>
  <c r="W63" i="1"/>
  <c r="X58" i="1"/>
  <c r="W56" i="1"/>
  <c r="W52" i="1"/>
  <c r="W49" i="1"/>
  <c r="W34" i="1"/>
  <c r="V40" i="1"/>
  <c r="X61" i="1"/>
  <c r="W68" i="1"/>
  <c r="X68" i="1"/>
  <c r="V12" i="1"/>
  <c r="W24" i="1"/>
  <c r="W27" i="1"/>
  <c r="V27" i="1"/>
  <c r="V75" i="1"/>
  <c r="V60" i="1"/>
  <c r="W20" i="1"/>
  <c r="V20" i="1"/>
  <c r="W75" i="1"/>
  <c r="X29" i="1"/>
  <c r="X27" i="1"/>
  <c r="X75" i="1"/>
  <c r="W66" i="1"/>
  <c r="X70" i="1"/>
  <c r="X28" i="1"/>
  <c r="V38" i="1"/>
  <c r="W61" i="1"/>
  <c r="V61" i="1"/>
  <c r="W46" i="1"/>
  <c r="W53" i="1"/>
  <c r="V72" i="1"/>
  <c r="X66" i="1"/>
  <c r="V11" i="1"/>
  <c r="X8" i="1"/>
  <c r="X76" i="1"/>
  <c r="V76" i="1"/>
  <c r="V77" i="1"/>
  <c r="X10" i="1"/>
  <c r="W10" i="1"/>
  <c r="V69" i="1"/>
  <c r="W39" i="1"/>
  <c r="X43" i="1"/>
  <c r="W43" i="1"/>
  <c r="V39" i="1"/>
  <c r="W38" i="1"/>
  <c r="X63" i="1"/>
  <c r="X53" i="1"/>
  <c r="V53" i="1"/>
  <c r="V52" i="1"/>
  <c r="V68" i="1"/>
  <c r="W74" i="1"/>
  <c r="V74" i="1"/>
  <c r="X60" i="1"/>
  <c r="W14" i="1"/>
  <c r="X72" i="1"/>
  <c r="W31" i="1"/>
  <c r="W37" i="1"/>
  <c r="V71" i="1"/>
  <c r="W78" i="1"/>
  <c r="V78" i="1"/>
  <c r="W77" i="1"/>
  <c r="W21" i="1"/>
  <c r="V30" i="1"/>
  <c r="W32" i="1"/>
  <c r="W71" i="1"/>
  <c r="W12" i="1"/>
  <c r="X12" i="1"/>
  <c r="X39" i="1"/>
  <c r="W45" i="1"/>
  <c r="W30" i="1"/>
  <c r="X37" i="1"/>
  <c r="W9" i="1"/>
  <c r="V46" i="1"/>
  <c r="W51" i="1"/>
  <c r="V29" i="1"/>
  <c r="W29" i="1"/>
  <c r="V26" i="1"/>
  <c r="X26" i="1"/>
  <c r="V9" i="1"/>
  <c r="X9" i="1"/>
  <c r="V70" i="1"/>
  <c r="W13" i="1"/>
  <c r="V23" i="1"/>
  <c r="W70" i="1"/>
  <c r="V21" i="1"/>
  <c r="X24" i="1"/>
  <c r="V24" i="1"/>
  <c r="V14" i="1"/>
  <c r="V50" i="1"/>
  <c r="W50" i="1"/>
  <c r="W35" i="1"/>
  <c r="V19" i="1"/>
  <c r="X14" i="1"/>
  <c r="V47" i="1"/>
  <c r="W48" i="1"/>
  <c r="W54" i="1"/>
  <c r="V41" i="1"/>
  <c r="V25" i="1"/>
  <c r="V54" i="1"/>
  <c r="W19" i="1"/>
  <c r="X38" i="1"/>
  <c r="W7" i="1"/>
  <c r="X55" i="1"/>
  <c r="X67" i="1"/>
  <c r="W67" i="1"/>
  <c r="X57" i="1"/>
  <c r="V59" i="1"/>
  <c r="V31" i="1"/>
  <c r="W26" i="1"/>
  <c r="W40" i="1"/>
  <c r="X51" i="1"/>
  <c r="W69" i="1"/>
  <c r="X20" i="1"/>
  <c r="V62" i="1"/>
  <c r="V65" i="1"/>
  <c r="X15" i="1"/>
  <c r="X36" i="1"/>
  <c r="X34" i="1"/>
  <c r="X50" i="1"/>
  <c r="X23" i="1"/>
  <c r="X59" i="1"/>
  <c r="W59" i="1"/>
  <c r="X35" i="1"/>
  <c r="X71" i="1"/>
  <c r="X69" i="1"/>
  <c r="W11" i="1"/>
  <c r="X11" i="1"/>
  <c r="X30" i="1"/>
  <c r="V8" i="1"/>
  <c r="W8" i="1"/>
  <c r="X7" i="1"/>
  <c r="V7" i="1"/>
  <c r="X33" i="1"/>
  <c r="V33" i="1"/>
  <c r="X40" i="1"/>
  <c r="X46" i="1"/>
  <c r="V45" i="1"/>
  <c r="X18" i="1"/>
  <c r="W15" i="1"/>
  <c r="V15" i="1"/>
  <c r="X31" i="1"/>
  <c r="W23" i="1"/>
  <c r="X65" i="1"/>
  <c r="V32" i="1"/>
  <c r="V18" i="1"/>
  <c r="W18" i="1"/>
  <c r="V36" i="1"/>
  <c r="X22" i="1"/>
  <c r="W22" i="1"/>
  <c r="X45" i="1"/>
  <c r="W33" i="1"/>
  <c r="V37" i="1"/>
  <c r="W65" i="1"/>
  <c r="X77" i="1"/>
  <c r="W16" i="1"/>
  <c r="V16" i="1"/>
  <c r="X62" i="1"/>
  <c r="W62" i="1"/>
  <c r="V49" i="1"/>
  <c r="W17" i="1"/>
  <c r="W25" i="1"/>
  <c r="X54" i="1"/>
  <c r="W36" i="1"/>
  <c r="W41" i="1"/>
  <c r="X25" i="1"/>
  <c r="X13" i="1"/>
  <c r="V13" i="1"/>
  <c r="X32" i="1"/>
  <c r="X47" i="1"/>
  <c r="X19" i="1"/>
  <c r="X16" i="1"/>
  <c r="X21" i="1"/>
  <c r="X74" i="1"/>
  <c r="X41" i="1"/>
  <c r="X17" i="1"/>
  <c r="V17" i="1"/>
  <c r="X49" i="1"/>
  <c r="AU302" i="1" l="1"/>
  <c r="BF302" i="1" l="1"/>
  <c r="AX302" i="1"/>
  <c r="AU370" i="1" l="1"/>
  <c r="BF370" i="1" l="1"/>
  <c r="AX370" i="1"/>
</calcChain>
</file>

<file path=xl/sharedStrings.xml><?xml version="1.0" encoding="utf-8"?>
<sst xmlns="http://schemas.openxmlformats.org/spreadsheetml/2006/main" count="6670" uniqueCount="134">
  <si>
    <t>Unique #</t>
  </si>
  <si>
    <t>Site</t>
  </si>
  <si>
    <t>Type</t>
  </si>
  <si>
    <t>Treat</t>
  </si>
  <si>
    <t>Repet #</t>
  </si>
  <si>
    <t>BBR</t>
  </si>
  <si>
    <t>Litter</t>
  </si>
  <si>
    <t>Moist</t>
  </si>
  <si>
    <t>Dry</t>
  </si>
  <si>
    <t>Of/Oh</t>
  </si>
  <si>
    <t>Ah</t>
  </si>
  <si>
    <t>MIT</t>
  </si>
  <si>
    <t>LUE</t>
  </si>
  <si>
    <t>Days</t>
  </si>
  <si>
    <t>Weeks</t>
  </si>
  <si>
    <r>
      <t>mg*L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</si>
  <si>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Mean</t>
  </si>
  <si>
    <t>W1</t>
  </si>
  <si>
    <t>Tag</t>
  </si>
  <si>
    <t>W2</t>
  </si>
  <si>
    <t>W3</t>
  </si>
  <si>
    <t>W4</t>
  </si>
  <si>
    <t>W5</t>
  </si>
  <si>
    <t>W6</t>
  </si>
  <si>
    <t>W7</t>
  </si>
  <si>
    <t>W8</t>
  </si>
  <si>
    <t>W7/8</t>
  </si>
  <si>
    <t>W9</t>
  </si>
  <si>
    <t>W9/10</t>
  </si>
  <si>
    <t>W10</t>
  </si>
  <si>
    <t>Date</t>
  </si>
  <si>
    <t>W13</t>
  </si>
  <si>
    <t>W16</t>
  </si>
  <si>
    <t>W20</t>
  </si>
  <si>
    <t>W21</t>
  </si>
  <si>
    <t>W22</t>
  </si>
  <si>
    <t>W23</t>
  </si>
  <si>
    <t>W24</t>
  </si>
  <si>
    <t>W27</t>
  </si>
  <si>
    <t>W30</t>
  </si>
  <si>
    <t>W34</t>
  </si>
  <si>
    <t>mg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</si>
  <si>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-C</t>
    </r>
  </si>
  <si>
    <t>ml</t>
  </si>
  <si>
    <t>DOC Leached</t>
  </si>
  <si>
    <t>Weight sample moist</t>
  </si>
  <si>
    <t>g</t>
  </si>
  <si>
    <t>Water content sample</t>
  </si>
  <si>
    <t>%</t>
  </si>
  <si>
    <t>Weight sample dry</t>
  </si>
  <si>
    <t>Phosphorus content sample        dry</t>
  </si>
  <si>
    <t>Nitrogen content sample      dry</t>
  </si>
  <si>
    <t>Carbon content sample     dry</t>
  </si>
  <si>
    <t>(mg/kg)</t>
  </si>
  <si>
    <t>Carbon content sample      dry</t>
  </si>
  <si>
    <t>Amount Corg in sample dry</t>
  </si>
  <si>
    <t xml:space="preserve">mg Corg </t>
  </si>
  <si>
    <t>Amount Ntot in sample dry</t>
  </si>
  <si>
    <t xml:space="preserve">mg Ntot </t>
  </si>
  <si>
    <t>Amount Ptot in sample dry</t>
  </si>
  <si>
    <t>mg Ptot</t>
  </si>
  <si>
    <t>g Corg / g drymass</t>
  </si>
  <si>
    <t>g Ntot / g drymass</t>
  </si>
  <si>
    <t>mg Ptot / g drymass</t>
  </si>
  <si>
    <t>DOC Conc.</t>
  </si>
  <si>
    <t>NH4-N          Conc.</t>
  </si>
  <si>
    <t>NO3-N          Conc.</t>
  </si>
  <si>
    <t>NO2-N          Conc.</t>
  </si>
  <si>
    <t>NH4-N          Leached</t>
  </si>
  <si>
    <t>NO3-N          Leached</t>
  </si>
  <si>
    <t>NO2-N          Leached</t>
  </si>
  <si>
    <t>Absorbance</t>
  </si>
  <si>
    <t>254 nm</t>
  </si>
  <si>
    <t>260 nm</t>
  </si>
  <si>
    <t>280 nm</t>
  </si>
  <si>
    <t>285 nm</t>
  </si>
  <si>
    <t>SUVA               254 nm</t>
  </si>
  <si>
    <r>
      <t>L*mgC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*m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</si>
  <si>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Leachate</t>
  </si>
  <si>
    <t>pH</t>
  </si>
  <si>
    <t>Conductivity</t>
  </si>
  <si>
    <t>µS / cm</t>
  </si>
  <si>
    <t>TP   Conc.</t>
  </si>
  <si>
    <t>DOP  Conc.</t>
  </si>
  <si>
    <t>TP   Leached</t>
  </si>
  <si>
    <t>DOP  Leached</t>
  </si>
  <si>
    <t>DIP  Leached</t>
  </si>
  <si>
    <t>Ratio C:N</t>
  </si>
  <si>
    <t>Ratio C:P</t>
  </si>
  <si>
    <t>Ratio N:P</t>
  </si>
  <si>
    <t>mg/mg</t>
  </si>
  <si>
    <t>DIP  Conc.</t>
  </si>
  <si>
    <t>SUVA               285 nm</t>
  </si>
  <si>
    <t>mol / L</t>
  </si>
  <si>
    <r>
      <t>L (mol C)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cm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</si>
  <si>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Molar Absorbtivity 285 nm</t>
  </si>
  <si>
    <t>Oi</t>
  </si>
  <si>
    <t>Oe/Oa</t>
  </si>
  <si>
    <t>1|3</t>
  </si>
  <si>
    <t>2|3</t>
  </si>
  <si>
    <t>3|3</t>
  </si>
  <si>
    <t>mg/kg</t>
  </si>
  <si>
    <t>mg/g</t>
  </si>
  <si>
    <t>C:N        ratio</t>
  </si>
  <si>
    <t>C:P        ratio</t>
  </si>
  <si>
    <t>N:P        ratio</t>
  </si>
  <si>
    <t xml:space="preserve">Total       Water-Soluble Phenolics        </t>
  </si>
  <si>
    <t xml:space="preserve">Total       Water-Soluble Substances     </t>
  </si>
  <si>
    <t>Acid Soluble Lignin (ASL)</t>
  </si>
  <si>
    <t>Klason Lignin (ignition)</t>
  </si>
  <si>
    <t>Total Lignin (Sum ASL and Klason)</t>
  </si>
  <si>
    <t xml:space="preserve">Mineral content Klason Lignin </t>
  </si>
  <si>
    <t xml:space="preserve">Acid Digestion Loss </t>
  </si>
  <si>
    <t>UV        Abs 280nm</t>
  </si>
  <si>
    <t>280nm</t>
  </si>
  <si>
    <t>Specific           UV               Absorbance</t>
  </si>
  <si>
    <t>SUVA280</t>
  </si>
  <si>
    <t>Klason Lignin:N        ratio</t>
  </si>
  <si>
    <t>Substrate</t>
  </si>
  <si>
    <t>Hot Water Soluble Carbon (drymass)</t>
  </si>
  <si>
    <t>Hot Water Soluble Carbon (Corg)</t>
  </si>
  <si>
    <t>P-Status</t>
  </si>
  <si>
    <t>MEAN C:P        ratio</t>
  </si>
  <si>
    <t>Normalized         P-Status</t>
  </si>
  <si>
    <t>Site Normalized         P-Status</t>
  </si>
  <si>
    <t>DIN Conc.</t>
  </si>
  <si>
    <t>DON Conc.</t>
  </si>
  <si>
    <t>DIN mg</t>
  </si>
  <si>
    <t>DON mg</t>
  </si>
  <si>
    <t>TN mg</t>
  </si>
  <si>
    <t>Volume Leachate</t>
  </si>
  <si>
    <t>TN Conc.</t>
  </si>
  <si>
    <t>DOC / DON</t>
  </si>
  <si>
    <t>DOC / DOP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</si>
</sst>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467">
    <xf numFmtId="0" fontId="0" fillId="0" borderId="0" xfId="0"/>
    <xf numFmtId="0" fontId="0" fillId="0" borderId="9" xfId="0" applyBorder="1"/>
    <xf numFmtId="0" fontId="0" fillId="0" borderId="11" xfId="0" applyBorder="1"/>
    <xf numFmtId="0" fontId="0" fillId="0" borderId="2" xfId="0" applyBorder="1"/>
    <xf numFmtId="0" fontId="0" fillId="0" borderId="7" xfId="0" applyBorder="1"/>
    <xf numFmtId="0" fontId="0" fillId="0" borderId="10" xfId="0" applyBorder="1"/>
    <xf numFmtId="2" fontId="0" fillId="0" borderId="0" xfId="0" applyNumberFormat="1"/>
    <xf numFmtId="2" fontId="0" fillId="0" borderId="12" xfId="0" applyNumberFormat="1" applyBorder="1"/>
    <xf numFmtId="0" fontId="1" fillId="2" borderId="7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3" xfId="0" applyFill="1" applyBorder="1" applyAlignment="1">
      <alignment horizontal="center"/>
    </xf>
    <xf numFmtId="14" fontId="0" fillId="2" borderId="7" xfId="0" applyNumberFormat="1" applyFill="1" applyBorder="1"/>
    <xf numFmtId="0" fontId="0" fillId="2" borderId="13" xfId="0" applyFill="1" applyBorder="1"/>
    <xf numFmtId="0" fontId="1" fillId="2" borderId="10" xfId="0" applyFont="1" applyFill="1" applyBorder="1"/>
    <xf numFmtId="0" fontId="0" fillId="2" borderId="10" xfId="0" applyFill="1" applyBorder="1"/>
    <xf numFmtId="0" fontId="0" fillId="2" borderId="0" xfId="0" applyFill="1" applyBorder="1"/>
    <xf numFmtId="0" fontId="0" fillId="2" borderId="11" xfId="0" applyFill="1" applyBorder="1"/>
    <xf numFmtId="0" fontId="0" fillId="2" borderId="15" xfId="0" applyFill="1" applyBorder="1" applyAlignment="1">
      <alignment horizontal="center"/>
    </xf>
    <xf numFmtId="14" fontId="0" fillId="2" borderId="10" xfId="0" applyNumberFormat="1" applyFill="1" applyBorder="1"/>
    <xf numFmtId="0" fontId="0" fillId="2" borderId="15" xfId="0" applyFill="1" applyBorder="1"/>
    <xf numFmtId="0" fontId="1" fillId="2" borderId="12" xfId="0" applyFont="1" applyFill="1" applyBorder="1"/>
    <xf numFmtId="0" fontId="0" fillId="2" borderId="12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14" xfId="0" applyFill="1" applyBorder="1" applyAlignment="1">
      <alignment horizontal="center"/>
    </xf>
    <xf numFmtId="14" fontId="0" fillId="2" borderId="12" xfId="0" applyNumberFormat="1" applyFill="1" applyBorder="1"/>
    <xf numFmtId="0" fontId="0" fillId="2" borderId="14" xfId="0" applyFill="1" applyBorder="1"/>
    <xf numFmtId="14" fontId="0" fillId="2" borderId="7" xfId="0" applyNumberFormat="1" applyFill="1" applyBorder="1" applyAlignment="1">
      <alignment horizontal="center"/>
    </xf>
    <xf numFmtId="14" fontId="0" fillId="2" borderId="10" xfId="0" applyNumberFormat="1" applyFill="1" applyBorder="1" applyAlignment="1">
      <alignment horizontal="center"/>
    </xf>
    <xf numFmtId="14" fontId="0" fillId="2" borderId="12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3" borderId="4" xfId="0" applyFont="1" applyFill="1" applyBorder="1"/>
    <xf numFmtId="0" fontId="1" fillId="3" borderId="5" xfId="0" applyFont="1" applyFill="1" applyBorder="1"/>
    <xf numFmtId="0" fontId="1" fillId="3" borderId="6" xfId="0" applyFont="1" applyFill="1" applyBorder="1"/>
    <xf numFmtId="0" fontId="1" fillId="3" borderId="3" xfId="0" applyFont="1" applyFill="1" applyBorder="1"/>
    <xf numFmtId="0" fontId="0" fillId="0" borderId="9" xfId="0" applyFill="1" applyBorder="1"/>
    <xf numFmtId="0" fontId="0" fillId="0" borderId="11" xfId="0" applyFill="1" applyBorder="1"/>
    <xf numFmtId="0" fontId="0" fillId="0" borderId="2" xfId="0" applyFill="1" applyBorder="1"/>
    <xf numFmtId="2" fontId="0" fillId="0" borderId="2" xfId="0" applyNumberFormat="1" applyFill="1" applyBorder="1"/>
    <xf numFmtId="2" fontId="0" fillId="0" borderId="11" xfId="0" applyNumberFormat="1" applyFill="1" applyBorder="1"/>
    <xf numFmtId="2" fontId="0" fillId="0" borderId="9" xfId="0" applyNumberFormat="1" applyFill="1" applyBorder="1"/>
    <xf numFmtId="0" fontId="1" fillId="0" borderId="13" xfId="0" applyFont="1" applyBorder="1" applyAlignment="1">
      <alignment horizontal="distributed"/>
    </xf>
    <xf numFmtId="0" fontId="0" fillId="0" borderId="13" xfId="0" applyFill="1" applyBorder="1"/>
    <xf numFmtId="0" fontId="0" fillId="0" borderId="15" xfId="0" applyFill="1" applyBorder="1"/>
    <xf numFmtId="0" fontId="0" fillId="0" borderId="14" xfId="0" applyFill="1" applyBorder="1"/>
    <xf numFmtId="164" fontId="0" fillId="0" borderId="14" xfId="0" applyNumberFormat="1" applyFill="1" applyBorder="1"/>
    <xf numFmtId="2" fontId="0" fillId="0" borderId="14" xfId="0" applyNumberFormat="1" applyFill="1" applyBorder="1"/>
    <xf numFmtId="164" fontId="0" fillId="0" borderId="13" xfId="0" applyNumberFormat="1" applyFill="1" applyBorder="1"/>
    <xf numFmtId="2" fontId="0" fillId="0" borderId="13" xfId="0" applyNumberFormat="1" applyFill="1" applyBorder="1"/>
    <xf numFmtId="164" fontId="0" fillId="0" borderId="15" xfId="0" applyNumberFormat="1" applyFill="1" applyBorder="1"/>
    <xf numFmtId="2" fontId="0" fillId="0" borderId="15" xfId="0" applyNumberFormat="1" applyFill="1" applyBorder="1"/>
    <xf numFmtId="0" fontId="0" fillId="0" borderId="0" xfId="0" applyFill="1"/>
    <xf numFmtId="0" fontId="1" fillId="0" borderId="13" xfId="0" applyFont="1" applyFill="1" applyBorder="1" applyAlignment="1">
      <alignment horizontal="distributed"/>
    </xf>
    <xf numFmtId="0" fontId="1" fillId="0" borderId="3" xfId="0" applyFont="1" applyFill="1" applyBorder="1" applyAlignment="1">
      <alignment horizontal="center"/>
    </xf>
    <xf numFmtId="165" fontId="0" fillId="0" borderId="9" xfId="0" applyNumberFormat="1" applyFill="1" applyBorder="1"/>
    <xf numFmtId="165" fontId="0" fillId="0" borderId="11" xfId="0" applyNumberFormat="1" applyFill="1" applyBorder="1"/>
    <xf numFmtId="165" fontId="0" fillId="0" borderId="2" xfId="0" applyNumberFormat="1" applyFill="1" applyBorder="1"/>
    <xf numFmtId="0" fontId="1" fillId="0" borderId="3" xfId="0" applyFont="1" applyFill="1" applyBorder="1" applyAlignment="1">
      <alignment horizontal="distributed"/>
    </xf>
    <xf numFmtId="0" fontId="1" fillId="4" borderId="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distributed"/>
    </xf>
    <xf numFmtId="0" fontId="1" fillId="6" borderId="13" xfId="0" applyFont="1" applyFill="1" applyBorder="1" applyAlignment="1">
      <alignment horizontal="distributed"/>
    </xf>
    <xf numFmtId="0" fontId="1" fillId="6" borderId="3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distributed"/>
    </xf>
    <xf numFmtId="0" fontId="0" fillId="6" borderId="0" xfId="0" applyFill="1"/>
    <xf numFmtId="0" fontId="0" fillId="5" borderId="0" xfId="0" applyFill="1"/>
    <xf numFmtId="2" fontId="0" fillId="5" borderId="13" xfId="0" applyNumberFormat="1" applyFill="1" applyBorder="1"/>
    <xf numFmtId="2" fontId="0" fillId="5" borderId="15" xfId="0" applyNumberFormat="1" applyFill="1" applyBorder="1"/>
    <xf numFmtId="2" fontId="0" fillId="5" borderId="14" xfId="0" applyNumberFormat="1" applyFill="1" applyBorder="1"/>
    <xf numFmtId="0" fontId="0" fillId="5" borderId="13" xfId="0" applyFill="1" applyBorder="1"/>
    <xf numFmtId="0" fontId="0" fillId="5" borderId="15" xfId="0" applyFill="1" applyBorder="1"/>
    <xf numFmtId="0" fontId="0" fillId="5" borderId="14" xfId="0" applyFill="1" applyBorder="1"/>
    <xf numFmtId="0" fontId="0" fillId="4" borderId="0" xfId="0" applyFill="1"/>
    <xf numFmtId="2" fontId="0" fillId="4" borderId="13" xfId="0" applyNumberFormat="1" applyFill="1" applyBorder="1"/>
    <xf numFmtId="2" fontId="0" fillId="4" borderId="15" xfId="0" applyNumberFormat="1" applyFill="1" applyBorder="1"/>
    <xf numFmtId="2" fontId="0" fillId="4" borderId="14" xfId="0" applyNumberFormat="1" applyFill="1" applyBorder="1"/>
    <xf numFmtId="0" fontId="0" fillId="7" borderId="0" xfId="0" applyFill="1"/>
    <xf numFmtId="2" fontId="0" fillId="7" borderId="13" xfId="0" applyNumberFormat="1" applyFill="1" applyBorder="1"/>
    <xf numFmtId="2" fontId="0" fillId="7" borderId="15" xfId="0" applyNumberFormat="1" applyFill="1" applyBorder="1"/>
    <xf numFmtId="2" fontId="0" fillId="7" borderId="14" xfId="0" applyNumberFormat="1" applyFill="1" applyBorder="1"/>
    <xf numFmtId="0" fontId="1" fillId="2" borderId="16" xfId="0" applyFon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 applyAlignment="1">
      <alignment horizontal="center"/>
    </xf>
    <xf numFmtId="14" fontId="0" fillId="2" borderId="16" xfId="0" applyNumberFormat="1" applyFill="1" applyBorder="1" applyAlignment="1">
      <alignment horizontal="center"/>
    </xf>
    <xf numFmtId="0" fontId="0" fillId="2" borderId="19" xfId="0" applyFill="1" applyBorder="1"/>
    <xf numFmtId="0" fontId="0" fillId="0" borderId="18" xfId="0" applyFill="1" applyBorder="1"/>
    <xf numFmtId="2" fontId="0" fillId="0" borderId="18" xfId="0" applyNumberFormat="1" applyFill="1" applyBorder="1"/>
    <xf numFmtId="2" fontId="0" fillId="0" borderId="19" xfId="0" applyNumberFormat="1" applyFill="1" applyBorder="1"/>
    <xf numFmtId="165" fontId="0" fillId="0" borderId="18" xfId="0" applyNumberFormat="1" applyFill="1" applyBorder="1"/>
    <xf numFmtId="164" fontId="0" fillId="0" borderId="19" xfId="0" applyNumberFormat="1" applyFill="1" applyBorder="1"/>
    <xf numFmtId="2" fontId="0" fillId="5" borderId="19" xfId="0" applyNumberFormat="1" applyFill="1" applyBorder="1"/>
    <xf numFmtId="2" fontId="0" fillId="4" borderId="19" xfId="0" applyNumberFormat="1" applyFill="1" applyBorder="1"/>
    <xf numFmtId="2" fontId="0" fillId="7" borderId="19" xfId="0" applyNumberFormat="1" applyFill="1" applyBorder="1"/>
    <xf numFmtId="0" fontId="0" fillId="5" borderId="19" xfId="0" applyFill="1" applyBorder="1"/>
    <xf numFmtId="0" fontId="0" fillId="2" borderId="16" xfId="0" applyFill="1" applyBorder="1" applyAlignment="1">
      <alignment horizontal="center"/>
    </xf>
    <xf numFmtId="0" fontId="0" fillId="0" borderId="19" xfId="0" applyFill="1" applyBorder="1"/>
    <xf numFmtId="14" fontId="0" fillId="2" borderId="16" xfId="0" applyNumberFormat="1" applyFill="1" applyBorder="1"/>
    <xf numFmtId="0" fontId="0" fillId="8" borderId="0" xfId="0" applyFill="1"/>
    <xf numFmtId="0" fontId="1" fillId="8" borderId="13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2" fontId="0" fillId="8" borderId="13" xfId="0" applyNumberFormat="1" applyFill="1" applyBorder="1"/>
    <xf numFmtId="2" fontId="0" fillId="8" borderId="15" xfId="0" applyNumberFormat="1" applyFill="1" applyBorder="1"/>
    <xf numFmtId="2" fontId="0" fillId="8" borderId="14" xfId="0" applyNumberFormat="1" applyFill="1" applyBorder="1"/>
    <xf numFmtId="2" fontId="0" fillId="8" borderId="19" xfId="0" applyNumberFormat="1" applyFill="1" applyBorder="1"/>
    <xf numFmtId="2" fontId="0" fillId="0" borderId="10" xfId="0" applyNumberFormat="1" applyBorder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1" fillId="9" borderId="13" xfId="0" applyFont="1" applyFill="1" applyBorder="1" applyAlignment="1">
      <alignment horizontal="distributed"/>
    </xf>
    <xf numFmtId="0" fontId="1" fillId="9" borderId="3" xfId="0" applyFont="1" applyFill="1" applyBorder="1" applyAlignment="1">
      <alignment horizontal="center"/>
    </xf>
    <xf numFmtId="0" fontId="0" fillId="9" borderId="0" xfId="0" applyFill="1" applyBorder="1"/>
    <xf numFmtId="0" fontId="0" fillId="9" borderId="17" xfId="0" applyFill="1" applyBorder="1"/>
    <xf numFmtId="0" fontId="1" fillId="11" borderId="13" xfId="0" applyFont="1" applyFill="1" applyBorder="1" applyAlignment="1">
      <alignment horizontal="distributed"/>
    </xf>
    <xf numFmtId="0" fontId="1" fillId="11" borderId="3" xfId="0" applyFont="1" applyFill="1" applyBorder="1" applyAlignment="1">
      <alignment horizontal="center"/>
    </xf>
    <xf numFmtId="0" fontId="1" fillId="10" borderId="13" xfId="0" applyFont="1" applyFill="1" applyBorder="1" applyAlignment="1">
      <alignment horizontal="distributed"/>
    </xf>
    <xf numFmtId="0" fontId="1" fillId="10" borderId="3" xfId="0" applyFont="1" applyFill="1" applyBorder="1" applyAlignment="1">
      <alignment horizontal="center"/>
    </xf>
    <xf numFmtId="0" fontId="0" fillId="11" borderId="13" xfId="0" applyFill="1" applyBorder="1"/>
    <xf numFmtId="0" fontId="0" fillId="11" borderId="15" xfId="0" applyFill="1" applyBorder="1"/>
    <xf numFmtId="0" fontId="0" fillId="11" borderId="14" xfId="0" applyFill="1" applyBorder="1"/>
    <xf numFmtId="0" fontId="0" fillId="11" borderId="19" xfId="0" applyFill="1" applyBorder="1"/>
    <xf numFmtId="0" fontId="0" fillId="9" borderId="16" xfId="0" applyFill="1" applyBorder="1"/>
    <xf numFmtId="0" fontId="0" fillId="11" borderId="17" xfId="0" applyFill="1" applyBorder="1"/>
    <xf numFmtId="0" fontId="0" fillId="10" borderId="17" xfId="0" applyFill="1" applyBorder="1"/>
    <xf numFmtId="2" fontId="0" fillId="9" borderId="13" xfId="0" applyNumberFormat="1" applyFill="1" applyBorder="1"/>
    <xf numFmtId="2" fontId="0" fillId="9" borderId="15" xfId="0" applyNumberFormat="1" applyFill="1" applyBorder="1"/>
    <xf numFmtId="2" fontId="0" fillId="9" borderId="14" xfId="0" applyNumberFormat="1" applyFill="1" applyBorder="1"/>
    <xf numFmtId="2" fontId="0" fillId="9" borderId="19" xfId="0" applyNumberFormat="1" applyFill="1" applyBorder="1"/>
    <xf numFmtId="2" fontId="0" fillId="11" borderId="13" xfId="0" applyNumberFormat="1" applyFill="1" applyBorder="1"/>
    <xf numFmtId="2" fontId="0" fillId="11" borderId="15" xfId="0" applyNumberFormat="1" applyFill="1" applyBorder="1"/>
    <xf numFmtId="2" fontId="0" fillId="11" borderId="14" xfId="0" applyNumberFormat="1" applyFill="1" applyBorder="1"/>
    <xf numFmtId="2" fontId="0" fillId="11" borderId="19" xfId="0" applyNumberFormat="1" applyFill="1" applyBorder="1"/>
    <xf numFmtId="2" fontId="0" fillId="10" borderId="13" xfId="0" applyNumberFormat="1" applyFill="1" applyBorder="1"/>
    <xf numFmtId="2" fontId="0" fillId="10" borderId="15" xfId="0" applyNumberFormat="1" applyFill="1" applyBorder="1"/>
    <xf numFmtId="2" fontId="0" fillId="10" borderId="14" xfId="0" applyNumberFormat="1" applyFill="1" applyBorder="1"/>
    <xf numFmtId="2" fontId="0" fillId="10" borderId="19" xfId="0" applyNumberFormat="1" applyFill="1" applyBorder="1"/>
    <xf numFmtId="0" fontId="0" fillId="11" borderId="0" xfId="0" applyFill="1" applyBorder="1"/>
    <xf numFmtId="0" fontId="0" fillId="10" borderId="0" xfId="0" applyFill="1" applyBorder="1"/>
    <xf numFmtId="0" fontId="0" fillId="12" borderId="0" xfId="0" applyFill="1"/>
    <xf numFmtId="2" fontId="0" fillId="12" borderId="2" xfId="0" applyNumberFormat="1" applyFill="1" applyBorder="1"/>
    <xf numFmtId="2" fontId="0" fillId="12" borderId="18" xfId="0" applyNumberFormat="1" applyFill="1" applyBorder="1"/>
    <xf numFmtId="0" fontId="0" fillId="13" borderId="0" xfId="0" applyFill="1"/>
    <xf numFmtId="0" fontId="1" fillId="13" borderId="13" xfId="0" applyFont="1" applyFill="1" applyBorder="1" applyAlignment="1">
      <alignment horizontal="distributed"/>
    </xf>
    <xf numFmtId="0" fontId="1" fillId="13" borderId="3" xfId="0" applyFont="1" applyFill="1" applyBorder="1" applyAlignment="1">
      <alignment horizontal="center"/>
    </xf>
    <xf numFmtId="2" fontId="0" fillId="13" borderId="2" xfId="0" applyNumberFormat="1" applyFill="1" applyBorder="1"/>
    <xf numFmtId="2" fontId="0" fillId="13" borderId="18" xfId="0" applyNumberFormat="1" applyFill="1" applyBorder="1"/>
    <xf numFmtId="0" fontId="0" fillId="14" borderId="0" xfId="0" applyFill="1"/>
    <xf numFmtId="0" fontId="1" fillId="14" borderId="13" xfId="0" applyFont="1" applyFill="1" applyBorder="1" applyAlignment="1">
      <alignment horizontal="distributed"/>
    </xf>
    <xf numFmtId="0" fontId="1" fillId="14" borderId="3" xfId="0" applyFont="1" applyFill="1" applyBorder="1" applyAlignment="1">
      <alignment horizontal="center"/>
    </xf>
    <xf numFmtId="2" fontId="0" fillId="14" borderId="2" xfId="0" applyNumberFormat="1" applyFill="1" applyBorder="1"/>
    <xf numFmtId="2" fontId="0" fillId="14" borderId="18" xfId="0" applyNumberFormat="1" applyFill="1" applyBorder="1"/>
    <xf numFmtId="0" fontId="0" fillId="15" borderId="0" xfId="0" applyFill="1"/>
    <xf numFmtId="0" fontId="1" fillId="15" borderId="13" xfId="0" applyFont="1" applyFill="1" applyBorder="1" applyAlignment="1">
      <alignment horizontal="distributed"/>
    </xf>
    <xf numFmtId="0" fontId="1" fillId="15" borderId="3" xfId="0" applyFont="1" applyFill="1" applyBorder="1" applyAlignment="1">
      <alignment horizontal="center"/>
    </xf>
    <xf numFmtId="2" fontId="0" fillId="15" borderId="2" xfId="0" applyNumberFormat="1" applyFill="1" applyBorder="1"/>
    <xf numFmtId="2" fontId="0" fillId="15" borderId="18" xfId="0" applyNumberFormat="1" applyFill="1" applyBorder="1"/>
    <xf numFmtId="2" fontId="0" fillId="12" borderId="9" xfId="0" applyNumberFormat="1" applyFill="1" applyBorder="1"/>
    <xf numFmtId="2" fontId="0" fillId="12" borderId="11" xfId="0" applyNumberFormat="1" applyFill="1" applyBorder="1"/>
    <xf numFmtId="2" fontId="0" fillId="13" borderId="9" xfId="0" applyNumberFormat="1" applyFill="1" applyBorder="1"/>
    <xf numFmtId="2" fontId="0" fillId="13" borderId="11" xfId="0" applyNumberFormat="1" applyFill="1" applyBorder="1"/>
    <xf numFmtId="2" fontId="0" fillId="14" borderId="9" xfId="0" applyNumberFormat="1" applyFill="1" applyBorder="1"/>
    <xf numFmtId="2" fontId="0" fillId="14" borderId="11" xfId="0" applyNumberFormat="1" applyFill="1" applyBorder="1"/>
    <xf numFmtId="2" fontId="0" fillId="15" borderId="9" xfId="0" applyNumberFormat="1" applyFill="1" applyBorder="1"/>
    <xf numFmtId="2" fontId="0" fillId="15" borderId="11" xfId="0" applyNumberFormat="1" applyFill="1" applyBorder="1"/>
    <xf numFmtId="0" fontId="0" fillId="16" borderId="0" xfId="0" applyFill="1"/>
    <xf numFmtId="0" fontId="1" fillId="16" borderId="13" xfId="0" applyFont="1" applyFill="1" applyBorder="1" applyAlignment="1">
      <alignment horizontal="distributed"/>
    </xf>
    <xf numFmtId="0" fontId="1" fillId="16" borderId="3" xfId="0" applyFont="1" applyFill="1" applyBorder="1" applyAlignment="1">
      <alignment horizontal="center"/>
    </xf>
    <xf numFmtId="2" fontId="0" fillId="16" borderId="11" xfId="0" applyNumberFormat="1" applyFill="1" applyBorder="1"/>
    <xf numFmtId="2" fontId="0" fillId="16" borderId="9" xfId="0" applyNumberFormat="1" applyFill="1" applyBorder="1"/>
    <xf numFmtId="2" fontId="0" fillId="16" borderId="2" xfId="0" applyNumberFormat="1" applyFill="1" applyBorder="1"/>
    <xf numFmtId="2" fontId="0" fillId="16" borderId="18" xfId="0" applyNumberFormat="1" applyFill="1" applyBorder="1"/>
    <xf numFmtId="2" fontId="0" fillId="16" borderId="13" xfId="0" applyNumberFormat="1" applyFill="1" applyBorder="1"/>
    <xf numFmtId="2" fontId="0" fillId="16" borderId="15" xfId="0" applyNumberFormat="1" applyFill="1" applyBorder="1"/>
    <xf numFmtId="2" fontId="0" fillId="16" borderId="14" xfId="0" applyNumberFormat="1" applyFill="1" applyBorder="1"/>
    <xf numFmtId="2" fontId="0" fillId="16" borderId="19" xfId="0" applyNumberFormat="1" applyFill="1" applyBorder="1"/>
    <xf numFmtId="2" fontId="0" fillId="12" borderId="13" xfId="0" applyNumberFormat="1" applyFill="1" applyBorder="1"/>
    <xf numFmtId="2" fontId="0" fillId="12" borderId="15" xfId="0" applyNumberFormat="1" applyFill="1" applyBorder="1"/>
    <xf numFmtId="2" fontId="0" fillId="12" borderId="14" xfId="0" applyNumberFormat="1" applyFill="1" applyBorder="1"/>
    <xf numFmtId="2" fontId="0" fillId="12" borderId="19" xfId="0" applyNumberFormat="1" applyFill="1" applyBorder="1"/>
    <xf numFmtId="2" fontId="0" fillId="13" borderId="13" xfId="0" applyNumberFormat="1" applyFill="1" applyBorder="1"/>
    <xf numFmtId="2" fontId="0" fillId="13" borderId="15" xfId="0" applyNumberFormat="1" applyFill="1" applyBorder="1"/>
    <xf numFmtId="2" fontId="0" fillId="13" borderId="14" xfId="0" applyNumberFormat="1" applyFill="1" applyBorder="1"/>
    <xf numFmtId="2" fontId="0" fillId="13" borderId="19" xfId="0" applyNumberFormat="1" applyFill="1" applyBorder="1"/>
    <xf numFmtId="0" fontId="0" fillId="17" borderId="0" xfId="0" applyFill="1"/>
    <xf numFmtId="0" fontId="1" fillId="17" borderId="13" xfId="0" applyFont="1" applyFill="1" applyBorder="1" applyAlignment="1">
      <alignment horizontal="distributed"/>
    </xf>
    <xf numFmtId="0" fontId="1" fillId="17" borderId="3" xfId="0" applyFont="1" applyFill="1" applyBorder="1" applyAlignment="1">
      <alignment horizontal="center"/>
    </xf>
    <xf numFmtId="0" fontId="0" fillId="17" borderId="9" xfId="0" applyFill="1" applyBorder="1"/>
    <xf numFmtId="0" fontId="0" fillId="17" borderId="11" xfId="0" applyFill="1" applyBorder="1"/>
    <xf numFmtId="0" fontId="0" fillId="17" borderId="2" xfId="0" applyFill="1" applyBorder="1"/>
    <xf numFmtId="0" fontId="0" fillId="17" borderId="18" xfId="0" applyFill="1" applyBorder="1"/>
    <xf numFmtId="2" fontId="0" fillId="17" borderId="2" xfId="0" applyNumberFormat="1" applyFill="1" applyBorder="1"/>
    <xf numFmtId="2" fontId="0" fillId="17" borderId="11" xfId="0" applyNumberFormat="1" applyFill="1" applyBorder="1"/>
    <xf numFmtId="0" fontId="0" fillId="17" borderId="15" xfId="0" applyFill="1" applyBorder="1"/>
    <xf numFmtId="0" fontId="0" fillId="17" borderId="14" xfId="0" applyFill="1" applyBorder="1"/>
    <xf numFmtId="0" fontId="0" fillId="17" borderId="13" xfId="0" applyFill="1" applyBorder="1"/>
    <xf numFmtId="0" fontId="0" fillId="17" borderId="19" xfId="0" applyFill="1" applyBorder="1"/>
    <xf numFmtId="2" fontId="0" fillId="17" borderId="9" xfId="0" applyNumberFormat="1" applyFill="1" applyBorder="1"/>
    <xf numFmtId="0" fontId="0" fillId="0" borderId="12" xfId="0" applyBorder="1"/>
    <xf numFmtId="0" fontId="0" fillId="18" borderId="0" xfId="0" applyFill="1"/>
    <xf numFmtId="0" fontId="1" fillId="18" borderId="13" xfId="0" applyFont="1" applyFill="1" applyBorder="1" applyAlignment="1">
      <alignment horizontal="distributed"/>
    </xf>
    <xf numFmtId="0" fontId="1" fillId="18" borderId="3" xfId="0" applyFont="1" applyFill="1" applyBorder="1" applyAlignment="1">
      <alignment horizontal="center"/>
    </xf>
    <xf numFmtId="0" fontId="0" fillId="18" borderId="13" xfId="0" applyFill="1" applyBorder="1"/>
    <xf numFmtId="0" fontId="0" fillId="18" borderId="15" xfId="0" applyFill="1" applyBorder="1"/>
    <xf numFmtId="0" fontId="0" fillId="18" borderId="14" xfId="0" applyFill="1" applyBorder="1"/>
    <xf numFmtId="0" fontId="0" fillId="2" borderId="0" xfId="0" applyFill="1"/>
    <xf numFmtId="0" fontId="1" fillId="2" borderId="13" xfId="0" applyFont="1" applyFill="1" applyBorder="1" applyAlignment="1">
      <alignment horizontal="distributed"/>
    </xf>
    <xf numFmtId="0" fontId="1" fillId="2" borderId="3" xfId="0" applyFont="1" applyFill="1" applyBorder="1" applyAlignment="1">
      <alignment horizontal="center"/>
    </xf>
    <xf numFmtId="0" fontId="0" fillId="3" borderId="0" xfId="0" applyFill="1"/>
    <xf numFmtId="0" fontId="1" fillId="3" borderId="13" xfId="0" applyFont="1" applyFill="1" applyBorder="1" applyAlignment="1">
      <alignment horizontal="distributed"/>
    </xf>
    <xf numFmtId="0" fontId="1" fillId="3" borderId="3" xfId="0" applyFont="1" applyFill="1" applyBorder="1" applyAlignment="1">
      <alignment horizontal="center"/>
    </xf>
    <xf numFmtId="0" fontId="0" fillId="3" borderId="13" xfId="0" applyFill="1" applyBorder="1"/>
    <xf numFmtId="0" fontId="0" fillId="3" borderId="15" xfId="0" applyFill="1" applyBorder="1"/>
    <xf numFmtId="0" fontId="0" fillId="3" borderId="14" xfId="0" applyFill="1" applyBorder="1"/>
    <xf numFmtId="0" fontId="0" fillId="3" borderId="3" xfId="0" applyFill="1" applyBorder="1"/>
    <xf numFmtId="164" fontId="0" fillId="2" borderId="13" xfId="0" applyNumberFormat="1" applyFill="1" applyBorder="1"/>
    <xf numFmtId="164" fontId="0" fillId="2" borderId="15" xfId="0" applyNumberFormat="1" applyFill="1" applyBorder="1"/>
    <xf numFmtId="164" fontId="0" fillId="2" borderId="14" xfId="0" applyNumberFormat="1" applyFill="1" applyBorder="1"/>
    <xf numFmtId="164" fontId="0" fillId="3" borderId="15" xfId="0" applyNumberFormat="1" applyFill="1" applyBorder="1"/>
    <xf numFmtId="164" fontId="0" fillId="3" borderId="13" xfId="0" applyNumberFormat="1" applyFill="1" applyBorder="1"/>
    <xf numFmtId="164" fontId="0" fillId="3" borderId="14" xfId="0" applyNumberFormat="1" applyFill="1" applyBorder="1"/>
    <xf numFmtId="164" fontId="0" fillId="18" borderId="13" xfId="0" applyNumberFormat="1" applyFill="1" applyBorder="1"/>
    <xf numFmtId="164" fontId="0" fillId="18" borderId="15" xfId="0" applyNumberFormat="1" applyFill="1" applyBorder="1"/>
    <xf numFmtId="164" fontId="0" fillId="18" borderId="14" xfId="0" applyNumberFormat="1" applyFill="1" applyBorder="1"/>
    <xf numFmtId="0" fontId="0" fillId="18" borderId="19" xfId="0" applyFill="1" applyBorder="1"/>
    <xf numFmtId="164" fontId="0" fillId="2" borderId="19" xfId="0" applyNumberFormat="1" applyFill="1" applyBorder="1"/>
    <xf numFmtId="164" fontId="0" fillId="3" borderId="19" xfId="0" applyNumberFormat="1" applyFill="1" applyBorder="1"/>
    <xf numFmtId="164" fontId="0" fillId="18" borderId="19" xfId="0" applyNumberFormat="1" applyFill="1" applyBorder="1"/>
    <xf numFmtId="0" fontId="0" fillId="3" borderId="19" xfId="0" applyFill="1" applyBorder="1"/>
    <xf numFmtId="0" fontId="0" fillId="18" borderId="17" xfId="0" applyFill="1" applyBorder="1"/>
    <xf numFmtId="0" fontId="0" fillId="3" borderId="17" xfId="0" applyFill="1" applyBorder="1"/>
    <xf numFmtId="1" fontId="0" fillId="5" borderId="13" xfId="0" applyNumberFormat="1" applyFill="1" applyBorder="1"/>
    <xf numFmtId="1" fontId="0" fillId="5" borderId="15" xfId="0" applyNumberFormat="1" applyFill="1" applyBorder="1"/>
    <xf numFmtId="1" fontId="0" fillId="5" borderId="14" xfId="0" applyNumberFormat="1" applyFill="1" applyBorder="1"/>
    <xf numFmtId="1" fontId="0" fillId="5" borderId="19" xfId="0" applyNumberFormat="1" applyFill="1" applyBorder="1"/>
    <xf numFmtId="0" fontId="0" fillId="5" borderId="17" xfId="0" applyFill="1" applyBorder="1"/>
    <xf numFmtId="2" fontId="0" fillId="0" borderId="13" xfId="0" applyNumberFormat="1" applyBorder="1"/>
    <xf numFmtId="2" fontId="0" fillId="0" borderId="15" xfId="0" applyNumberFormat="1" applyBorder="1"/>
    <xf numFmtId="2" fontId="0" fillId="0" borderId="14" xfId="0" applyNumberFormat="1" applyBorder="1"/>
    <xf numFmtId="0" fontId="0" fillId="16" borderId="11" xfId="0" applyFill="1" applyBorder="1"/>
    <xf numFmtId="0" fontId="0" fillId="16" borderId="9" xfId="0" applyFill="1" applyBorder="1"/>
    <xf numFmtId="0" fontId="0" fillId="19" borderId="0" xfId="0" applyFill="1"/>
    <xf numFmtId="0" fontId="1" fillId="19" borderId="13" xfId="0" applyFont="1" applyFill="1" applyBorder="1" applyAlignment="1">
      <alignment horizontal="center"/>
    </xf>
    <xf numFmtId="0" fontId="1" fillId="19" borderId="3" xfId="0" applyFont="1" applyFill="1" applyBorder="1" applyAlignment="1">
      <alignment horizontal="center"/>
    </xf>
    <xf numFmtId="0" fontId="0" fillId="19" borderId="9" xfId="0" applyFill="1" applyBorder="1"/>
    <xf numFmtId="0" fontId="0" fillId="19" borderId="11" xfId="0" applyFill="1" applyBorder="1"/>
    <xf numFmtId="2" fontId="0" fillId="19" borderId="2" xfId="0" applyNumberFormat="1" applyFill="1" applyBorder="1"/>
    <xf numFmtId="2" fontId="0" fillId="19" borderId="18" xfId="0" applyNumberFormat="1" applyFill="1" applyBorder="1"/>
    <xf numFmtId="164" fontId="0" fillId="19" borderId="13" xfId="0" applyNumberFormat="1" applyFill="1" applyBorder="1"/>
    <xf numFmtId="164" fontId="0" fillId="19" borderId="15" xfId="0" applyNumberFormat="1" applyFill="1" applyBorder="1"/>
    <xf numFmtId="164" fontId="0" fillId="19" borderId="14" xfId="0" applyNumberFormat="1" applyFill="1" applyBorder="1"/>
    <xf numFmtId="164" fontId="0" fillId="19" borderId="19" xfId="0" applyNumberFormat="1" applyFill="1" applyBorder="1"/>
    <xf numFmtId="0" fontId="1" fillId="19" borderId="13" xfId="0" applyFont="1" applyFill="1" applyBorder="1" applyAlignment="1">
      <alignment horizontal="distributed"/>
    </xf>
    <xf numFmtId="165" fontId="0" fillId="19" borderId="13" xfId="0" applyNumberFormat="1" applyFill="1" applyBorder="1"/>
    <xf numFmtId="165" fontId="0" fillId="19" borderId="15" xfId="0" applyNumberFormat="1" applyFill="1" applyBorder="1"/>
    <xf numFmtId="165" fontId="0" fillId="19" borderId="14" xfId="0" applyNumberFormat="1" applyFill="1" applyBorder="1"/>
    <xf numFmtId="165" fontId="0" fillId="19" borderId="19" xfId="0" applyNumberFormat="1" applyFill="1" applyBorder="1"/>
    <xf numFmtId="0" fontId="0" fillId="11" borderId="9" xfId="0" applyFill="1" applyBorder="1"/>
    <xf numFmtId="0" fontId="0" fillId="11" borderId="11" xfId="0" applyFill="1" applyBorder="1"/>
    <xf numFmtId="0" fontId="0" fillId="11" borderId="2" xfId="0" applyFill="1" applyBorder="1"/>
    <xf numFmtId="0" fontId="0" fillId="11" borderId="18" xfId="0" applyFill="1" applyBorder="1"/>
    <xf numFmtId="2" fontId="0" fillId="11" borderId="2" xfId="0" applyNumberFormat="1" applyFill="1" applyBorder="1"/>
    <xf numFmtId="2" fontId="0" fillId="11" borderId="11" xfId="0" applyNumberFormat="1" applyFill="1" applyBorder="1"/>
    <xf numFmtId="2" fontId="0" fillId="11" borderId="9" xfId="0" applyNumberFormat="1" applyFill="1" applyBorder="1"/>
    <xf numFmtId="165" fontId="0" fillId="11" borderId="9" xfId="0" applyNumberFormat="1" applyFill="1" applyBorder="1"/>
    <xf numFmtId="165" fontId="0" fillId="11" borderId="11" xfId="0" applyNumberFormat="1" applyFill="1" applyBorder="1"/>
    <xf numFmtId="165" fontId="0" fillId="11" borderId="2" xfId="0" applyNumberFormat="1" applyFill="1" applyBorder="1"/>
    <xf numFmtId="165" fontId="0" fillId="11" borderId="18" xfId="0" applyNumberFormat="1" applyFill="1" applyBorder="1"/>
    <xf numFmtId="2" fontId="0" fillId="8" borderId="9" xfId="0" applyNumberFormat="1" applyFill="1" applyBorder="1"/>
    <xf numFmtId="2" fontId="0" fillId="8" borderId="11" xfId="0" applyNumberFormat="1" applyFill="1" applyBorder="1"/>
    <xf numFmtId="2" fontId="0" fillId="8" borderId="18" xfId="0" applyNumberFormat="1" applyFill="1" applyBorder="1"/>
    <xf numFmtId="2" fontId="0" fillId="14" borderId="15" xfId="0" applyNumberFormat="1" applyFill="1" applyBorder="1"/>
    <xf numFmtId="2" fontId="0" fillId="14" borderId="14" xfId="0" applyNumberFormat="1" applyFill="1" applyBorder="1"/>
    <xf numFmtId="2" fontId="0" fillId="14" borderId="13" xfId="0" applyNumberFormat="1" applyFill="1" applyBorder="1"/>
    <xf numFmtId="2" fontId="0" fillId="15" borderId="15" xfId="0" applyNumberFormat="1" applyFill="1" applyBorder="1"/>
    <xf numFmtId="2" fontId="0" fillId="15" borderId="14" xfId="0" applyNumberFormat="1" applyFill="1" applyBorder="1"/>
    <xf numFmtId="2" fontId="0" fillId="15" borderId="13" xfId="0" applyNumberFormat="1" applyFill="1" applyBorder="1"/>
    <xf numFmtId="2" fontId="0" fillId="14" borderId="19" xfId="0" applyNumberFormat="1" applyFill="1" applyBorder="1"/>
    <xf numFmtId="2" fontId="0" fillId="15" borderId="19" xfId="0" applyNumberFormat="1" applyFill="1" applyBorder="1"/>
    <xf numFmtId="0" fontId="0" fillId="20" borderId="0" xfId="0" applyFill="1"/>
    <xf numFmtId="0" fontId="1" fillId="20" borderId="13" xfId="0" applyFont="1" applyFill="1" applyBorder="1" applyAlignment="1">
      <alignment horizontal="distributed"/>
    </xf>
    <xf numFmtId="0" fontId="1" fillId="20" borderId="3" xfId="0" applyFont="1" applyFill="1" applyBorder="1" applyAlignment="1">
      <alignment horizontal="center"/>
    </xf>
    <xf numFmtId="165" fontId="0" fillId="20" borderId="13" xfId="0" applyNumberFormat="1" applyFill="1" applyBorder="1"/>
    <xf numFmtId="165" fontId="0" fillId="20" borderId="15" xfId="0" applyNumberFormat="1" applyFill="1" applyBorder="1"/>
    <xf numFmtId="165" fontId="0" fillId="20" borderId="14" xfId="0" applyNumberFormat="1" applyFill="1" applyBorder="1"/>
    <xf numFmtId="165" fontId="0" fillId="20" borderId="19" xfId="0" applyNumberFormat="1" applyFill="1" applyBorder="1"/>
    <xf numFmtId="165" fontId="0" fillId="20" borderId="11" xfId="0" applyNumberFormat="1" applyFill="1" applyBorder="1"/>
    <xf numFmtId="165" fontId="0" fillId="20" borderId="2" xfId="0" applyNumberFormat="1" applyFill="1" applyBorder="1"/>
    <xf numFmtId="165" fontId="0" fillId="20" borderId="9" xfId="0" applyNumberFormat="1" applyFill="1" applyBorder="1"/>
    <xf numFmtId="165" fontId="0" fillId="20" borderId="18" xfId="0" applyNumberFormat="1" applyFill="1" applyBorder="1"/>
    <xf numFmtId="0" fontId="0" fillId="21" borderId="0" xfId="0" applyFill="1"/>
    <xf numFmtId="0" fontId="1" fillId="21" borderId="13" xfId="0" applyFont="1" applyFill="1" applyBorder="1" applyAlignment="1">
      <alignment horizontal="distributed"/>
    </xf>
    <xf numFmtId="0" fontId="1" fillId="21" borderId="3" xfId="0" applyFont="1" applyFill="1" applyBorder="1" applyAlignment="1">
      <alignment horizontal="center"/>
    </xf>
    <xf numFmtId="165" fontId="0" fillId="21" borderId="9" xfId="0" applyNumberFormat="1" applyFill="1" applyBorder="1"/>
    <xf numFmtId="165" fontId="0" fillId="21" borderId="11" xfId="0" applyNumberFormat="1" applyFill="1" applyBorder="1"/>
    <xf numFmtId="165" fontId="0" fillId="21" borderId="2" xfId="0" applyNumberFormat="1" applyFill="1" applyBorder="1"/>
    <xf numFmtId="165" fontId="0" fillId="21" borderId="18" xfId="0" applyNumberFormat="1" applyFill="1" applyBorder="1"/>
    <xf numFmtId="0" fontId="0" fillId="22" borderId="0" xfId="0" applyFill="1"/>
    <xf numFmtId="0" fontId="1" fillId="22" borderId="13" xfId="0" applyFont="1" applyFill="1" applyBorder="1" applyAlignment="1">
      <alignment horizontal="distributed"/>
    </xf>
    <xf numFmtId="0" fontId="1" fillId="22" borderId="3" xfId="0" applyFont="1" applyFill="1" applyBorder="1" applyAlignment="1">
      <alignment horizontal="center"/>
    </xf>
    <xf numFmtId="165" fontId="0" fillId="22" borderId="9" xfId="0" applyNumberFormat="1" applyFill="1" applyBorder="1"/>
    <xf numFmtId="165" fontId="0" fillId="22" borderId="11" xfId="0" applyNumberFormat="1" applyFill="1" applyBorder="1"/>
    <xf numFmtId="165" fontId="0" fillId="22" borderId="2" xfId="0" applyNumberFormat="1" applyFill="1" applyBorder="1"/>
    <xf numFmtId="165" fontId="0" fillId="22" borderId="18" xfId="0" applyNumberFormat="1" applyFill="1" applyBorder="1"/>
    <xf numFmtId="165" fontId="0" fillId="4" borderId="13" xfId="0" applyNumberFormat="1" applyFill="1" applyBorder="1"/>
    <xf numFmtId="165" fontId="0" fillId="4" borderId="15" xfId="0" applyNumberFormat="1" applyFill="1" applyBorder="1"/>
    <xf numFmtId="165" fontId="0" fillId="4" borderId="14" xfId="0" applyNumberFormat="1" applyFill="1" applyBorder="1"/>
    <xf numFmtId="165" fontId="0" fillId="4" borderId="19" xfId="0" applyNumberFormat="1" applyFill="1" applyBorder="1"/>
    <xf numFmtId="165" fontId="0" fillId="4" borderId="11" xfId="0" applyNumberFormat="1" applyFill="1" applyBorder="1"/>
    <xf numFmtId="165" fontId="0" fillId="4" borderId="2" xfId="0" applyNumberFormat="1" applyFill="1" applyBorder="1"/>
    <xf numFmtId="165" fontId="0" fillId="4" borderId="9" xfId="0" applyNumberFormat="1" applyFill="1" applyBorder="1"/>
    <xf numFmtId="165" fontId="0" fillId="4" borderId="18" xfId="0" applyNumberFormat="1" applyFill="1" applyBorder="1"/>
    <xf numFmtId="165" fontId="0" fillId="6" borderId="13" xfId="0" applyNumberFormat="1" applyFill="1" applyBorder="1"/>
    <xf numFmtId="165" fontId="0" fillId="6" borderId="15" xfId="0" applyNumberFormat="1" applyFill="1" applyBorder="1"/>
    <xf numFmtId="165" fontId="0" fillId="6" borderId="14" xfId="0" applyNumberFormat="1" applyFill="1" applyBorder="1"/>
    <xf numFmtId="165" fontId="0" fillId="6" borderId="19" xfId="0" applyNumberFormat="1" applyFill="1" applyBorder="1"/>
    <xf numFmtId="165" fontId="0" fillId="6" borderId="11" xfId="0" applyNumberFormat="1" applyFill="1" applyBorder="1"/>
    <xf numFmtId="165" fontId="0" fillId="6" borderId="2" xfId="0" applyNumberFormat="1" applyFill="1" applyBorder="1"/>
    <xf numFmtId="165" fontId="0" fillId="6" borderId="9" xfId="0" applyNumberFormat="1" applyFill="1" applyBorder="1"/>
    <xf numFmtId="165" fontId="0" fillId="6" borderId="18" xfId="0" applyNumberFormat="1" applyFill="1" applyBorder="1"/>
    <xf numFmtId="0" fontId="1" fillId="7" borderId="3" xfId="0" applyFont="1" applyFill="1" applyBorder="1" applyAlignment="1">
      <alignment horizontal="center"/>
    </xf>
    <xf numFmtId="165" fontId="0" fillId="7" borderId="11" xfId="0" applyNumberFormat="1" applyFill="1" applyBorder="1"/>
    <xf numFmtId="165" fontId="0" fillId="7" borderId="2" xfId="0" applyNumberFormat="1" applyFill="1" applyBorder="1"/>
    <xf numFmtId="165" fontId="0" fillId="7" borderId="9" xfId="0" applyNumberFormat="1" applyFill="1" applyBorder="1"/>
    <xf numFmtId="165" fontId="0" fillId="7" borderId="18" xfId="0" applyNumberFormat="1" applyFill="1" applyBorder="1"/>
    <xf numFmtId="0" fontId="0" fillId="23" borderId="0" xfId="0" applyFill="1"/>
    <xf numFmtId="0" fontId="1" fillId="23" borderId="3" xfId="0" applyFont="1" applyFill="1" applyBorder="1" applyAlignment="1">
      <alignment horizontal="center"/>
    </xf>
    <xf numFmtId="0" fontId="0" fillId="24" borderId="0" xfId="0" applyFill="1"/>
    <xf numFmtId="164" fontId="0" fillId="24" borderId="11" xfId="0" applyNumberFormat="1" applyFill="1" applyBorder="1"/>
    <xf numFmtId="0" fontId="1" fillId="24" borderId="3" xfId="0" applyFont="1" applyFill="1" applyBorder="1" applyAlignment="1">
      <alignment horizontal="center"/>
    </xf>
    <xf numFmtId="164" fontId="0" fillId="9" borderId="15" xfId="0" applyNumberFormat="1" applyFill="1" applyBorder="1"/>
    <xf numFmtId="164" fontId="0" fillId="9" borderId="13" xfId="0" applyNumberFormat="1" applyFill="1" applyBorder="1"/>
    <xf numFmtId="164" fontId="0" fillId="9" borderId="14" xfId="0" applyNumberFormat="1" applyFill="1" applyBorder="1"/>
    <xf numFmtId="164" fontId="0" fillId="9" borderId="19" xfId="0" applyNumberFormat="1" applyFill="1" applyBorder="1"/>
    <xf numFmtId="164" fontId="0" fillId="11" borderId="13" xfId="0" applyNumberFormat="1" applyFill="1" applyBorder="1"/>
    <xf numFmtId="164" fontId="0" fillId="11" borderId="15" xfId="0" applyNumberFormat="1" applyFill="1" applyBorder="1"/>
    <xf numFmtId="164" fontId="0" fillId="11" borderId="14" xfId="0" applyNumberFormat="1" applyFill="1" applyBorder="1"/>
    <xf numFmtId="164" fontId="0" fillId="11" borderId="19" xfId="0" applyNumberFormat="1" applyFill="1" applyBorder="1"/>
    <xf numFmtId="164" fontId="0" fillId="10" borderId="13" xfId="0" applyNumberFormat="1" applyFill="1" applyBorder="1"/>
    <xf numFmtId="164" fontId="0" fillId="10" borderId="15" xfId="0" applyNumberFormat="1" applyFill="1" applyBorder="1"/>
    <xf numFmtId="164" fontId="0" fillId="10" borderId="14" xfId="0" applyNumberFormat="1" applyFill="1" applyBorder="1"/>
    <xf numFmtId="164" fontId="0" fillId="10" borderId="19" xfId="0" applyNumberFormat="1" applyFill="1" applyBorder="1"/>
    <xf numFmtId="164" fontId="0" fillId="23" borderId="13" xfId="0" applyNumberFormat="1" applyFill="1" applyBorder="1"/>
    <xf numFmtId="164" fontId="0" fillId="23" borderId="15" xfId="0" applyNumberFormat="1" applyFill="1" applyBorder="1"/>
    <xf numFmtId="164" fontId="0" fillId="23" borderId="14" xfId="0" applyNumberFormat="1" applyFill="1" applyBorder="1"/>
    <xf numFmtId="164" fontId="0" fillId="24" borderId="13" xfId="0" applyNumberFormat="1" applyFill="1" applyBorder="1"/>
    <xf numFmtId="164" fontId="0" fillId="24" borderId="15" xfId="0" applyNumberFormat="1" applyFill="1" applyBorder="1"/>
    <xf numFmtId="164" fontId="0" fillId="24" borderId="14" xfId="0" applyNumberFormat="1" applyFill="1" applyBorder="1"/>
    <xf numFmtId="164" fontId="0" fillId="23" borderId="19" xfId="0" applyNumberFormat="1" applyFill="1" applyBorder="1"/>
    <xf numFmtId="164" fontId="0" fillId="24" borderId="19" xfId="0" applyNumberFormat="1" applyFill="1" applyBorder="1"/>
    <xf numFmtId="2" fontId="0" fillId="24" borderId="14" xfId="0" applyNumberFormat="1" applyFill="1" applyBorder="1"/>
    <xf numFmtId="2" fontId="0" fillId="24" borderId="19" xfId="0" applyNumberFormat="1" applyFill="1" applyBorder="1"/>
    <xf numFmtId="1" fontId="0" fillId="5" borderId="9" xfId="0" applyNumberFormat="1" applyFill="1" applyBorder="1"/>
    <xf numFmtId="1" fontId="0" fillId="5" borderId="11" xfId="0" applyNumberFormat="1" applyFill="1" applyBorder="1"/>
    <xf numFmtId="1" fontId="0" fillId="5" borderId="2" xfId="0" applyNumberFormat="1" applyFill="1" applyBorder="1"/>
    <xf numFmtId="1" fontId="0" fillId="5" borderId="18" xfId="0" applyNumberFormat="1" applyFill="1" applyBorder="1"/>
    <xf numFmtId="164" fontId="0" fillId="3" borderId="11" xfId="0" applyNumberFormat="1" applyFill="1" applyBorder="1"/>
    <xf numFmtId="164" fontId="0" fillId="3" borderId="9" xfId="0" applyNumberFormat="1" applyFill="1" applyBorder="1"/>
    <xf numFmtId="164" fontId="0" fillId="3" borderId="2" xfId="0" applyNumberFormat="1" applyFill="1" applyBorder="1"/>
    <xf numFmtId="164" fontId="0" fillId="19" borderId="9" xfId="0" applyNumberFormat="1" applyFill="1" applyBorder="1"/>
    <xf numFmtId="164" fontId="0" fillId="19" borderId="11" xfId="0" applyNumberFormat="1" applyFill="1" applyBorder="1"/>
    <xf numFmtId="164" fontId="0" fillId="19" borderId="2" xfId="0" applyNumberFormat="1" applyFill="1" applyBorder="1"/>
    <xf numFmtId="0" fontId="0" fillId="24" borderId="9" xfId="0" applyFill="1" applyBorder="1"/>
    <xf numFmtId="0" fontId="0" fillId="24" borderId="11" xfId="0" applyFill="1" applyBorder="1"/>
    <xf numFmtId="2" fontId="0" fillId="24" borderId="2" xfId="0" applyNumberFormat="1" applyFill="1" applyBorder="1"/>
    <xf numFmtId="2" fontId="0" fillId="24" borderId="18" xfId="0" applyNumberFormat="1" applyFill="1" applyBorder="1"/>
    <xf numFmtId="0" fontId="0" fillId="18" borderId="9" xfId="0" applyFill="1" applyBorder="1"/>
    <xf numFmtId="0" fontId="0" fillId="18" borderId="11" xfId="0" applyFill="1" applyBorder="1"/>
    <xf numFmtId="0" fontId="0" fillId="18" borderId="2" xfId="0" applyFill="1" applyBorder="1"/>
    <xf numFmtId="2" fontId="0" fillId="0" borderId="7" xfId="0" applyNumberFormat="1" applyBorder="1"/>
    <xf numFmtId="0" fontId="0" fillId="0" borderId="13" xfId="0" applyBorder="1"/>
    <xf numFmtId="0" fontId="0" fillId="0" borderId="15" xfId="0" applyBorder="1"/>
    <xf numFmtId="0" fontId="0" fillId="0" borderId="14" xfId="0" applyBorder="1"/>
    <xf numFmtId="0" fontId="1" fillId="3" borderId="6" xfId="0" applyFont="1" applyFill="1" applyBorder="1" applyAlignment="1">
      <alignment horizontal="center"/>
    </xf>
    <xf numFmtId="164" fontId="0" fillId="0" borderId="13" xfId="0" applyNumberFormat="1" applyBorder="1"/>
    <xf numFmtId="164" fontId="0" fillId="0" borderId="15" xfId="0" applyNumberFormat="1" applyBorder="1"/>
    <xf numFmtId="164" fontId="0" fillId="0" borderId="14" xfId="0" applyNumberFormat="1" applyBorder="1"/>
    <xf numFmtId="0" fontId="1" fillId="3" borderId="4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distributed"/>
    </xf>
    <xf numFmtId="0" fontId="1" fillId="0" borderId="9" xfId="0" applyFont="1" applyFill="1" applyBorder="1" applyAlignment="1">
      <alignment horizontal="distributed"/>
    </xf>
    <xf numFmtId="0" fontId="1" fillId="0" borderId="0" xfId="0" applyFont="1" applyFill="1" applyBorder="1" applyAlignment="1">
      <alignment horizontal="distributed"/>
    </xf>
    <xf numFmtId="0" fontId="1" fillId="0" borderId="8" xfId="0" applyFont="1" applyFill="1" applyBorder="1" applyAlignment="1">
      <alignment horizontal="distributed"/>
    </xf>
    <xf numFmtId="0" fontId="1" fillId="3" borderId="1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distributed"/>
    </xf>
    <xf numFmtId="0" fontId="1" fillId="0" borderId="6" xfId="0" applyFont="1" applyFill="1" applyBorder="1" applyAlignment="1">
      <alignment horizontal="distributed"/>
    </xf>
    <xf numFmtId="0" fontId="1" fillId="3" borderId="14" xfId="0" applyFont="1" applyFill="1" applyBorder="1" applyAlignment="1">
      <alignment horizontal="center"/>
    </xf>
    <xf numFmtId="165" fontId="0" fillId="0" borderId="13" xfId="0" applyNumberFormat="1" applyBorder="1"/>
    <xf numFmtId="165" fontId="0" fillId="0" borderId="15" xfId="0" applyNumberFormat="1" applyBorder="1"/>
    <xf numFmtId="165" fontId="0" fillId="0" borderId="14" xfId="0" applyNumberFormat="1" applyBorder="1"/>
    <xf numFmtId="0" fontId="0" fillId="2" borderId="7" xfId="0" applyFont="1" applyFill="1" applyBorder="1"/>
    <xf numFmtId="0" fontId="0" fillId="2" borderId="10" xfId="0" applyFont="1" applyFill="1" applyBorder="1"/>
    <xf numFmtId="0" fontId="0" fillId="2" borderId="12" xfId="0" applyFont="1" applyFill="1" applyBorder="1"/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9" borderId="9" xfId="0" applyNumberFormat="1" applyFill="1" applyBorder="1"/>
    <xf numFmtId="2" fontId="0" fillId="9" borderId="11" xfId="0" applyNumberFormat="1" applyFill="1" applyBorder="1"/>
    <xf numFmtId="2" fontId="0" fillId="9" borderId="2" xfId="0" applyNumberFormat="1" applyFill="1" applyBorder="1"/>
    <xf numFmtId="0" fontId="0" fillId="18" borderId="18" xfId="0" applyFill="1" applyBorder="1"/>
    <xf numFmtId="0" fontId="1" fillId="9" borderId="9" xfId="0" applyFont="1" applyFill="1" applyBorder="1" applyAlignment="1">
      <alignment horizontal="distributed"/>
    </xf>
    <xf numFmtId="0" fontId="1" fillId="9" borderId="6" xfId="0" applyFont="1" applyFill="1" applyBorder="1" applyAlignment="1">
      <alignment horizontal="center"/>
    </xf>
    <xf numFmtId="0" fontId="1" fillId="12" borderId="9" xfId="0" applyFont="1" applyFill="1" applyBorder="1" applyAlignment="1">
      <alignment horizontal="distributed"/>
    </xf>
    <xf numFmtId="0" fontId="1" fillId="12" borderId="6" xfId="0" applyFont="1" applyFill="1" applyBorder="1" applyAlignment="1">
      <alignment horizontal="center"/>
    </xf>
    <xf numFmtId="0" fontId="0" fillId="24" borderId="13" xfId="0" applyFill="1" applyBorder="1"/>
    <xf numFmtId="0" fontId="0" fillId="24" borderId="15" xfId="0" applyFill="1" applyBorder="1"/>
    <xf numFmtId="0" fontId="0" fillId="23" borderId="9" xfId="0" applyFill="1" applyBorder="1"/>
    <xf numFmtId="0" fontId="0" fillId="25" borderId="0" xfId="0" applyFill="1"/>
    <xf numFmtId="0" fontId="1" fillId="25" borderId="3" xfId="0" applyFont="1" applyFill="1" applyBorder="1" applyAlignment="1">
      <alignment horizontal="center"/>
    </xf>
    <xf numFmtId="0" fontId="1" fillId="25" borderId="3" xfId="0" applyFont="1" applyFill="1" applyBorder="1" applyAlignment="1">
      <alignment horizontal="center" wrapText="1"/>
    </xf>
    <xf numFmtId="164" fontId="0" fillId="25" borderId="13" xfId="0" applyNumberFormat="1" applyFill="1" applyBorder="1"/>
    <xf numFmtId="164" fontId="0" fillId="25" borderId="15" xfId="0" applyNumberFormat="1" applyFill="1" applyBorder="1"/>
    <xf numFmtId="164" fontId="0" fillId="25" borderId="14" xfId="0" applyNumberFormat="1" applyFill="1" applyBorder="1"/>
    <xf numFmtId="164" fontId="0" fillId="25" borderId="9" xfId="0" applyNumberFormat="1" applyFill="1" applyBorder="1"/>
    <xf numFmtId="164" fontId="0" fillId="25" borderId="11" xfId="0" applyNumberFormat="1" applyFill="1" applyBorder="1"/>
    <xf numFmtId="164" fontId="0" fillId="25" borderId="2" xfId="0" applyNumberFormat="1" applyFill="1" applyBorder="1"/>
    <xf numFmtId="164" fontId="0" fillId="25" borderId="18" xfId="0" applyNumberFormat="1" applyFill="1" applyBorder="1"/>
    <xf numFmtId="2" fontId="0" fillId="25" borderId="19" xfId="0" applyNumberFormat="1" applyFill="1" applyBorder="1"/>
    <xf numFmtId="0" fontId="0" fillId="25" borderId="13" xfId="0" applyFill="1" applyBorder="1"/>
    <xf numFmtId="0" fontId="0" fillId="25" borderId="15" xfId="0" applyFill="1" applyBorder="1"/>
    <xf numFmtId="2" fontId="0" fillId="25" borderId="14" xfId="0" applyNumberFormat="1" applyFill="1" applyBorder="1"/>
    <xf numFmtId="164" fontId="0" fillId="25" borderId="19" xfId="0" applyNumberFormat="1" applyFill="1" applyBorder="1"/>
    <xf numFmtId="0" fontId="1" fillId="23" borderId="3" xfId="0" applyFont="1" applyFill="1" applyBorder="1" applyAlignment="1">
      <alignment horizontal="center" wrapText="1"/>
    </xf>
    <xf numFmtId="2" fontId="0" fillId="23" borderId="13" xfId="0" applyNumberFormat="1" applyFill="1" applyBorder="1"/>
    <xf numFmtId="2" fontId="0" fillId="23" borderId="15" xfId="0" applyNumberFormat="1" applyFill="1" applyBorder="1"/>
    <xf numFmtId="2" fontId="0" fillId="23" borderId="14" xfId="0" applyNumberFormat="1" applyFill="1" applyBorder="1"/>
    <xf numFmtId="2" fontId="0" fillId="23" borderId="19" xfId="0" applyNumberFormat="1" applyFill="1" applyBorder="1"/>
    <xf numFmtId="0" fontId="0" fillId="23" borderId="11" xfId="0" applyFill="1" applyBorder="1"/>
    <xf numFmtId="2" fontId="0" fillId="23" borderId="2" xfId="0" applyNumberFormat="1" applyFill="1" applyBorder="1"/>
    <xf numFmtId="2" fontId="0" fillId="23" borderId="18" xfId="0" applyNumberFormat="1" applyFill="1" applyBorder="1"/>
    <xf numFmtId="0" fontId="1" fillId="24" borderId="3" xfId="0" applyFont="1" applyFill="1" applyBorder="1" applyAlignment="1">
      <alignment horizontal="center" wrapText="1"/>
    </xf>
    <xf numFmtId="0" fontId="0" fillId="23" borderId="13" xfId="0" applyFill="1" applyBorder="1"/>
    <xf numFmtId="0" fontId="0" fillId="23" borderId="15" xfId="0" applyFill="1" applyBorder="1"/>
    <xf numFmtId="0" fontId="0" fillId="23" borderId="14" xfId="0" applyFill="1" applyBorder="1"/>
    <xf numFmtId="164" fontId="4" fillId="23" borderId="13" xfId="0" applyNumberFormat="1" applyFont="1" applyFill="1" applyBorder="1"/>
    <xf numFmtId="164" fontId="4" fillId="23" borderId="15" xfId="0" applyNumberFormat="1" applyFont="1" applyFill="1" applyBorder="1"/>
    <xf numFmtId="164" fontId="4" fillId="23" borderId="14" xfId="0" applyNumberFormat="1" applyFont="1" applyFill="1" applyBorder="1"/>
    <xf numFmtId="0" fontId="4" fillId="25" borderId="0" xfId="0" applyFont="1" applyFill="1"/>
    <xf numFmtId="0" fontId="5" fillId="25" borderId="6" xfId="0" applyFont="1" applyFill="1" applyBorder="1" applyAlignment="1">
      <alignment horizontal="center" vertical="center" wrapText="1"/>
    </xf>
    <xf numFmtId="0" fontId="5" fillId="25" borderId="3" xfId="0" applyFont="1" applyFill="1" applyBorder="1" applyAlignment="1">
      <alignment horizontal="distributed"/>
    </xf>
    <xf numFmtId="0" fontId="4" fillId="25" borderId="17" xfId="0" applyFont="1" applyFill="1" applyBorder="1"/>
    <xf numFmtId="165" fontId="4" fillId="25" borderId="13" xfId="0" applyNumberFormat="1" applyFont="1" applyFill="1" applyBorder="1"/>
    <xf numFmtId="165" fontId="4" fillId="25" borderId="15" xfId="0" applyNumberFormat="1" applyFont="1" applyFill="1" applyBorder="1"/>
    <xf numFmtId="165" fontId="4" fillId="25" borderId="14" xfId="0" applyNumberFormat="1" applyFont="1" applyFill="1" applyBorder="1"/>
    <xf numFmtId="165" fontId="4" fillId="25" borderId="19" xfId="0" applyNumberFormat="1" applyFont="1" applyFill="1" applyBorder="1"/>
    <xf numFmtId="0" fontId="4" fillId="0" borderId="0" xfId="0" applyFont="1" applyFill="1"/>
    <xf numFmtId="0" fontId="1" fillId="5" borderId="3" xfId="0" applyFont="1" applyFill="1" applyBorder="1" applyAlignment="1">
      <alignment horizontal="distributed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/>
    <xf numFmtId="164" fontId="0" fillId="25" borderId="15" xfId="0" applyNumberFormat="1" applyFont="1" applyFill="1" applyBorder="1"/>
    <xf numFmtId="164" fontId="0" fillId="25" borderId="13" xfId="0" applyNumberFormat="1" applyFont="1" applyFill="1" applyBorder="1"/>
    <xf numFmtId="164" fontId="0" fillId="25" borderId="14" xfId="0" applyNumberFormat="1" applyFont="1" applyFill="1" applyBorder="1"/>
    <xf numFmtId="164" fontId="0" fillId="25" borderId="19" xfId="0" applyNumberFormat="1" applyFont="1" applyFill="1" applyBorder="1"/>
    <xf numFmtId="0" fontId="0" fillId="25" borderId="15" xfId="0" applyFont="1" applyFill="1" applyBorder="1"/>
    <xf numFmtId="2" fontId="0" fillId="25" borderId="14" xfId="0" applyNumberFormat="1" applyFont="1" applyFill="1" applyBorder="1"/>
    <xf numFmtId="0" fontId="0" fillId="25" borderId="13" xfId="0" applyFont="1" applyFill="1" applyBorder="1"/>
    <xf numFmtId="2" fontId="0" fillId="25" borderId="19" xfId="0" applyNumberFormat="1" applyFont="1" applyFill="1" applyBorder="1"/>
    <xf numFmtId="164" fontId="0" fillId="25" borderId="9" xfId="0" applyNumberFormat="1" applyFont="1" applyFill="1" applyBorder="1"/>
    <xf numFmtId="164" fontId="0" fillId="25" borderId="11" xfId="0" applyNumberFormat="1" applyFont="1" applyFill="1" applyBorder="1"/>
    <xf numFmtId="164" fontId="0" fillId="25" borderId="2" xfId="0" applyNumberFormat="1" applyFont="1" applyFill="1" applyBorder="1"/>
    <xf numFmtId="164" fontId="0" fillId="25" borderId="18" xfId="0" applyNumberFormat="1" applyFont="1" applyFill="1" applyBorder="1"/>
  </cellXfs>
  <cellStyles count="1">
    <cellStyle name="Standard" xfId="0" builtinId="0"/>
  </cellStyles>
  <dxfs count="0"/>
  <tableStyles count="0" defaultTableStyle="TableStyleMedium2" defaultPivotStyle="PivotStyleMedium9"/>
  <colors>
    <mruColors>
      <color rgb="FFEAEAEA"/>
      <color rgb="FFFFFFCC"/>
      <color rgb="FFFFFF66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742"/>
  <sheetViews>
    <sheetView zoomScale="70" zoomScaleNormal="7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AW2" sqref="AW2"/>
    </sheetView>
  </sheetViews>
  <sheetFormatPr baseColWidth="10" defaultColWidth="9.140625" defaultRowHeight="15" x14ac:dyDescent="0.25"/>
  <cols>
    <col min="7" max="7" width="12.42578125" customWidth="1"/>
    <col min="10" max="11" width="12" style="55" customWidth="1"/>
    <col min="12" max="12" width="10.85546875" style="55" customWidth="1"/>
    <col min="13" max="13" width="13.140625" style="55" customWidth="1"/>
    <col min="14" max="14" width="12.42578125" style="55" customWidth="1"/>
    <col min="15" max="15" width="15.140625" style="55" customWidth="1"/>
    <col min="16" max="16" width="14" style="55" customWidth="1"/>
    <col min="17" max="17" width="15" style="55" customWidth="1"/>
    <col min="18" max="18" width="15.140625" style="55" customWidth="1"/>
    <col min="19" max="19" width="14.5703125" style="77" customWidth="1"/>
    <col min="20" max="20" width="14.140625" style="69" customWidth="1"/>
    <col min="21" max="21" width="14.42578125" style="81" customWidth="1"/>
    <col min="22" max="22" width="10.85546875" style="284" customWidth="1"/>
    <col min="23" max="23" width="10.85546875" style="295" customWidth="1"/>
    <col min="24" max="24" width="10.85546875" style="302" customWidth="1"/>
    <col min="25" max="25" width="13.28515625" customWidth="1"/>
    <col min="26" max="26" width="15.42578125" style="114" customWidth="1"/>
    <col min="27" max="27" width="12.85546875" style="189" customWidth="1"/>
    <col min="28" max="28" width="14.7109375" style="70" customWidth="1"/>
    <col min="29" max="29" width="13.28515625" style="246" customWidth="1"/>
    <col min="30" max="30" width="13.85546875" style="77" customWidth="1"/>
    <col min="31" max="31" width="15.5703125" style="144" customWidth="1"/>
    <col min="32" max="32" width="15.5703125" style="147" customWidth="1"/>
    <col min="33" max="33" width="15.5703125" style="152" customWidth="1"/>
    <col min="34" max="34" width="15.5703125" style="157" customWidth="1"/>
    <col min="35" max="36" width="15.5703125" style="170" customWidth="1"/>
    <col min="37" max="37" width="15.5703125" style="246" customWidth="1"/>
    <col min="38" max="38" width="15.5703125" style="104" customWidth="1"/>
    <col min="39" max="39" width="16.5703125" style="112" customWidth="1"/>
    <col min="40" max="40" width="14.7109375" style="114" customWidth="1"/>
    <col min="41" max="41" width="13.85546875" style="113" customWidth="1"/>
    <col min="42" max="42" width="14.85546875" style="112" customWidth="1"/>
    <col min="43" max="43" width="15.28515625" style="114" customWidth="1"/>
    <col min="44" max="44" width="15.140625" style="113" customWidth="1"/>
    <col min="45" max="45" width="13.85546875" customWidth="1"/>
    <col min="46" max="46" width="13.140625" style="330" customWidth="1"/>
    <col min="47" max="47" width="15.28515625" style="332" customWidth="1"/>
    <col min="48" max="48" width="11.42578125" style="412" customWidth="1"/>
    <col min="49" max="49" width="12.42578125" style="330" customWidth="1"/>
    <col min="50" max="50" width="13.5703125" style="332" customWidth="1"/>
    <col min="51" max="51" width="14.140625" style="204" customWidth="1"/>
    <col min="52" max="52" width="15.28515625" style="210" customWidth="1"/>
    <col min="53" max="53" width="15" style="213" customWidth="1"/>
    <col min="54" max="54" width="14" style="204" customWidth="1"/>
    <col min="55" max="55" width="13.85546875" style="210" customWidth="1"/>
    <col min="56" max="56" width="12.42578125" style="213" customWidth="1"/>
    <col min="57" max="57" width="15.140625" style="70" customWidth="1"/>
    <col min="58" max="58" width="14.42578125" style="442" customWidth="1"/>
  </cols>
  <sheetData>
    <row r="1" spans="1:58" x14ac:dyDescent="0.25"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450"/>
    </row>
    <row r="2" spans="1:58" x14ac:dyDescent="0.25"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450"/>
    </row>
    <row r="3" spans="1:58" x14ac:dyDescent="0.25"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450"/>
    </row>
    <row r="4" spans="1:58" ht="14.25" customHeight="1" thickBot="1" x14ac:dyDescent="0.3"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450"/>
    </row>
    <row r="5" spans="1:58" ht="83.25" customHeight="1" thickBot="1" x14ac:dyDescent="0.4">
      <c r="J5" s="56" t="s">
        <v>45</v>
      </c>
      <c r="K5" s="56" t="s">
        <v>47</v>
      </c>
      <c r="L5" s="56" t="s">
        <v>49</v>
      </c>
      <c r="M5" s="56" t="s">
        <v>52</v>
      </c>
      <c r="N5" s="56" t="s">
        <v>51</v>
      </c>
      <c r="O5" s="56" t="s">
        <v>50</v>
      </c>
      <c r="P5" s="56" t="s">
        <v>54</v>
      </c>
      <c r="Q5" s="56" t="s">
        <v>51</v>
      </c>
      <c r="R5" s="56" t="s">
        <v>50</v>
      </c>
      <c r="S5" s="65" t="s">
        <v>55</v>
      </c>
      <c r="T5" s="66" t="s">
        <v>57</v>
      </c>
      <c r="U5" s="68" t="s">
        <v>59</v>
      </c>
      <c r="V5" s="285" t="s">
        <v>87</v>
      </c>
      <c r="W5" s="296" t="s">
        <v>88</v>
      </c>
      <c r="X5" s="303" t="s">
        <v>89</v>
      </c>
      <c r="Y5" s="45" t="s">
        <v>130</v>
      </c>
      <c r="Z5" s="119" t="s">
        <v>80</v>
      </c>
      <c r="AA5" s="190" t="s">
        <v>78</v>
      </c>
      <c r="AB5" s="63" t="s">
        <v>64</v>
      </c>
      <c r="AC5" s="247" t="s">
        <v>64</v>
      </c>
      <c r="AD5" s="65" t="s">
        <v>44</v>
      </c>
      <c r="AE5" s="407" t="s">
        <v>71</v>
      </c>
      <c r="AF5" s="148" t="s">
        <v>71</v>
      </c>
      <c r="AG5" s="153" t="s">
        <v>71</v>
      </c>
      <c r="AH5" s="158" t="s">
        <v>71</v>
      </c>
      <c r="AI5" s="171" t="s">
        <v>76</v>
      </c>
      <c r="AJ5" s="171" t="s">
        <v>92</v>
      </c>
      <c r="AK5" s="257" t="s">
        <v>95</v>
      </c>
      <c r="AL5" s="105" t="s">
        <v>42</v>
      </c>
      <c r="AM5" s="405" t="s">
        <v>65</v>
      </c>
      <c r="AN5" s="119" t="s">
        <v>66</v>
      </c>
      <c r="AO5" s="121" t="s">
        <v>67</v>
      </c>
      <c r="AP5" s="115" t="s">
        <v>68</v>
      </c>
      <c r="AQ5" s="119" t="s">
        <v>69</v>
      </c>
      <c r="AR5" s="121" t="s">
        <v>70</v>
      </c>
      <c r="AS5" s="414" t="s">
        <v>131</v>
      </c>
      <c r="AT5" s="427" t="s">
        <v>125</v>
      </c>
      <c r="AU5" s="435" t="s">
        <v>126</v>
      </c>
      <c r="AV5" s="414" t="s">
        <v>129</v>
      </c>
      <c r="AW5" s="427" t="s">
        <v>127</v>
      </c>
      <c r="AX5" s="435" t="s">
        <v>128</v>
      </c>
      <c r="AY5" s="205" t="s">
        <v>82</v>
      </c>
      <c r="AZ5" s="211" t="s">
        <v>91</v>
      </c>
      <c r="BA5" s="214" t="s">
        <v>83</v>
      </c>
      <c r="BB5" s="205" t="s">
        <v>84</v>
      </c>
      <c r="BC5" s="211" t="s">
        <v>86</v>
      </c>
      <c r="BD5" s="214" t="s">
        <v>85</v>
      </c>
      <c r="BE5" s="451" t="s">
        <v>133</v>
      </c>
      <c r="BF5" s="443" t="s">
        <v>132</v>
      </c>
    </row>
    <row r="6" spans="1:58" ht="30.75" thickBot="1" x14ac:dyDescent="0.3">
      <c r="A6" s="35" t="s">
        <v>0</v>
      </c>
      <c r="B6" s="35" t="s">
        <v>4</v>
      </c>
      <c r="C6" s="36" t="s">
        <v>1</v>
      </c>
      <c r="D6" s="36" t="s">
        <v>2</v>
      </c>
      <c r="E6" s="37" t="s">
        <v>3</v>
      </c>
      <c r="F6" s="37" t="s">
        <v>18</v>
      </c>
      <c r="G6" s="36" t="s">
        <v>30</v>
      </c>
      <c r="H6" s="38" t="s">
        <v>14</v>
      </c>
      <c r="I6" s="36" t="s">
        <v>13</v>
      </c>
      <c r="J6" s="57" t="s">
        <v>46</v>
      </c>
      <c r="K6" s="57" t="s">
        <v>48</v>
      </c>
      <c r="L6" s="57" t="s">
        <v>46</v>
      </c>
      <c r="M6" s="57" t="s">
        <v>48</v>
      </c>
      <c r="N6" s="57" t="s">
        <v>48</v>
      </c>
      <c r="O6" s="57" t="s">
        <v>53</v>
      </c>
      <c r="P6" s="61" t="s">
        <v>61</v>
      </c>
      <c r="Q6" s="61" t="s">
        <v>62</v>
      </c>
      <c r="R6" s="61" t="s">
        <v>63</v>
      </c>
      <c r="S6" s="62" t="s">
        <v>56</v>
      </c>
      <c r="T6" s="67" t="s">
        <v>58</v>
      </c>
      <c r="U6" s="325" t="s">
        <v>60</v>
      </c>
      <c r="V6" s="286" t="s">
        <v>90</v>
      </c>
      <c r="W6" s="297" t="s">
        <v>90</v>
      </c>
      <c r="X6" s="304" t="s">
        <v>90</v>
      </c>
      <c r="Y6" s="57" t="s">
        <v>43</v>
      </c>
      <c r="Z6" s="120" t="s">
        <v>81</v>
      </c>
      <c r="AA6" s="191" t="s">
        <v>79</v>
      </c>
      <c r="AB6" s="64" t="s">
        <v>15</v>
      </c>
      <c r="AC6" s="247" t="s">
        <v>93</v>
      </c>
      <c r="AD6" s="62" t="s">
        <v>41</v>
      </c>
      <c r="AE6" s="408" t="s">
        <v>72</v>
      </c>
      <c r="AF6" s="149" t="s">
        <v>73</v>
      </c>
      <c r="AG6" s="154" t="s">
        <v>74</v>
      </c>
      <c r="AH6" s="159" t="s">
        <v>75</v>
      </c>
      <c r="AI6" s="172" t="s">
        <v>77</v>
      </c>
      <c r="AJ6" s="172" t="s">
        <v>77</v>
      </c>
      <c r="AK6" s="248" t="s">
        <v>94</v>
      </c>
      <c r="AL6" s="106" t="s">
        <v>41</v>
      </c>
      <c r="AM6" s="406" t="s">
        <v>15</v>
      </c>
      <c r="AN6" s="120" t="s">
        <v>15</v>
      </c>
      <c r="AO6" s="122" t="s">
        <v>15</v>
      </c>
      <c r="AP6" s="116" t="s">
        <v>41</v>
      </c>
      <c r="AQ6" s="120" t="s">
        <v>41</v>
      </c>
      <c r="AR6" s="122" t="s">
        <v>41</v>
      </c>
      <c r="AS6" s="413" t="s">
        <v>15</v>
      </c>
      <c r="AT6" s="331" t="s">
        <v>15</v>
      </c>
      <c r="AU6" s="334" t="s">
        <v>15</v>
      </c>
      <c r="AV6" s="413" t="s">
        <v>41</v>
      </c>
      <c r="AW6" s="331" t="s">
        <v>41</v>
      </c>
      <c r="AX6" s="334" t="s">
        <v>41</v>
      </c>
      <c r="AY6" s="206" t="s">
        <v>15</v>
      </c>
      <c r="AZ6" s="212" t="s">
        <v>15</v>
      </c>
      <c r="BA6" s="215" t="s">
        <v>15</v>
      </c>
      <c r="BB6" s="206" t="s">
        <v>41</v>
      </c>
      <c r="BC6" s="212" t="s">
        <v>41</v>
      </c>
      <c r="BD6" s="215" t="s">
        <v>41</v>
      </c>
      <c r="BE6" s="76"/>
      <c r="BF6" s="444"/>
    </row>
    <row r="7" spans="1:58" x14ac:dyDescent="0.25">
      <c r="A7" s="8">
        <v>1</v>
      </c>
      <c r="B7" s="9">
        <v>1</v>
      </c>
      <c r="C7" s="10" t="s">
        <v>5</v>
      </c>
      <c r="D7" s="10" t="s">
        <v>6</v>
      </c>
      <c r="E7" s="11" t="s">
        <v>7</v>
      </c>
      <c r="F7" s="12" t="s">
        <v>17</v>
      </c>
      <c r="G7" s="13">
        <v>42508</v>
      </c>
      <c r="H7" s="14">
        <v>0.1</v>
      </c>
      <c r="I7" s="11">
        <v>0.1</v>
      </c>
      <c r="J7" s="39">
        <v>162.77000000000001</v>
      </c>
      <c r="K7" s="44">
        <v>81.569028788269321</v>
      </c>
      <c r="L7" s="52">
        <f>(100-K7)*J7/100</f>
        <v>30.000091841334029</v>
      </c>
      <c r="M7" s="44">
        <v>47.160333333333334</v>
      </c>
      <c r="N7" s="44">
        <v>1.4616666666666667</v>
      </c>
      <c r="O7" s="58">
        <v>1059.2306666666666</v>
      </c>
      <c r="P7" s="52">
        <f>M7/100/1</f>
        <v>0.47160333333333332</v>
      </c>
      <c r="Q7" s="51">
        <f t="shared" ref="P7:Q10" si="0">N7/100/1</f>
        <v>1.4616666666666667E-2</v>
      </c>
      <c r="R7" s="52">
        <f>O7/1000</f>
        <v>1.0592306666666667</v>
      </c>
      <c r="S7" s="309">
        <f t="shared" ref="S7:S38" si="1">P7*L7*1000</f>
        <v>14148.143312679265</v>
      </c>
      <c r="T7" s="317">
        <f t="shared" ref="T7:T38" si="2">Q7*L7*1000</f>
        <v>438.50134241416572</v>
      </c>
      <c r="U7" s="82">
        <f t="shared" ref="U7:U38" si="3">R7*L7</f>
        <v>31.77701728115747</v>
      </c>
      <c r="V7" s="287">
        <f t="shared" ref="V7:V38" si="4">S7/T7</f>
        <v>32.264766248574688</v>
      </c>
      <c r="W7" s="298">
        <f t="shared" ref="W7:W38" si="5">S7/U7</f>
        <v>445.23194821902189</v>
      </c>
      <c r="X7" s="305">
        <f t="shared" ref="X7:X38" si="6">T7/U7</f>
        <v>13.799323534187707</v>
      </c>
      <c r="Y7" s="39">
        <v>374.79999999999995</v>
      </c>
      <c r="Z7" s="269">
        <v>16.13333333333334</v>
      </c>
      <c r="AA7" s="192">
        <v>5.78</v>
      </c>
      <c r="AB7" s="71">
        <v>31.07758096596514</v>
      </c>
      <c r="AC7" s="253">
        <f t="shared" ref="AC7:AC38" si="7">(AB7/12000)</f>
        <v>2.5897984138304282E-3</v>
      </c>
      <c r="AD7" s="78">
        <f t="shared" ref="AD7:AD38" si="8">Y7*AB7/1000</f>
        <v>11.647877346043733</v>
      </c>
      <c r="AE7" s="162">
        <v>1.0316795633</v>
      </c>
      <c r="AF7" s="164">
        <v>0.99356764562499988</v>
      </c>
      <c r="AG7" s="166">
        <v>0.81822392334999994</v>
      </c>
      <c r="AH7" s="168">
        <v>0.77165346965000003</v>
      </c>
      <c r="AI7" s="177">
        <f t="shared" ref="AI7:AI38" si="9">AE7/AB7*100</f>
        <v>3.3196906941690605</v>
      </c>
      <c r="AJ7" s="177">
        <f t="shared" ref="AJ7:AJ38" si="10">AH7/AB7*100</f>
        <v>2.4829907787709811</v>
      </c>
      <c r="AK7" s="258">
        <f t="shared" ref="AK7:AK38" si="11">AH7/AC7</f>
        <v>297.95889345251777</v>
      </c>
      <c r="AL7" s="107">
        <v>0</v>
      </c>
      <c r="AM7" s="401">
        <v>6.0000000000000001E-3</v>
      </c>
      <c r="AN7" s="134">
        <v>1.7500000000000002E-2</v>
      </c>
      <c r="AO7" s="138">
        <v>0</v>
      </c>
      <c r="AP7" s="130">
        <f t="shared" ref="AP7:AP38" si="12">AM7*Y7/1000</f>
        <v>2.2487999999999996E-3</v>
      </c>
      <c r="AQ7" s="134">
        <f t="shared" ref="AQ7:AQ38" si="13">AN7*Y7/1000</f>
        <v>6.5590000000000006E-3</v>
      </c>
      <c r="AR7" s="138">
        <f t="shared" ref="AR7:AR38" si="14">AO7*Y7/1000</f>
        <v>0</v>
      </c>
      <c r="AS7" s="415">
        <v>0.84587467530419769</v>
      </c>
      <c r="AT7" s="428">
        <f t="shared" ref="AT7:AT38" si="15">AN7+AM7</f>
        <v>2.35E-2</v>
      </c>
      <c r="AU7" s="350">
        <f t="shared" ref="AU7:AU38" si="16">AS7-AT7</f>
        <v>0.82237467530419772</v>
      </c>
      <c r="AV7" s="415">
        <f t="shared" ref="AV7:AV38" si="17">AS7*Y7/1000</f>
        <v>0.31703382830401322</v>
      </c>
      <c r="AW7" s="347">
        <f t="shared" ref="AW7:AW38" si="18">AT7*Y7/1000</f>
        <v>8.8077999999999993E-3</v>
      </c>
      <c r="AX7" s="350">
        <f t="shared" ref="AX7:AX38" si="19">AU7*Y7/1000</f>
        <v>0.30822602830401324</v>
      </c>
      <c r="AY7" s="371">
        <v>0.21</v>
      </c>
      <c r="AZ7" s="220">
        <v>0.19151608509301099</v>
      </c>
      <c r="BA7" s="362">
        <f t="shared" ref="BA7:BA38" si="20">AY7-AZ7</f>
        <v>1.8483914906989002E-2</v>
      </c>
      <c r="BB7" s="226">
        <f t="shared" ref="BB7:BB38" si="21">AY7*Y7/1000</f>
        <v>7.8707999999999986E-2</v>
      </c>
      <c r="BC7" s="220">
        <f t="shared" ref="BC7:BC38" si="22">AZ7*Y7/1000</f>
        <v>7.1780228692860507E-2</v>
      </c>
      <c r="BD7" s="224">
        <f t="shared" ref="BD7:BD38" si="23">BA7*Y7/1000</f>
        <v>6.9277713071394771E-3</v>
      </c>
      <c r="BE7" s="357">
        <f t="shared" ref="BE7:BE38" si="24">AB7/BA7</f>
        <v>1681.3310990852005</v>
      </c>
      <c r="BF7" s="446">
        <f t="shared" ref="BF7:BF38" si="25">AB7/AU7</f>
        <v>37.790051054854644</v>
      </c>
    </row>
    <row r="8" spans="1:58" x14ac:dyDescent="0.25">
      <c r="A8" s="15">
        <v>2</v>
      </c>
      <c r="B8" s="16">
        <v>2</v>
      </c>
      <c r="C8" s="17" t="s">
        <v>5</v>
      </c>
      <c r="D8" s="17" t="s">
        <v>6</v>
      </c>
      <c r="E8" s="18" t="s">
        <v>7</v>
      </c>
      <c r="F8" s="19" t="s">
        <v>17</v>
      </c>
      <c r="G8" s="20">
        <v>42508</v>
      </c>
      <c r="H8" s="21">
        <v>0.1</v>
      </c>
      <c r="I8" s="18">
        <v>0.1</v>
      </c>
      <c r="J8" s="40">
        <v>162.79</v>
      </c>
      <c r="K8" s="43">
        <v>81.569028788269321</v>
      </c>
      <c r="L8" s="54">
        <f>(100-K8)*J8/100</f>
        <v>30.003778035576371</v>
      </c>
      <c r="M8" s="43">
        <v>47.160333333333334</v>
      </c>
      <c r="N8" s="43">
        <v>1.4616666666666667</v>
      </c>
      <c r="O8" s="59">
        <v>1059.2306666666666</v>
      </c>
      <c r="P8" s="54">
        <f t="shared" si="0"/>
        <v>0.47160333333333332</v>
      </c>
      <c r="Q8" s="53">
        <f t="shared" si="0"/>
        <v>1.4616666666666667E-2</v>
      </c>
      <c r="R8" s="54">
        <f>O8/1000</f>
        <v>1.0592306666666667</v>
      </c>
      <c r="S8" s="310">
        <f t="shared" si="1"/>
        <v>14149.881734171269</v>
      </c>
      <c r="T8" s="318">
        <f t="shared" si="2"/>
        <v>438.55522228667462</v>
      </c>
      <c r="U8" s="83">
        <f t="shared" si="3"/>
        <v>31.78092181114225</v>
      </c>
      <c r="V8" s="288">
        <f t="shared" si="4"/>
        <v>32.264766248574688</v>
      </c>
      <c r="W8" s="299">
        <f t="shared" si="5"/>
        <v>445.23194821902189</v>
      </c>
      <c r="X8" s="306">
        <f t="shared" si="6"/>
        <v>13.799323534187707</v>
      </c>
      <c r="Y8" s="40">
        <v>357.68000000000006</v>
      </c>
      <c r="Z8" s="270">
        <v>1.8333333333333428</v>
      </c>
      <c r="AA8" s="193">
        <v>5.83</v>
      </c>
      <c r="AB8" s="72">
        <v>32.383715676587578</v>
      </c>
      <c r="AC8" s="254">
        <f t="shared" si="7"/>
        <v>2.698642973048965E-3</v>
      </c>
      <c r="AD8" s="79">
        <f t="shared" si="8"/>
        <v>11.583007423201847</v>
      </c>
      <c r="AE8" s="163">
        <v>1.0436360162999998</v>
      </c>
      <c r="AF8" s="165">
        <v>1.0018869046250001</v>
      </c>
      <c r="AG8" s="167">
        <v>0.82781311894999998</v>
      </c>
      <c r="AH8" s="169">
        <v>0.78060781585000005</v>
      </c>
      <c r="AI8" s="178">
        <f t="shared" si="9"/>
        <v>3.2227185623869476</v>
      </c>
      <c r="AJ8" s="178">
        <f t="shared" si="10"/>
        <v>2.4104949031971503</v>
      </c>
      <c r="AK8" s="259">
        <f t="shared" si="11"/>
        <v>289.25938838365801</v>
      </c>
      <c r="AL8" s="108">
        <v>0</v>
      </c>
      <c r="AM8" s="402">
        <v>6.0000000000000001E-3</v>
      </c>
      <c r="AN8" s="135">
        <v>1.7500000000000002E-2</v>
      </c>
      <c r="AO8" s="139">
        <v>0</v>
      </c>
      <c r="AP8" s="131">
        <f t="shared" si="12"/>
        <v>2.1460800000000003E-3</v>
      </c>
      <c r="AQ8" s="135">
        <f t="shared" si="13"/>
        <v>6.2594000000000018E-3</v>
      </c>
      <c r="AR8" s="139">
        <f t="shared" si="14"/>
        <v>0</v>
      </c>
      <c r="AS8" s="416">
        <v>0.89953430621947317</v>
      </c>
      <c r="AT8" s="429">
        <f t="shared" si="15"/>
        <v>2.35E-2</v>
      </c>
      <c r="AU8" s="351">
        <f t="shared" si="16"/>
        <v>0.8760343062194732</v>
      </c>
      <c r="AV8" s="416">
        <f t="shared" si="17"/>
        <v>0.32174543064858124</v>
      </c>
      <c r="AW8" s="348">
        <f t="shared" si="18"/>
        <v>8.4054799999999999E-3</v>
      </c>
      <c r="AX8" s="351">
        <f t="shared" si="19"/>
        <v>0.31333995064858122</v>
      </c>
      <c r="AY8" s="372">
        <v>0.155</v>
      </c>
      <c r="AZ8" s="221">
        <v>9.0192417838830002E-2</v>
      </c>
      <c r="BA8" s="361">
        <f t="shared" si="20"/>
        <v>6.4807582161169996E-2</v>
      </c>
      <c r="BB8" s="227">
        <f t="shared" si="21"/>
        <v>5.5440400000000008E-2</v>
      </c>
      <c r="BC8" s="221">
        <f t="shared" si="22"/>
        <v>3.2260024012592724E-2</v>
      </c>
      <c r="BD8" s="223">
        <f t="shared" si="23"/>
        <v>2.3180375987407287E-2</v>
      </c>
      <c r="BE8" s="358">
        <f t="shared" si="24"/>
        <v>499.69023062845491</v>
      </c>
      <c r="BF8" s="447">
        <f t="shared" si="25"/>
        <v>36.966264273758334</v>
      </c>
    </row>
    <row r="9" spans="1:58" x14ac:dyDescent="0.25">
      <c r="A9" s="15">
        <v>3</v>
      </c>
      <c r="B9" s="16">
        <v>3</v>
      </c>
      <c r="C9" s="17" t="s">
        <v>5</v>
      </c>
      <c r="D9" s="17" t="s">
        <v>6</v>
      </c>
      <c r="E9" s="18" t="s">
        <v>7</v>
      </c>
      <c r="F9" s="19" t="s">
        <v>17</v>
      </c>
      <c r="G9" s="20">
        <v>42508</v>
      </c>
      <c r="H9" s="21">
        <v>0.1</v>
      </c>
      <c r="I9" s="18">
        <v>0.1</v>
      </c>
      <c r="J9" s="40">
        <v>162.78</v>
      </c>
      <c r="K9" s="43">
        <v>81.569028788269321</v>
      </c>
      <c r="L9" s="54">
        <f t="shared" ref="L9:L72" si="26">(100-K9)*J9/100</f>
        <v>30.001934938455197</v>
      </c>
      <c r="M9" s="43">
        <v>47.160333333333334</v>
      </c>
      <c r="N9" s="43">
        <v>1.4616666666666667</v>
      </c>
      <c r="O9" s="59">
        <v>1059.2306666666666</v>
      </c>
      <c r="P9" s="54">
        <f t="shared" si="0"/>
        <v>0.47160333333333332</v>
      </c>
      <c r="Q9" s="53">
        <f t="shared" si="0"/>
        <v>1.4616666666666667E-2</v>
      </c>
      <c r="R9" s="54">
        <f>O9/1000</f>
        <v>1.0592306666666667</v>
      </c>
      <c r="S9" s="310">
        <f t="shared" si="1"/>
        <v>14149.012523425265</v>
      </c>
      <c r="T9" s="318">
        <f t="shared" si="2"/>
        <v>438.52828235042011</v>
      </c>
      <c r="U9" s="83">
        <f t="shared" si="3"/>
        <v>31.778969546149856</v>
      </c>
      <c r="V9" s="288">
        <f t="shared" si="4"/>
        <v>32.264766248574688</v>
      </c>
      <c r="W9" s="299">
        <f t="shared" si="5"/>
        <v>445.23194821902183</v>
      </c>
      <c r="X9" s="306">
        <f t="shared" si="6"/>
        <v>13.799323534187707</v>
      </c>
      <c r="Y9" s="40">
        <v>382.03000000000003</v>
      </c>
      <c r="Z9" s="270">
        <v>-1.7666666666666515</v>
      </c>
      <c r="AA9" s="193">
        <v>5.79</v>
      </c>
      <c r="AB9" s="72">
        <v>34.219802997650348</v>
      </c>
      <c r="AC9" s="254">
        <f t="shared" si="7"/>
        <v>2.8516502498041958E-3</v>
      </c>
      <c r="AD9" s="79">
        <f t="shared" si="8"/>
        <v>13.072991339192363</v>
      </c>
      <c r="AE9" s="163">
        <v>1.0595590392999998</v>
      </c>
      <c r="AF9" s="165">
        <v>1.0168022516250002</v>
      </c>
      <c r="AG9" s="167">
        <v>0.83847221695000007</v>
      </c>
      <c r="AH9" s="169">
        <v>0.79039072615000006</v>
      </c>
      <c r="AI9" s="178">
        <f t="shared" si="9"/>
        <v>3.0963329606916585</v>
      </c>
      <c r="AJ9" s="178">
        <f t="shared" si="10"/>
        <v>2.3097465704413058</v>
      </c>
      <c r="AK9" s="259">
        <f t="shared" si="11"/>
        <v>277.1695884529567</v>
      </c>
      <c r="AL9" s="108">
        <v>0</v>
      </c>
      <c r="AM9" s="402">
        <v>6.0000000000000001E-3</v>
      </c>
      <c r="AN9" s="135">
        <v>1.7500000000000002E-2</v>
      </c>
      <c r="AO9" s="139">
        <v>0</v>
      </c>
      <c r="AP9" s="131">
        <f t="shared" si="12"/>
        <v>2.29218E-3</v>
      </c>
      <c r="AQ9" s="135">
        <f t="shared" si="13"/>
        <v>6.6855250000000012E-3</v>
      </c>
      <c r="AR9" s="139">
        <f t="shared" si="14"/>
        <v>0</v>
      </c>
      <c r="AS9" s="416">
        <v>1.0646751019606502</v>
      </c>
      <c r="AT9" s="429">
        <f t="shared" si="15"/>
        <v>2.35E-2</v>
      </c>
      <c r="AU9" s="351">
        <f t="shared" si="16"/>
        <v>1.0411751019606501</v>
      </c>
      <c r="AV9" s="416">
        <f t="shared" si="17"/>
        <v>0.40673782920202722</v>
      </c>
      <c r="AW9" s="348">
        <f t="shared" si="18"/>
        <v>8.9777050000000008E-3</v>
      </c>
      <c r="AX9" s="351">
        <f t="shared" si="19"/>
        <v>0.39776012420202722</v>
      </c>
      <c r="AY9" s="372">
        <v>0.16400000000000001</v>
      </c>
      <c r="AZ9" s="221">
        <v>6.3684853686864204E-2</v>
      </c>
      <c r="BA9" s="361">
        <f t="shared" si="20"/>
        <v>0.1003151463131358</v>
      </c>
      <c r="BB9" s="227">
        <f t="shared" si="21"/>
        <v>6.2652920000000015E-2</v>
      </c>
      <c r="BC9" s="221">
        <f t="shared" si="22"/>
        <v>2.4329524653992733E-2</v>
      </c>
      <c r="BD9" s="223">
        <f t="shared" si="23"/>
        <v>3.8323395346007275E-2</v>
      </c>
      <c r="BE9" s="358">
        <f t="shared" si="24"/>
        <v>341.12299343942067</v>
      </c>
      <c r="BF9" s="447">
        <f t="shared" si="25"/>
        <v>32.86652065844698</v>
      </c>
    </row>
    <row r="10" spans="1:58" ht="15.75" thickBot="1" x14ac:dyDescent="0.3">
      <c r="A10" s="22">
        <v>4</v>
      </c>
      <c r="B10" s="23">
        <v>4</v>
      </c>
      <c r="C10" s="24" t="s">
        <v>5</v>
      </c>
      <c r="D10" s="24" t="s">
        <v>6</v>
      </c>
      <c r="E10" s="25" t="s">
        <v>7</v>
      </c>
      <c r="F10" s="26" t="s">
        <v>17</v>
      </c>
      <c r="G10" s="27">
        <v>42508</v>
      </c>
      <c r="H10" s="28">
        <v>0.1</v>
      </c>
      <c r="I10" s="25">
        <v>0.1</v>
      </c>
      <c r="J10" s="41">
        <v>162.80000000000001</v>
      </c>
      <c r="K10" s="42">
        <v>81.569028788269321</v>
      </c>
      <c r="L10" s="50">
        <f t="shared" si="26"/>
        <v>30.005621132697549</v>
      </c>
      <c r="M10" s="42">
        <v>47.160333333333334</v>
      </c>
      <c r="N10" s="42">
        <v>1.4616666666666667</v>
      </c>
      <c r="O10" s="60">
        <v>1059.2306666666666</v>
      </c>
      <c r="P10" s="50">
        <f t="shared" si="0"/>
        <v>0.47160333333333332</v>
      </c>
      <c r="Q10" s="49">
        <f t="shared" si="0"/>
        <v>1.4616666666666667E-2</v>
      </c>
      <c r="R10" s="50">
        <f>O10/1000</f>
        <v>1.0592306666666667</v>
      </c>
      <c r="S10" s="311">
        <f t="shared" si="1"/>
        <v>14150.750944917272</v>
      </c>
      <c r="T10" s="319">
        <f t="shared" si="2"/>
        <v>438.58216222292918</v>
      </c>
      <c r="U10" s="84">
        <f t="shared" si="3"/>
        <v>31.782874076134647</v>
      </c>
      <c r="V10" s="289">
        <f t="shared" si="4"/>
        <v>32.264766248574681</v>
      </c>
      <c r="W10" s="300">
        <f t="shared" si="5"/>
        <v>445.23194821902183</v>
      </c>
      <c r="X10" s="307">
        <f t="shared" si="6"/>
        <v>13.799323534187707</v>
      </c>
      <c r="Y10" s="41">
        <v>370.41</v>
      </c>
      <c r="Z10" s="271">
        <v>17.733333333333334</v>
      </c>
      <c r="AA10" s="194">
        <v>5.89</v>
      </c>
      <c r="AB10" s="73">
        <v>34.950090252111352</v>
      </c>
      <c r="AC10" s="255">
        <f t="shared" si="7"/>
        <v>2.9125075210092795E-3</v>
      </c>
      <c r="AD10" s="80">
        <f t="shared" si="8"/>
        <v>12.945862930284568</v>
      </c>
      <c r="AE10" s="145">
        <v>1.1268139402999999</v>
      </c>
      <c r="AF10" s="150">
        <v>1.0821370486249999</v>
      </c>
      <c r="AG10" s="155">
        <v>0.89453169695000012</v>
      </c>
      <c r="AH10" s="160">
        <v>0.84207605944999997</v>
      </c>
      <c r="AI10" s="179">
        <f t="shared" si="9"/>
        <v>3.2240658956007375</v>
      </c>
      <c r="AJ10" s="179">
        <f t="shared" si="10"/>
        <v>2.4093673388987309</v>
      </c>
      <c r="AK10" s="260">
        <f t="shared" si="11"/>
        <v>289.12408066784769</v>
      </c>
      <c r="AL10" s="109">
        <v>0</v>
      </c>
      <c r="AM10" s="403">
        <v>6.0000000000000001E-3</v>
      </c>
      <c r="AN10" s="136">
        <v>0.17945967741935487</v>
      </c>
      <c r="AO10" s="140">
        <v>0</v>
      </c>
      <c r="AP10" s="132">
        <f t="shared" si="12"/>
        <v>2.2224600000000003E-3</v>
      </c>
      <c r="AQ10" s="136">
        <f t="shared" si="13"/>
        <v>6.6473659112903233E-2</v>
      </c>
      <c r="AR10" s="140">
        <f t="shared" si="14"/>
        <v>0</v>
      </c>
      <c r="AS10" s="417">
        <v>1.1110094176052197</v>
      </c>
      <c r="AT10" s="430">
        <f t="shared" si="15"/>
        <v>0.18545967741935487</v>
      </c>
      <c r="AU10" s="352">
        <f t="shared" si="16"/>
        <v>0.92554974018586478</v>
      </c>
      <c r="AV10" s="417">
        <f t="shared" si="17"/>
        <v>0.41152899837514945</v>
      </c>
      <c r="AW10" s="349">
        <f t="shared" si="18"/>
        <v>6.8696119112903242E-2</v>
      </c>
      <c r="AX10" s="352">
        <f t="shared" si="19"/>
        <v>0.3428328792622462</v>
      </c>
      <c r="AY10" s="373">
        <v>0.19800000000000001</v>
      </c>
      <c r="AZ10" s="222">
        <v>8.5920870051635664E-2</v>
      </c>
      <c r="BA10" s="363">
        <f t="shared" si="20"/>
        <v>0.11207912994836434</v>
      </c>
      <c r="BB10" s="228">
        <f t="shared" si="21"/>
        <v>7.3341180000000006E-2</v>
      </c>
      <c r="BC10" s="222">
        <f t="shared" si="22"/>
        <v>3.1825949475826371E-2</v>
      </c>
      <c r="BD10" s="225">
        <f t="shared" si="23"/>
        <v>4.1515230524173635E-2</v>
      </c>
      <c r="BE10" s="359">
        <f t="shared" si="24"/>
        <v>311.83406106215409</v>
      </c>
      <c r="BF10" s="448">
        <f t="shared" si="25"/>
        <v>37.761439212432634</v>
      </c>
    </row>
    <row r="11" spans="1:58" x14ac:dyDescent="0.25">
      <c r="A11" s="8">
        <v>5</v>
      </c>
      <c r="B11" s="9">
        <v>5</v>
      </c>
      <c r="C11" s="10" t="s">
        <v>5</v>
      </c>
      <c r="D11" s="10" t="s">
        <v>6</v>
      </c>
      <c r="E11" s="11" t="s">
        <v>8</v>
      </c>
      <c r="F11" s="12" t="s">
        <v>17</v>
      </c>
      <c r="G11" s="29">
        <v>42507</v>
      </c>
      <c r="H11" s="14">
        <v>0.1</v>
      </c>
      <c r="I11" s="11">
        <v>0.1</v>
      </c>
      <c r="J11" s="39">
        <v>162.79</v>
      </c>
      <c r="K11" s="44">
        <v>81.569028788269321</v>
      </c>
      <c r="L11" s="52">
        <f t="shared" si="26"/>
        <v>30.003778035576371</v>
      </c>
      <c r="M11" s="44">
        <v>47.160333333333334</v>
      </c>
      <c r="N11" s="44">
        <v>1.4616666666666667</v>
      </c>
      <c r="O11" s="58">
        <v>1059.2306666666666</v>
      </c>
      <c r="P11" s="52">
        <f t="shared" ref="P11:P74" si="27">M11/100/1</f>
        <v>0.47160333333333332</v>
      </c>
      <c r="Q11" s="51">
        <f t="shared" ref="Q11:Q74" si="28">N11/100/1</f>
        <v>1.4616666666666667E-2</v>
      </c>
      <c r="R11" s="52">
        <f t="shared" ref="R11:R74" si="29">O11/1000</f>
        <v>1.0592306666666667</v>
      </c>
      <c r="S11" s="309">
        <f t="shared" si="1"/>
        <v>14149.881734171269</v>
      </c>
      <c r="T11" s="317">
        <f t="shared" si="2"/>
        <v>438.55522228667462</v>
      </c>
      <c r="U11" s="82">
        <f t="shared" si="3"/>
        <v>31.78092181114225</v>
      </c>
      <c r="V11" s="287">
        <f t="shared" si="4"/>
        <v>32.264766248574688</v>
      </c>
      <c r="W11" s="298">
        <f t="shared" si="5"/>
        <v>445.23194821902189</v>
      </c>
      <c r="X11" s="305">
        <f t="shared" si="6"/>
        <v>13.799323534187707</v>
      </c>
      <c r="Y11" s="39">
        <v>275.5</v>
      </c>
      <c r="Z11" s="269">
        <v>202.53333333333336</v>
      </c>
      <c r="AA11" s="192">
        <v>5.84</v>
      </c>
      <c r="AB11" s="71">
        <v>178.2596363905032</v>
      </c>
      <c r="AC11" s="253">
        <f t="shared" si="7"/>
        <v>1.48549696992086E-2</v>
      </c>
      <c r="AD11" s="78">
        <f t="shared" si="8"/>
        <v>49.110529825583633</v>
      </c>
      <c r="AE11" s="162">
        <v>2.2485983001999998</v>
      </c>
      <c r="AF11" s="164">
        <v>2.1194031975249996</v>
      </c>
      <c r="AG11" s="166">
        <v>1.63888290515</v>
      </c>
      <c r="AH11" s="168">
        <v>1.5087037645500001</v>
      </c>
      <c r="AI11" s="177">
        <f t="shared" si="9"/>
        <v>1.2614175287972225</v>
      </c>
      <c r="AJ11" s="177">
        <f t="shared" si="10"/>
        <v>0.84635186916064886</v>
      </c>
      <c r="AK11" s="258">
        <f t="shared" si="11"/>
        <v>101.56222429927787</v>
      </c>
      <c r="AL11" s="107">
        <v>0</v>
      </c>
      <c r="AM11" s="130">
        <v>13.802250000000003</v>
      </c>
      <c r="AN11" s="134">
        <v>2.6814516129032268E-2</v>
      </c>
      <c r="AO11" s="138">
        <v>0</v>
      </c>
      <c r="AP11" s="130">
        <f t="shared" si="12"/>
        <v>3.8025198750000007</v>
      </c>
      <c r="AQ11" s="134">
        <f t="shared" si="13"/>
        <v>7.3873991935483902E-3</v>
      </c>
      <c r="AR11" s="138">
        <f t="shared" si="14"/>
        <v>0</v>
      </c>
      <c r="AS11" s="418">
        <v>32.675577089533739</v>
      </c>
      <c r="AT11" s="428">
        <f t="shared" si="15"/>
        <v>13.829064516129035</v>
      </c>
      <c r="AU11" s="350">
        <f t="shared" si="16"/>
        <v>18.846512573404702</v>
      </c>
      <c r="AV11" s="415">
        <f t="shared" si="17"/>
        <v>9.0021214881665461</v>
      </c>
      <c r="AW11" s="347">
        <f t="shared" si="18"/>
        <v>3.8099072741935491</v>
      </c>
      <c r="AX11" s="350">
        <f t="shared" si="19"/>
        <v>5.1922142139729957</v>
      </c>
      <c r="AY11" s="371">
        <v>24.431000000000001</v>
      </c>
      <c r="AZ11" s="220">
        <v>21.915258128244062</v>
      </c>
      <c r="BA11" s="224">
        <f t="shared" si="20"/>
        <v>2.5157418717559388</v>
      </c>
      <c r="BB11" s="226">
        <f t="shared" si="21"/>
        <v>6.7307404999999996</v>
      </c>
      <c r="BC11" s="220">
        <f t="shared" si="22"/>
        <v>6.0376536143312389</v>
      </c>
      <c r="BD11" s="224">
        <f t="shared" si="23"/>
        <v>0.6930868856687612</v>
      </c>
      <c r="BE11" s="357">
        <f t="shared" si="24"/>
        <v>70.857681541898998</v>
      </c>
      <c r="BF11" s="446">
        <f t="shared" si="25"/>
        <v>9.458494546203454</v>
      </c>
    </row>
    <row r="12" spans="1:58" x14ac:dyDescent="0.25">
      <c r="A12" s="15">
        <v>6</v>
      </c>
      <c r="B12" s="16">
        <v>6</v>
      </c>
      <c r="C12" s="17" t="s">
        <v>5</v>
      </c>
      <c r="D12" s="17" t="s">
        <v>6</v>
      </c>
      <c r="E12" s="18" t="s">
        <v>8</v>
      </c>
      <c r="F12" s="19" t="s">
        <v>17</v>
      </c>
      <c r="G12" s="30">
        <v>42507</v>
      </c>
      <c r="H12" s="21">
        <v>0.1</v>
      </c>
      <c r="I12" s="18">
        <v>0.1</v>
      </c>
      <c r="J12" s="40">
        <v>162.79</v>
      </c>
      <c r="K12" s="43">
        <v>81.569028788269321</v>
      </c>
      <c r="L12" s="54">
        <f t="shared" si="26"/>
        <v>30.003778035576371</v>
      </c>
      <c r="M12" s="43">
        <v>47.160333333333334</v>
      </c>
      <c r="N12" s="43">
        <v>1.4616666666666667</v>
      </c>
      <c r="O12" s="59">
        <v>1059.2306666666666</v>
      </c>
      <c r="P12" s="54">
        <f t="shared" si="27"/>
        <v>0.47160333333333332</v>
      </c>
      <c r="Q12" s="53">
        <f t="shared" si="28"/>
        <v>1.4616666666666667E-2</v>
      </c>
      <c r="R12" s="54">
        <f t="shared" si="29"/>
        <v>1.0592306666666667</v>
      </c>
      <c r="S12" s="310">
        <f t="shared" si="1"/>
        <v>14149.881734171269</v>
      </c>
      <c r="T12" s="318">
        <f t="shared" si="2"/>
        <v>438.55522228667462</v>
      </c>
      <c r="U12" s="83">
        <f t="shared" si="3"/>
        <v>31.78092181114225</v>
      </c>
      <c r="V12" s="288">
        <f t="shared" si="4"/>
        <v>32.264766248574688</v>
      </c>
      <c r="W12" s="299">
        <f t="shared" si="5"/>
        <v>445.23194821902189</v>
      </c>
      <c r="X12" s="306">
        <f t="shared" si="6"/>
        <v>13.799323534187707</v>
      </c>
      <c r="Y12" s="40">
        <v>301.37000000000006</v>
      </c>
      <c r="Z12" s="270">
        <v>164.53333333333336</v>
      </c>
      <c r="AA12" s="193">
        <v>4.97</v>
      </c>
      <c r="AB12" s="72">
        <v>128.74230530811542</v>
      </c>
      <c r="AC12" s="254">
        <f t="shared" si="7"/>
        <v>1.0728525442342951E-2</v>
      </c>
      <c r="AD12" s="79">
        <f t="shared" si="8"/>
        <v>38.799068550706757</v>
      </c>
      <c r="AE12" s="163">
        <v>1.8247775661999996</v>
      </c>
      <c r="AF12" s="165">
        <v>1.7335050855249998</v>
      </c>
      <c r="AG12" s="167">
        <v>1.3833635151500001</v>
      </c>
      <c r="AH12" s="169">
        <v>1.30263250695</v>
      </c>
      <c r="AI12" s="178">
        <f t="shared" si="9"/>
        <v>1.417387673642172</v>
      </c>
      <c r="AJ12" s="178">
        <f t="shared" si="10"/>
        <v>1.0118138741048994</v>
      </c>
      <c r="AK12" s="259">
        <f t="shared" si="11"/>
        <v>121.41766489258791</v>
      </c>
      <c r="AL12" s="108">
        <v>0</v>
      </c>
      <c r="AM12" s="131">
        <v>10.364472222222224</v>
      </c>
      <c r="AN12" s="135">
        <v>1.7500000000000002E-2</v>
      </c>
      <c r="AO12" s="139">
        <v>0</v>
      </c>
      <c r="AP12" s="131">
        <f t="shared" si="12"/>
        <v>3.1235409936111123</v>
      </c>
      <c r="AQ12" s="135">
        <f t="shared" si="13"/>
        <v>5.2739750000000019E-3</v>
      </c>
      <c r="AR12" s="139">
        <f t="shared" si="14"/>
        <v>0</v>
      </c>
      <c r="AS12" s="419">
        <v>21.141776886708712</v>
      </c>
      <c r="AT12" s="429">
        <f t="shared" si="15"/>
        <v>10.381972222222224</v>
      </c>
      <c r="AU12" s="351">
        <f t="shared" si="16"/>
        <v>10.759804664486488</v>
      </c>
      <c r="AV12" s="416">
        <f t="shared" si="17"/>
        <v>6.3714973003474062</v>
      </c>
      <c r="AW12" s="348">
        <f t="shared" si="18"/>
        <v>3.1288149686111124</v>
      </c>
      <c r="AX12" s="351">
        <f t="shared" si="19"/>
        <v>3.2426823317362938</v>
      </c>
      <c r="AY12" s="372">
        <v>14.574999999999999</v>
      </c>
      <c r="AZ12" s="221">
        <v>13.133348572695116</v>
      </c>
      <c r="BA12" s="223">
        <f t="shared" si="20"/>
        <v>1.4416514273048833</v>
      </c>
      <c r="BB12" s="227">
        <f t="shared" si="21"/>
        <v>4.3924677500000007</v>
      </c>
      <c r="BC12" s="221">
        <f t="shared" si="22"/>
        <v>3.9579972593531281</v>
      </c>
      <c r="BD12" s="223">
        <f t="shared" si="23"/>
        <v>0.43447049064687276</v>
      </c>
      <c r="BE12" s="358">
        <f t="shared" si="24"/>
        <v>89.301965003284209</v>
      </c>
      <c r="BF12" s="447">
        <f t="shared" si="25"/>
        <v>11.9651154758449</v>
      </c>
    </row>
    <row r="13" spans="1:58" x14ac:dyDescent="0.25">
      <c r="A13" s="15">
        <v>7</v>
      </c>
      <c r="B13" s="16">
        <v>7</v>
      </c>
      <c r="C13" s="17" t="s">
        <v>5</v>
      </c>
      <c r="D13" s="17" t="s">
        <v>6</v>
      </c>
      <c r="E13" s="18" t="s">
        <v>8</v>
      </c>
      <c r="F13" s="19" t="s">
        <v>17</v>
      </c>
      <c r="G13" s="30">
        <v>42507</v>
      </c>
      <c r="H13" s="21">
        <v>0.1</v>
      </c>
      <c r="I13" s="18">
        <v>0.1</v>
      </c>
      <c r="J13" s="40">
        <v>162.81</v>
      </c>
      <c r="K13" s="43">
        <v>81.569028788269321</v>
      </c>
      <c r="L13" s="54">
        <f t="shared" si="26"/>
        <v>30.007464229818719</v>
      </c>
      <c r="M13" s="43">
        <v>47.160333333333334</v>
      </c>
      <c r="N13" s="43">
        <v>1.4616666666666667</v>
      </c>
      <c r="O13" s="59">
        <v>1059.2306666666666</v>
      </c>
      <c r="P13" s="54">
        <f t="shared" si="27"/>
        <v>0.47160333333333332</v>
      </c>
      <c r="Q13" s="53">
        <f t="shared" si="28"/>
        <v>1.4616666666666667E-2</v>
      </c>
      <c r="R13" s="54">
        <f t="shared" si="29"/>
        <v>1.0592306666666667</v>
      </c>
      <c r="S13" s="310">
        <f t="shared" si="1"/>
        <v>14151.620155663273</v>
      </c>
      <c r="T13" s="318">
        <f t="shared" si="2"/>
        <v>438.60910215918364</v>
      </c>
      <c r="U13" s="83">
        <f t="shared" si="3"/>
        <v>31.784826341127037</v>
      </c>
      <c r="V13" s="288">
        <f t="shared" si="4"/>
        <v>32.264766248574681</v>
      </c>
      <c r="W13" s="299">
        <f t="shared" si="5"/>
        <v>445.23194821902183</v>
      </c>
      <c r="X13" s="306">
        <f t="shared" si="6"/>
        <v>13.799323534187707</v>
      </c>
      <c r="Y13" s="40">
        <v>320.8</v>
      </c>
      <c r="Z13" s="270">
        <v>156.53333333333336</v>
      </c>
      <c r="AA13" s="193">
        <v>5.95</v>
      </c>
      <c r="AB13" s="72">
        <v>117.38368999601843</v>
      </c>
      <c r="AC13" s="254">
        <f t="shared" si="7"/>
        <v>9.7819741663348701E-3</v>
      </c>
      <c r="AD13" s="79">
        <f t="shared" si="8"/>
        <v>37.65668775072271</v>
      </c>
      <c r="AE13" s="163">
        <v>1.3603396041999998</v>
      </c>
      <c r="AF13" s="165">
        <v>1.288443759125</v>
      </c>
      <c r="AG13" s="167">
        <v>0.99573817835</v>
      </c>
      <c r="AH13" s="169">
        <v>0.91722207895000007</v>
      </c>
      <c r="AI13" s="178">
        <f t="shared" si="9"/>
        <v>1.1588829796082758</v>
      </c>
      <c r="AJ13" s="178">
        <f t="shared" si="10"/>
        <v>0.78138800968099698</v>
      </c>
      <c r="AK13" s="259">
        <f t="shared" si="11"/>
        <v>93.766561161719636</v>
      </c>
      <c r="AL13" s="108">
        <v>0</v>
      </c>
      <c r="AM13" s="131">
        <v>11.562250000000002</v>
      </c>
      <c r="AN13" s="135">
        <v>2.0717741935483869E-2</v>
      </c>
      <c r="AO13" s="139">
        <v>0</v>
      </c>
      <c r="AP13" s="131">
        <f t="shared" si="12"/>
        <v>3.7091698000000011</v>
      </c>
      <c r="AQ13" s="135">
        <f t="shared" si="13"/>
        <v>6.6462516129032253E-3</v>
      </c>
      <c r="AR13" s="139">
        <f t="shared" si="14"/>
        <v>0</v>
      </c>
      <c r="AS13" s="419">
        <v>19.236298920544044</v>
      </c>
      <c r="AT13" s="429">
        <f t="shared" si="15"/>
        <v>11.582967741935486</v>
      </c>
      <c r="AU13" s="351">
        <f t="shared" si="16"/>
        <v>7.6533311786085587</v>
      </c>
      <c r="AV13" s="416">
        <f t="shared" si="17"/>
        <v>6.1710046937105298</v>
      </c>
      <c r="AW13" s="348">
        <f t="shared" si="18"/>
        <v>3.7158160516129035</v>
      </c>
      <c r="AX13" s="351">
        <f t="shared" si="19"/>
        <v>2.4551886420976259</v>
      </c>
      <c r="AY13" s="372">
        <v>12.715999999999999</v>
      </c>
      <c r="AZ13" s="221">
        <v>11.312894763463389</v>
      </c>
      <c r="BA13" s="223">
        <f t="shared" si="20"/>
        <v>1.4031052365366108</v>
      </c>
      <c r="BB13" s="227">
        <f t="shared" si="21"/>
        <v>4.0792927999999993</v>
      </c>
      <c r="BC13" s="221">
        <f t="shared" si="22"/>
        <v>3.6291766401190553</v>
      </c>
      <c r="BD13" s="223">
        <f t="shared" si="23"/>
        <v>0.45011615988094472</v>
      </c>
      <c r="BE13" s="358">
        <f t="shared" si="24"/>
        <v>83.659932939716867</v>
      </c>
      <c r="BF13" s="447">
        <f t="shared" si="25"/>
        <v>15.337594474431171</v>
      </c>
    </row>
    <row r="14" spans="1:58" ht="15.75" thickBot="1" x14ac:dyDescent="0.3">
      <c r="A14" s="22">
        <v>8</v>
      </c>
      <c r="B14" s="23">
        <v>8</v>
      </c>
      <c r="C14" s="24" t="s">
        <v>5</v>
      </c>
      <c r="D14" s="24" t="s">
        <v>6</v>
      </c>
      <c r="E14" s="25" t="s">
        <v>8</v>
      </c>
      <c r="F14" s="26" t="s">
        <v>17</v>
      </c>
      <c r="G14" s="31">
        <v>42507</v>
      </c>
      <c r="H14" s="28">
        <v>0.1</v>
      </c>
      <c r="I14" s="25">
        <v>0.1</v>
      </c>
      <c r="J14" s="41">
        <v>162.81</v>
      </c>
      <c r="K14" s="42">
        <v>81.569028788269321</v>
      </c>
      <c r="L14" s="50">
        <f t="shared" si="26"/>
        <v>30.007464229818719</v>
      </c>
      <c r="M14" s="42">
        <v>47.160333333333334</v>
      </c>
      <c r="N14" s="42">
        <v>1.4616666666666667</v>
      </c>
      <c r="O14" s="60">
        <v>1059.2306666666666</v>
      </c>
      <c r="P14" s="50">
        <f t="shared" si="27"/>
        <v>0.47160333333333332</v>
      </c>
      <c r="Q14" s="49">
        <f t="shared" si="28"/>
        <v>1.4616666666666667E-2</v>
      </c>
      <c r="R14" s="50">
        <f t="shared" si="29"/>
        <v>1.0592306666666667</v>
      </c>
      <c r="S14" s="311">
        <f t="shared" si="1"/>
        <v>14151.620155663273</v>
      </c>
      <c r="T14" s="319">
        <f t="shared" si="2"/>
        <v>438.60910215918364</v>
      </c>
      <c r="U14" s="84">
        <f t="shared" si="3"/>
        <v>31.784826341127037</v>
      </c>
      <c r="V14" s="289">
        <f t="shared" si="4"/>
        <v>32.264766248574681</v>
      </c>
      <c r="W14" s="300">
        <f t="shared" si="5"/>
        <v>445.23194821902183</v>
      </c>
      <c r="X14" s="307">
        <f t="shared" si="6"/>
        <v>13.799323534187707</v>
      </c>
      <c r="Y14" s="41">
        <v>302.84000000000003</v>
      </c>
      <c r="Z14" s="271">
        <v>213.53333333333336</v>
      </c>
      <c r="AA14" s="194">
        <v>5.67</v>
      </c>
      <c r="AB14" s="73">
        <v>164.34927918636458</v>
      </c>
      <c r="AC14" s="255">
        <f t="shared" si="7"/>
        <v>1.3695773265530382E-2</v>
      </c>
      <c r="AD14" s="80">
        <f t="shared" si="8"/>
        <v>49.771535708798659</v>
      </c>
      <c r="AE14" s="145">
        <v>2.1693379502000001</v>
      </c>
      <c r="AF14" s="150">
        <v>2.0591028475250002</v>
      </c>
      <c r="AG14" s="155">
        <v>1.6335187255500001</v>
      </c>
      <c r="AH14" s="160">
        <v>1.5299921593500001</v>
      </c>
      <c r="AI14" s="179">
        <f t="shared" si="9"/>
        <v>1.3199558653007961</v>
      </c>
      <c r="AJ14" s="179">
        <f t="shared" si="10"/>
        <v>0.93093937918343939</v>
      </c>
      <c r="AK14" s="260">
        <f t="shared" si="11"/>
        <v>111.71272550201273</v>
      </c>
      <c r="AL14" s="109">
        <v>0</v>
      </c>
      <c r="AM14" s="132">
        <v>18.453361111111111</v>
      </c>
      <c r="AN14" s="136">
        <v>1.7500000000000002E-2</v>
      </c>
      <c r="AO14" s="140">
        <v>0</v>
      </c>
      <c r="AP14" s="132">
        <f t="shared" si="12"/>
        <v>5.5884158788888891</v>
      </c>
      <c r="AQ14" s="136">
        <f t="shared" si="13"/>
        <v>5.2997000000000018E-3</v>
      </c>
      <c r="AR14" s="140">
        <f t="shared" si="14"/>
        <v>0</v>
      </c>
      <c r="AS14" s="420">
        <v>28.422430438394834</v>
      </c>
      <c r="AT14" s="430">
        <f t="shared" si="15"/>
        <v>18.470861111111109</v>
      </c>
      <c r="AU14" s="352">
        <f t="shared" si="16"/>
        <v>9.9515693272837247</v>
      </c>
      <c r="AV14" s="417">
        <f t="shared" si="17"/>
        <v>8.6074488339634918</v>
      </c>
      <c r="AW14" s="349">
        <f t="shared" si="18"/>
        <v>5.5937155788888884</v>
      </c>
      <c r="AX14" s="352">
        <f t="shared" si="19"/>
        <v>3.0137332550746039</v>
      </c>
      <c r="AY14" s="373">
        <v>23.551000000000002</v>
      </c>
      <c r="AZ14" s="222">
        <v>21.61588190849379</v>
      </c>
      <c r="BA14" s="225">
        <f t="shared" si="20"/>
        <v>1.9351180915062116</v>
      </c>
      <c r="BB14" s="228">
        <f t="shared" si="21"/>
        <v>7.1321848400000016</v>
      </c>
      <c r="BC14" s="222">
        <f t="shared" si="22"/>
        <v>6.5461536771682605</v>
      </c>
      <c r="BD14" s="225">
        <f t="shared" si="23"/>
        <v>0.58603116283174117</v>
      </c>
      <c r="BE14" s="359">
        <f t="shared" si="24"/>
        <v>84.929844802619911</v>
      </c>
      <c r="BF14" s="448">
        <f t="shared" si="25"/>
        <v>16.514910742346569</v>
      </c>
    </row>
    <row r="15" spans="1:58" x14ac:dyDescent="0.25">
      <c r="A15" s="8">
        <v>9</v>
      </c>
      <c r="B15" s="9">
        <v>9</v>
      </c>
      <c r="C15" s="10" t="s">
        <v>5</v>
      </c>
      <c r="D15" s="10" t="s">
        <v>9</v>
      </c>
      <c r="E15" s="11" t="s">
        <v>7</v>
      </c>
      <c r="F15" s="12" t="s">
        <v>17</v>
      </c>
      <c r="G15" s="13">
        <v>42508</v>
      </c>
      <c r="H15" s="14">
        <v>0.1</v>
      </c>
      <c r="I15" s="11">
        <v>0.1</v>
      </c>
      <c r="J15" s="39">
        <v>286.39999999999998</v>
      </c>
      <c r="K15" s="44">
        <v>73.810600891692332</v>
      </c>
      <c r="L15" s="52">
        <f t="shared" si="26"/>
        <v>75.006439046193151</v>
      </c>
      <c r="M15" s="44">
        <v>29.900333333333332</v>
      </c>
      <c r="N15" s="44">
        <v>1.5256666666666667</v>
      </c>
      <c r="O15" s="58">
        <v>1226.0196666666668</v>
      </c>
      <c r="P15" s="52">
        <f t="shared" si="27"/>
        <v>0.29900333333333334</v>
      </c>
      <c r="Q15" s="51">
        <f t="shared" si="28"/>
        <v>1.5256666666666667E-2</v>
      </c>
      <c r="R15" s="52">
        <f t="shared" si="29"/>
        <v>1.2260196666666667</v>
      </c>
      <c r="S15" s="309">
        <f t="shared" si="1"/>
        <v>22427.17529627524</v>
      </c>
      <c r="T15" s="317">
        <f t="shared" si="2"/>
        <v>1144.3482383814201</v>
      </c>
      <c r="U15" s="82">
        <f t="shared" si="3"/>
        <v>91.95936939726738</v>
      </c>
      <c r="V15" s="287">
        <f t="shared" si="4"/>
        <v>19.598208433471708</v>
      </c>
      <c r="W15" s="298">
        <f t="shared" si="5"/>
        <v>243.88135154982561</v>
      </c>
      <c r="X15" s="305">
        <f t="shared" si="6"/>
        <v>12.444063567223907</v>
      </c>
      <c r="Y15" s="39">
        <v>352.88000000000005</v>
      </c>
      <c r="Z15" s="269">
        <v>175.53333333333336</v>
      </c>
      <c r="AA15" s="192">
        <v>4.88</v>
      </c>
      <c r="AB15" s="71">
        <v>28.598446952491543</v>
      </c>
      <c r="AC15" s="253">
        <f t="shared" si="7"/>
        <v>2.3832039127076286E-3</v>
      </c>
      <c r="AD15" s="78">
        <f t="shared" si="8"/>
        <v>10.091819960595219</v>
      </c>
      <c r="AE15" s="162">
        <v>0.7924196053</v>
      </c>
      <c r="AF15" s="164">
        <v>0.75149393082500004</v>
      </c>
      <c r="AG15" s="166">
        <v>0.58862808344999995</v>
      </c>
      <c r="AH15" s="168">
        <v>0.55235075575000003</v>
      </c>
      <c r="AI15" s="177">
        <f t="shared" si="9"/>
        <v>2.7708483842370435</v>
      </c>
      <c r="AJ15" s="177">
        <f t="shared" si="10"/>
        <v>1.9314012284218756</v>
      </c>
      <c r="AK15" s="258">
        <f t="shared" si="11"/>
        <v>231.76814741062503</v>
      </c>
      <c r="AL15" s="107">
        <v>0</v>
      </c>
      <c r="AM15" s="130">
        <v>3.438361111111111</v>
      </c>
      <c r="AN15" s="134">
        <v>21.839943548387097</v>
      </c>
      <c r="AO15" s="138">
        <v>0</v>
      </c>
      <c r="AP15" s="130">
        <f t="shared" si="12"/>
        <v>1.213328868888889</v>
      </c>
      <c r="AQ15" s="134">
        <f t="shared" si="13"/>
        <v>7.7068792793548404</v>
      </c>
      <c r="AR15" s="138">
        <f t="shared" si="14"/>
        <v>0</v>
      </c>
      <c r="AS15" s="418">
        <v>25.910518593898903</v>
      </c>
      <c r="AT15" s="428">
        <f t="shared" si="15"/>
        <v>25.278304659498207</v>
      </c>
      <c r="AU15" s="350">
        <f t="shared" si="16"/>
        <v>0.63221393440069562</v>
      </c>
      <c r="AV15" s="415">
        <f t="shared" si="17"/>
        <v>9.1433038014150458</v>
      </c>
      <c r="AW15" s="347">
        <f t="shared" si="18"/>
        <v>8.9202081482437272</v>
      </c>
      <c r="AX15" s="350">
        <f t="shared" si="19"/>
        <v>0.22309565317131752</v>
      </c>
      <c r="AY15" s="207">
        <v>0.53100000000000003</v>
      </c>
      <c r="AZ15" s="220">
        <v>0.52043558795352995</v>
      </c>
      <c r="BA15" s="224">
        <f t="shared" si="20"/>
        <v>1.0564412046470073E-2</v>
      </c>
      <c r="BB15" s="226">
        <f t="shared" si="21"/>
        <v>0.18737928000000006</v>
      </c>
      <c r="BC15" s="220">
        <f t="shared" si="22"/>
        <v>0.18365131027704168</v>
      </c>
      <c r="BD15" s="224">
        <f t="shared" si="23"/>
        <v>3.7279697229583597E-3</v>
      </c>
      <c r="BE15" s="236">
        <f t="shared" si="24"/>
        <v>2707.0552366468182</v>
      </c>
      <c r="BF15" s="446">
        <f t="shared" si="25"/>
        <v>45.235394850322798</v>
      </c>
    </row>
    <row r="16" spans="1:58" x14ac:dyDescent="0.25">
      <c r="A16" s="15">
        <v>10</v>
      </c>
      <c r="B16" s="16">
        <v>10</v>
      </c>
      <c r="C16" s="17" t="s">
        <v>5</v>
      </c>
      <c r="D16" s="17" t="s">
        <v>9</v>
      </c>
      <c r="E16" s="18" t="s">
        <v>7</v>
      </c>
      <c r="F16" s="19" t="s">
        <v>17</v>
      </c>
      <c r="G16" s="20">
        <v>42508</v>
      </c>
      <c r="H16" s="21">
        <v>0.1</v>
      </c>
      <c r="I16" s="18">
        <v>0.1</v>
      </c>
      <c r="J16" s="40">
        <v>286.39999999999998</v>
      </c>
      <c r="K16" s="43">
        <v>73.810600891692332</v>
      </c>
      <c r="L16" s="54">
        <f t="shared" si="26"/>
        <v>75.006439046193151</v>
      </c>
      <c r="M16" s="43">
        <v>29.900333333333332</v>
      </c>
      <c r="N16" s="43">
        <v>1.5256666666666667</v>
      </c>
      <c r="O16" s="59">
        <v>1226.0196666666668</v>
      </c>
      <c r="P16" s="54">
        <f t="shared" si="27"/>
        <v>0.29900333333333334</v>
      </c>
      <c r="Q16" s="53">
        <f t="shared" si="28"/>
        <v>1.5256666666666667E-2</v>
      </c>
      <c r="R16" s="54">
        <f t="shared" si="29"/>
        <v>1.2260196666666667</v>
      </c>
      <c r="S16" s="310">
        <f t="shared" si="1"/>
        <v>22427.17529627524</v>
      </c>
      <c r="T16" s="318">
        <f t="shared" si="2"/>
        <v>1144.3482383814201</v>
      </c>
      <c r="U16" s="83">
        <f t="shared" si="3"/>
        <v>91.95936939726738</v>
      </c>
      <c r="V16" s="288">
        <f t="shared" si="4"/>
        <v>19.598208433471708</v>
      </c>
      <c r="W16" s="299">
        <f t="shared" si="5"/>
        <v>243.88135154982561</v>
      </c>
      <c r="X16" s="306">
        <f t="shared" si="6"/>
        <v>12.444063567223907</v>
      </c>
      <c r="Y16" s="40">
        <v>356.61000000000007</v>
      </c>
      <c r="Z16" s="270">
        <v>184.53333333333336</v>
      </c>
      <c r="AA16" s="193">
        <v>4.87</v>
      </c>
      <c r="AB16" s="72">
        <v>27.319025274716019</v>
      </c>
      <c r="AC16" s="254">
        <f t="shared" si="7"/>
        <v>2.2765854395596684E-3</v>
      </c>
      <c r="AD16" s="79">
        <f t="shared" si="8"/>
        <v>9.7422376032164806</v>
      </c>
      <c r="AE16" s="163">
        <v>0.79973989030000003</v>
      </c>
      <c r="AF16" s="165">
        <v>0.75684505702500005</v>
      </c>
      <c r="AG16" s="167">
        <v>0.59254524105000006</v>
      </c>
      <c r="AH16" s="169">
        <v>0.55710410695000001</v>
      </c>
      <c r="AI16" s="178">
        <f t="shared" si="9"/>
        <v>2.9274100457755563</v>
      </c>
      <c r="AJ16" s="178">
        <f t="shared" si="10"/>
        <v>2.0392532359696025</v>
      </c>
      <c r="AK16" s="259">
        <f t="shared" si="11"/>
        <v>244.71038831635229</v>
      </c>
      <c r="AL16" s="108">
        <v>0</v>
      </c>
      <c r="AM16" s="131">
        <v>3.5433611111111114</v>
      </c>
      <c r="AN16" s="135">
        <v>23.437072580645161</v>
      </c>
      <c r="AO16" s="139">
        <v>0</v>
      </c>
      <c r="AP16" s="131">
        <f t="shared" si="12"/>
        <v>1.2635980058333336</v>
      </c>
      <c r="AQ16" s="135">
        <f t="shared" si="13"/>
        <v>8.3578944529838726</v>
      </c>
      <c r="AR16" s="139">
        <f t="shared" si="14"/>
        <v>0</v>
      </c>
      <c r="AS16" s="419">
        <v>27.825217747187612</v>
      </c>
      <c r="AT16" s="429">
        <f t="shared" si="15"/>
        <v>26.980433691756271</v>
      </c>
      <c r="AU16" s="351">
        <f t="shared" si="16"/>
        <v>0.84478405543134016</v>
      </c>
      <c r="AV16" s="416">
        <f t="shared" si="17"/>
        <v>9.9227509008245764</v>
      </c>
      <c r="AW16" s="348">
        <f t="shared" si="18"/>
        <v>9.6214924588172046</v>
      </c>
      <c r="AX16" s="351">
        <f t="shared" si="19"/>
        <v>0.30125844200737029</v>
      </c>
      <c r="AY16" s="208">
        <v>0.53300000000000003</v>
      </c>
      <c r="AZ16" s="221">
        <v>0.51814331834744898</v>
      </c>
      <c r="BA16" s="223">
        <f t="shared" si="20"/>
        <v>1.4856681652551051E-2</v>
      </c>
      <c r="BB16" s="227">
        <f t="shared" si="21"/>
        <v>0.19007313000000006</v>
      </c>
      <c r="BC16" s="221">
        <f t="shared" si="22"/>
        <v>0.1847750887558838</v>
      </c>
      <c r="BD16" s="223">
        <f t="shared" si="23"/>
        <v>5.2980412441162314E-3</v>
      </c>
      <c r="BE16" s="237">
        <f t="shared" si="24"/>
        <v>1838.8376296684696</v>
      </c>
      <c r="BF16" s="447">
        <f t="shared" si="25"/>
        <v>32.338471706555985</v>
      </c>
    </row>
    <row r="17" spans="1:58" x14ac:dyDescent="0.25">
      <c r="A17" s="15">
        <v>11</v>
      </c>
      <c r="B17" s="16">
        <v>11</v>
      </c>
      <c r="C17" s="17" t="s">
        <v>5</v>
      </c>
      <c r="D17" s="17" t="s">
        <v>9</v>
      </c>
      <c r="E17" s="18" t="s">
        <v>7</v>
      </c>
      <c r="F17" s="19" t="s">
        <v>17</v>
      </c>
      <c r="G17" s="20">
        <v>42508</v>
      </c>
      <c r="H17" s="21">
        <v>0.1</v>
      </c>
      <c r="I17" s="18">
        <v>0.1</v>
      </c>
      <c r="J17" s="40">
        <v>286.43</v>
      </c>
      <c r="K17" s="43">
        <v>73.810600891692332</v>
      </c>
      <c r="L17" s="54">
        <f t="shared" si="26"/>
        <v>75.014295865925661</v>
      </c>
      <c r="M17" s="43">
        <v>29.900333333333332</v>
      </c>
      <c r="N17" s="43">
        <v>1.5256666666666667</v>
      </c>
      <c r="O17" s="59">
        <v>1226.0196666666668</v>
      </c>
      <c r="P17" s="54">
        <f t="shared" si="27"/>
        <v>0.29900333333333334</v>
      </c>
      <c r="Q17" s="53">
        <f t="shared" si="28"/>
        <v>1.5256666666666667E-2</v>
      </c>
      <c r="R17" s="54">
        <f t="shared" si="29"/>
        <v>1.2260196666666667</v>
      </c>
      <c r="S17" s="310">
        <f t="shared" si="1"/>
        <v>22429.524511564658</v>
      </c>
      <c r="T17" s="318">
        <f t="shared" si="2"/>
        <v>1144.468107261139</v>
      </c>
      <c r="U17" s="83">
        <f t="shared" si="3"/>
        <v>91.969002012776897</v>
      </c>
      <c r="V17" s="288">
        <f t="shared" si="4"/>
        <v>19.598208433471708</v>
      </c>
      <c r="W17" s="299">
        <f t="shared" si="5"/>
        <v>243.88135154982555</v>
      </c>
      <c r="X17" s="306">
        <f t="shared" si="6"/>
        <v>12.444063567223905</v>
      </c>
      <c r="Y17" s="40">
        <v>336.11000000000007</v>
      </c>
      <c r="Z17" s="270">
        <v>170.53333333333336</v>
      </c>
      <c r="AA17" s="193">
        <v>4.88</v>
      </c>
      <c r="AB17" s="72">
        <v>25.163372095728846</v>
      </c>
      <c r="AC17" s="254">
        <f t="shared" si="7"/>
        <v>2.0969476746440707E-3</v>
      </c>
      <c r="AD17" s="79">
        <f t="shared" si="8"/>
        <v>8.4576609950954236</v>
      </c>
      <c r="AE17" s="163">
        <v>0.71014820779999999</v>
      </c>
      <c r="AF17" s="165">
        <v>0.67243289952499996</v>
      </c>
      <c r="AG17" s="167">
        <v>0.52417698494999998</v>
      </c>
      <c r="AH17" s="169">
        <v>0.49233311045000006</v>
      </c>
      <c r="AI17" s="178">
        <f t="shared" si="9"/>
        <v>2.822150406147427</v>
      </c>
      <c r="AJ17" s="178">
        <f t="shared" si="10"/>
        <v>1.9565466368220465</v>
      </c>
      <c r="AK17" s="259">
        <f t="shared" si="11"/>
        <v>234.78559641864555</v>
      </c>
      <c r="AL17" s="108">
        <v>0</v>
      </c>
      <c r="AM17" s="131">
        <v>3.3061388888888885</v>
      </c>
      <c r="AN17" s="135">
        <v>21.373879032258063</v>
      </c>
      <c r="AO17" s="139">
        <v>0</v>
      </c>
      <c r="AP17" s="131">
        <f t="shared" si="12"/>
        <v>1.1112263419444446</v>
      </c>
      <c r="AQ17" s="135">
        <f t="shared" si="13"/>
        <v>7.1839744815322595</v>
      </c>
      <c r="AR17" s="139">
        <f t="shared" si="14"/>
        <v>0</v>
      </c>
      <c r="AS17" s="419">
        <v>25.439275693026982</v>
      </c>
      <c r="AT17" s="429">
        <f t="shared" si="15"/>
        <v>24.680017921146952</v>
      </c>
      <c r="AU17" s="351">
        <f t="shared" si="16"/>
        <v>0.75925777188002996</v>
      </c>
      <c r="AV17" s="416">
        <f t="shared" si="17"/>
        <v>8.5503949531833001</v>
      </c>
      <c r="AW17" s="348">
        <f t="shared" si="18"/>
        <v>8.2952008234767032</v>
      </c>
      <c r="AX17" s="351">
        <f t="shared" si="19"/>
        <v>0.25519412970659694</v>
      </c>
      <c r="AY17" s="208">
        <v>0.51900000000000002</v>
      </c>
      <c r="AZ17" s="221">
        <v>0.4450160504540065</v>
      </c>
      <c r="BA17" s="223">
        <f t="shared" si="20"/>
        <v>7.3983949545993521E-2</v>
      </c>
      <c r="BB17" s="227">
        <f t="shared" si="21"/>
        <v>0.17444109000000002</v>
      </c>
      <c r="BC17" s="221">
        <f t="shared" si="22"/>
        <v>0.14957434471809614</v>
      </c>
      <c r="BD17" s="223">
        <f t="shared" si="23"/>
        <v>2.4866745281903888E-2</v>
      </c>
      <c r="BE17" s="237">
        <f t="shared" si="24"/>
        <v>340.11934007504641</v>
      </c>
      <c r="BF17" s="447">
        <f t="shared" si="25"/>
        <v>33.142067197311349</v>
      </c>
    </row>
    <row r="18" spans="1:58" ht="15.75" thickBot="1" x14ac:dyDescent="0.3">
      <c r="A18" s="22">
        <v>12</v>
      </c>
      <c r="B18" s="23">
        <v>12</v>
      </c>
      <c r="C18" s="24" t="s">
        <v>5</v>
      </c>
      <c r="D18" s="24" t="s">
        <v>9</v>
      </c>
      <c r="E18" s="25" t="s">
        <v>7</v>
      </c>
      <c r="F18" s="26" t="s">
        <v>17</v>
      </c>
      <c r="G18" s="27">
        <v>42508</v>
      </c>
      <c r="H18" s="28">
        <v>0.1</v>
      </c>
      <c r="I18" s="25">
        <v>0.1</v>
      </c>
      <c r="J18" s="41">
        <v>286.39999999999998</v>
      </c>
      <c r="K18" s="42">
        <v>73.810600891692332</v>
      </c>
      <c r="L18" s="50">
        <f t="shared" si="26"/>
        <v>75.006439046193151</v>
      </c>
      <c r="M18" s="42">
        <v>29.900333333333332</v>
      </c>
      <c r="N18" s="42">
        <v>1.5256666666666667</v>
      </c>
      <c r="O18" s="60">
        <v>1226.0196666666668</v>
      </c>
      <c r="P18" s="50">
        <f t="shared" si="27"/>
        <v>0.29900333333333334</v>
      </c>
      <c r="Q18" s="49">
        <f t="shared" si="28"/>
        <v>1.5256666666666667E-2</v>
      </c>
      <c r="R18" s="50">
        <f t="shared" si="29"/>
        <v>1.2260196666666667</v>
      </c>
      <c r="S18" s="311">
        <f t="shared" si="1"/>
        <v>22427.17529627524</v>
      </c>
      <c r="T18" s="319">
        <f t="shared" si="2"/>
        <v>1144.3482383814201</v>
      </c>
      <c r="U18" s="84">
        <f t="shared" si="3"/>
        <v>91.95936939726738</v>
      </c>
      <c r="V18" s="289">
        <f t="shared" si="4"/>
        <v>19.598208433471708</v>
      </c>
      <c r="W18" s="300">
        <f t="shared" si="5"/>
        <v>243.88135154982561</v>
      </c>
      <c r="X18" s="307">
        <f t="shared" si="6"/>
        <v>12.444063567223907</v>
      </c>
      <c r="Y18" s="41">
        <v>357.09</v>
      </c>
      <c r="Z18" s="271">
        <v>198.53333333333336</v>
      </c>
      <c r="AA18" s="194">
        <v>4.87</v>
      </c>
      <c r="AB18" s="73">
        <v>26.633312150991333</v>
      </c>
      <c r="AC18" s="255">
        <f t="shared" si="7"/>
        <v>2.2194426792492778E-3</v>
      </c>
      <c r="AD18" s="80">
        <f t="shared" si="8"/>
        <v>9.5104894359974956</v>
      </c>
      <c r="AE18" s="145">
        <v>0.73718821260000011</v>
      </c>
      <c r="AF18" s="150">
        <v>0.69842720032499994</v>
      </c>
      <c r="AG18" s="155">
        <v>0.5450203120499999</v>
      </c>
      <c r="AH18" s="160">
        <v>0.51182585585000007</v>
      </c>
      <c r="AI18" s="179">
        <f t="shared" si="9"/>
        <v>2.7679178932784776</v>
      </c>
      <c r="AJ18" s="179">
        <f t="shared" si="10"/>
        <v>1.9217506742996258</v>
      </c>
      <c r="AK18" s="260">
        <f t="shared" si="11"/>
        <v>230.61008091595508</v>
      </c>
      <c r="AL18" s="109">
        <v>0</v>
      </c>
      <c r="AM18" s="132">
        <v>3.3255833333333333</v>
      </c>
      <c r="AN18" s="136">
        <v>22.166685483870967</v>
      </c>
      <c r="AO18" s="140">
        <v>0</v>
      </c>
      <c r="AP18" s="132">
        <f t="shared" si="12"/>
        <v>1.1875325524999998</v>
      </c>
      <c r="AQ18" s="136">
        <f t="shared" si="13"/>
        <v>7.9155017194354835</v>
      </c>
      <c r="AR18" s="140">
        <f t="shared" si="14"/>
        <v>0</v>
      </c>
      <c r="AS18" s="420">
        <v>26.544561912818391</v>
      </c>
      <c r="AT18" s="430">
        <f t="shared" si="15"/>
        <v>25.492268817204302</v>
      </c>
      <c r="AU18" s="352">
        <f t="shared" si="16"/>
        <v>1.0522930956140897</v>
      </c>
      <c r="AV18" s="417">
        <f t="shared" si="17"/>
        <v>9.4787976134483181</v>
      </c>
      <c r="AW18" s="349">
        <f t="shared" si="18"/>
        <v>9.1030342719354831</v>
      </c>
      <c r="AX18" s="352">
        <f t="shared" si="19"/>
        <v>0.37576334151283525</v>
      </c>
      <c r="AY18" s="209">
        <v>0.497</v>
      </c>
      <c r="AZ18" s="222">
        <v>0.43269493855833829</v>
      </c>
      <c r="BA18" s="225">
        <f t="shared" si="20"/>
        <v>6.4305061441661704E-2</v>
      </c>
      <c r="BB18" s="228">
        <f t="shared" si="21"/>
        <v>0.17747373</v>
      </c>
      <c r="BC18" s="222">
        <f t="shared" si="22"/>
        <v>0.15451103560979701</v>
      </c>
      <c r="BD18" s="225">
        <f t="shared" si="23"/>
        <v>2.2962694390202976E-2</v>
      </c>
      <c r="BE18" s="238">
        <f t="shared" si="24"/>
        <v>414.17131954929215</v>
      </c>
      <c r="BF18" s="448">
        <f t="shared" si="25"/>
        <v>25.309785136857574</v>
      </c>
    </row>
    <row r="19" spans="1:58" x14ac:dyDescent="0.25">
      <c r="A19" s="8">
        <v>13</v>
      </c>
      <c r="B19" s="9">
        <v>13</v>
      </c>
      <c r="C19" s="10" t="s">
        <v>5</v>
      </c>
      <c r="D19" s="10" t="s">
        <v>9</v>
      </c>
      <c r="E19" s="11" t="s">
        <v>8</v>
      </c>
      <c r="F19" s="12" t="s">
        <v>17</v>
      </c>
      <c r="G19" s="29">
        <v>42507</v>
      </c>
      <c r="H19" s="14">
        <v>0.1</v>
      </c>
      <c r="I19" s="11">
        <v>0.1</v>
      </c>
      <c r="J19" s="39">
        <v>286.42</v>
      </c>
      <c r="K19" s="44">
        <v>73.810600891692332</v>
      </c>
      <c r="L19" s="52">
        <f t="shared" si="26"/>
        <v>75.011676926014829</v>
      </c>
      <c r="M19" s="44">
        <v>29.900333333333332</v>
      </c>
      <c r="N19" s="44">
        <v>1.5256666666666667</v>
      </c>
      <c r="O19" s="58">
        <v>1226.0196666666668</v>
      </c>
      <c r="P19" s="52">
        <f t="shared" si="27"/>
        <v>0.29900333333333334</v>
      </c>
      <c r="Q19" s="51">
        <f t="shared" si="28"/>
        <v>1.5256666666666667E-2</v>
      </c>
      <c r="R19" s="52">
        <f t="shared" si="29"/>
        <v>1.2260196666666667</v>
      </c>
      <c r="S19" s="309">
        <f t="shared" si="1"/>
        <v>22428.741439801521</v>
      </c>
      <c r="T19" s="317">
        <f t="shared" si="2"/>
        <v>1144.4281509678995</v>
      </c>
      <c r="U19" s="82">
        <f t="shared" si="3"/>
        <v>91.965791140940397</v>
      </c>
      <c r="V19" s="287">
        <f t="shared" si="4"/>
        <v>19.598208433471708</v>
      </c>
      <c r="W19" s="298">
        <f t="shared" si="5"/>
        <v>243.88135154982558</v>
      </c>
      <c r="X19" s="305">
        <f t="shared" si="6"/>
        <v>12.444063567223907</v>
      </c>
      <c r="Y19" s="39">
        <v>271.45</v>
      </c>
      <c r="Z19" s="269">
        <v>333.53333333333336</v>
      </c>
      <c r="AA19" s="192">
        <v>5.14</v>
      </c>
      <c r="AB19" s="71">
        <v>137.17849281484348</v>
      </c>
      <c r="AC19" s="253">
        <f t="shared" si="7"/>
        <v>1.1431541067903624E-2</v>
      </c>
      <c r="AD19" s="78">
        <f t="shared" si="8"/>
        <v>37.237101874589257</v>
      </c>
      <c r="AE19" s="162">
        <v>2.5549842040999997</v>
      </c>
      <c r="AF19" s="164">
        <v>2.418276160425</v>
      </c>
      <c r="AG19" s="166">
        <v>1.8788522183500003</v>
      </c>
      <c r="AH19" s="168">
        <v>1.7511793337499999</v>
      </c>
      <c r="AI19" s="177">
        <f t="shared" si="9"/>
        <v>1.8625253504925054</v>
      </c>
      <c r="AJ19" s="177">
        <f t="shared" si="10"/>
        <v>1.2765698892126278</v>
      </c>
      <c r="AK19" s="258">
        <f t="shared" si="11"/>
        <v>153.18838670551531</v>
      </c>
      <c r="AL19" s="107">
        <v>0</v>
      </c>
      <c r="AM19" s="130">
        <v>23.27558333333333</v>
      </c>
      <c r="AN19" s="134">
        <v>20.478330645161289</v>
      </c>
      <c r="AO19" s="138">
        <v>0</v>
      </c>
      <c r="AP19" s="130">
        <f t="shared" si="12"/>
        <v>6.3181570958333326</v>
      </c>
      <c r="AQ19" s="134">
        <f t="shared" si="13"/>
        <v>5.5588428536290317</v>
      </c>
      <c r="AR19" s="138">
        <f t="shared" si="14"/>
        <v>0</v>
      </c>
      <c r="AS19" s="418">
        <v>50.020520157675342</v>
      </c>
      <c r="AT19" s="428">
        <f t="shared" si="15"/>
        <v>43.753913978494623</v>
      </c>
      <c r="AU19" s="350">
        <f t="shared" si="16"/>
        <v>6.2666061791807195</v>
      </c>
      <c r="AV19" s="415">
        <f t="shared" si="17"/>
        <v>13.57807019680097</v>
      </c>
      <c r="AW19" s="347">
        <f t="shared" si="18"/>
        <v>11.876999949462364</v>
      </c>
      <c r="AX19" s="350">
        <f t="shared" si="19"/>
        <v>1.7010702473386061</v>
      </c>
      <c r="AY19" s="207">
        <v>3.67</v>
      </c>
      <c r="AZ19" s="220">
        <v>2.8304473932017409</v>
      </c>
      <c r="BA19" s="224">
        <f t="shared" si="20"/>
        <v>0.83955260679825905</v>
      </c>
      <c r="BB19" s="226">
        <f t="shared" si="21"/>
        <v>0.99622149999999998</v>
      </c>
      <c r="BC19" s="220">
        <f t="shared" si="22"/>
        <v>0.76832494488461245</v>
      </c>
      <c r="BD19" s="224">
        <f t="shared" si="23"/>
        <v>0.22789655511538739</v>
      </c>
      <c r="BE19" s="236">
        <f t="shared" si="24"/>
        <v>163.39475537809497</v>
      </c>
      <c r="BF19" s="446">
        <f t="shared" si="25"/>
        <v>21.890396315406861</v>
      </c>
    </row>
    <row r="20" spans="1:58" x14ac:dyDescent="0.25">
      <c r="A20" s="15">
        <v>14</v>
      </c>
      <c r="B20" s="16">
        <v>14</v>
      </c>
      <c r="C20" s="17" t="s">
        <v>5</v>
      </c>
      <c r="D20" s="17" t="s">
        <v>9</v>
      </c>
      <c r="E20" s="18" t="s">
        <v>8</v>
      </c>
      <c r="F20" s="19" t="s">
        <v>17</v>
      </c>
      <c r="G20" s="30">
        <v>42507</v>
      </c>
      <c r="H20" s="21">
        <v>0.1</v>
      </c>
      <c r="I20" s="18">
        <v>0.1</v>
      </c>
      <c r="J20" s="40">
        <v>286.41000000000003</v>
      </c>
      <c r="K20" s="43">
        <v>73.810600891692332</v>
      </c>
      <c r="L20" s="54">
        <f t="shared" si="26"/>
        <v>75.009057986103997</v>
      </c>
      <c r="M20" s="43">
        <v>29.900333333333332</v>
      </c>
      <c r="N20" s="43">
        <v>1.5256666666666667</v>
      </c>
      <c r="O20" s="59">
        <v>1226.0196666666668</v>
      </c>
      <c r="P20" s="54">
        <f t="shared" si="27"/>
        <v>0.29900333333333334</v>
      </c>
      <c r="Q20" s="53">
        <f t="shared" si="28"/>
        <v>1.5256666666666667E-2</v>
      </c>
      <c r="R20" s="54">
        <f t="shared" si="29"/>
        <v>1.2260196666666667</v>
      </c>
      <c r="S20" s="310">
        <f t="shared" si="1"/>
        <v>22427.958368038384</v>
      </c>
      <c r="T20" s="318">
        <f t="shared" si="2"/>
        <v>1144.3881946746599</v>
      </c>
      <c r="U20" s="83">
        <f t="shared" si="3"/>
        <v>91.962580269103896</v>
      </c>
      <c r="V20" s="288">
        <f t="shared" si="4"/>
        <v>19.598208433471711</v>
      </c>
      <c r="W20" s="299">
        <f t="shared" si="5"/>
        <v>243.88135154982561</v>
      </c>
      <c r="X20" s="306">
        <f t="shared" si="6"/>
        <v>12.444063567223907</v>
      </c>
      <c r="Y20" s="40">
        <v>242.74</v>
      </c>
      <c r="Z20" s="270">
        <v>290.53333333333336</v>
      </c>
      <c r="AA20" s="193">
        <v>5.17</v>
      </c>
      <c r="AB20" s="72">
        <v>138.92465621642668</v>
      </c>
      <c r="AC20" s="254">
        <f t="shared" si="7"/>
        <v>1.1577054684702224E-2</v>
      </c>
      <c r="AD20" s="79">
        <f t="shared" si="8"/>
        <v>33.722571049975414</v>
      </c>
      <c r="AE20" s="163">
        <v>2.0951505824000001</v>
      </c>
      <c r="AF20" s="165">
        <v>1.9774715603250002</v>
      </c>
      <c r="AG20" s="167">
        <v>1.5237048566500002</v>
      </c>
      <c r="AH20" s="169">
        <v>1.41803001985</v>
      </c>
      <c r="AI20" s="178">
        <f t="shared" si="9"/>
        <v>1.5081200410789759</v>
      </c>
      <c r="AJ20" s="178">
        <f t="shared" si="10"/>
        <v>1.0207187539416274</v>
      </c>
      <c r="AK20" s="259">
        <f t="shared" si="11"/>
        <v>122.48625047299528</v>
      </c>
      <c r="AL20" s="108">
        <v>0</v>
      </c>
      <c r="AM20" s="131">
        <v>20.024472222222222</v>
      </c>
      <c r="AN20" s="135">
        <v>19.974782258064515</v>
      </c>
      <c r="AO20" s="139">
        <v>0</v>
      </c>
      <c r="AP20" s="131">
        <f t="shared" si="12"/>
        <v>4.8607403872222221</v>
      </c>
      <c r="AQ20" s="135">
        <f t="shared" si="13"/>
        <v>4.8486786453225807</v>
      </c>
      <c r="AR20" s="139">
        <f t="shared" si="14"/>
        <v>0</v>
      </c>
      <c r="AS20" s="419">
        <v>48.245987418221219</v>
      </c>
      <c r="AT20" s="429">
        <f t="shared" si="15"/>
        <v>39.999254480286737</v>
      </c>
      <c r="AU20" s="351">
        <f t="shared" si="16"/>
        <v>8.2467329379344818</v>
      </c>
      <c r="AV20" s="416">
        <f t="shared" si="17"/>
        <v>11.71123098589902</v>
      </c>
      <c r="AW20" s="348">
        <f t="shared" si="18"/>
        <v>9.7094190325448029</v>
      </c>
      <c r="AX20" s="351">
        <f t="shared" si="19"/>
        <v>2.0018119533542165</v>
      </c>
      <c r="AY20" s="208">
        <v>3.8780000000000001</v>
      </c>
      <c r="AZ20" s="221">
        <v>3.0878275967496394</v>
      </c>
      <c r="BA20" s="223">
        <f t="shared" si="20"/>
        <v>0.79017240325036076</v>
      </c>
      <c r="BB20" s="227">
        <f t="shared" si="21"/>
        <v>0.94134572000000005</v>
      </c>
      <c r="BC20" s="221">
        <f t="shared" si="22"/>
        <v>0.74953927083500749</v>
      </c>
      <c r="BD20" s="223">
        <f t="shared" si="23"/>
        <v>0.19180644916499259</v>
      </c>
      <c r="BE20" s="237">
        <f t="shared" si="24"/>
        <v>175.81562662143409</v>
      </c>
      <c r="BF20" s="447">
        <f t="shared" si="25"/>
        <v>16.846023420666565</v>
      </c>
    </row>
    <row r="21" spans="1:58" x14ac:dyDescent="0.25">
      <c r="A21" s="15">
        <v>15</v>
      </c>
      <c r="B21" s="16">
        <v>15</v>
      </c>
      <c r="C21" s="17" t="s">
        <v>5</v>
      </c>
      <c r="D21" s="17" t="s">
        <v>9</v>
      </c>
      <c r="E21" s="18" t="s">
        <v>8</v>
      </c>
      <c r="F21" s="19" t="s">
        <v>17</v>
      </c>
      <c r="G21" s="30">
        <v>42507</v>
      </c>
      <c r="H21" s="21">
        <v>0.1</v>
      </c>
      <c r="I21" s="18">
        <v>0.1</v>
      </c>
      <c r="J21" s="40">
        <v>286.39</v>
      </c>
      <c r="K21" s="43">
        <v>73.810600891692332</v>
      </c>
      <c r="L21" s="54">
        <f t="shared" si="26"/>
        <v>75.003820106282333</v>
      </c>
      <c r="M21" s="43">
        <v>29.900333333333332</v>
      </c>
      <c r="N21" s="43">
        <v>1.5256666666666667</v>
      </c>
      <c r="O21" s="59">
        <v>1226.0196666666668</v>
      </c>
      <c r="P21" s="54">
        <f t="shared" si="27"/>
        <v>0.29900333333333334</v>
      </c>
      <c r="Q21" s="53">
        <f t="shared" si="28"/>
        <v>1.5256666666666667E-2</v>
      </c>
      <c r="R21" s="54">
        <f t="shared" si="29"/>
        <v>1.2260196666666667</v>
      </c>
      <c r="S21" s="310">
        <f t="shared" si="1"/>
        <v>22426.392224512107</v>
      </c>
      <c r="T21" s="318">
        <f t="shared" si="2"/>
        <v>1144.3082820881807</v>
      </c>
      <c r="U21" s="83">
        <f t="shared" si="3"/>
        <v>91.956158525430908</v>
      </c>
      <c r="V21" s="288">
        <f t="shared" si="4"/>
        <v>19.598208433471708</v>
      </c>
      <c r="W21" s="299">
        <f t="shared" si="5"/>
        <v>243.88135154982558</v>
      </c>
      <c r="X21" s="306">
        <f t="shared" si="6"/>
        <v>12.444063567223905</v>
      </c>
      <c r="Y21" s="40">
        <v>260.39000000000004</v>
      </c>
      <c r="Z21" s="270">
        <v>274.53333333333336</v>
      </c>
      <c r="AA21" s="193">
        <v>5.23</v>
      </c>
      <c r="AB21" s="72">
        <v>164.71253345743634</v>
      </c>
      <c r="AC21" s="254">
        <f t="shared" si="7"/>
        <v>1.3726044454786361E-2</v>
      </c>
      <c r="AD21" s="79">
        <f t="shared" si="8"/>
        <v>42.889496586981856</v>
      </c>
      <c r="AE21" s="163">
        <v>2.5011154331000003</v>
      </c>
      <c r="AF21" s="165">
        <v>2.3604352184250001</v>
      </c>
      <c r="AG21" s="167">
        <v>1.8332886395499999</v>
      </c>
      <c r="AH21" s="169">
        <v>1.7037879191500001</v>
      </c>
      <c r="AI21" s="178">
        <f t="shared" si="9"/>
        <v>1.5184730515642988</v>
      </c>
      <c r="AJ21" s="178">
        <f t="shared" si="10"/>
        <v>1.0344008943255549</v>
      </c>
      <c r="AK21" s="259">
        <f t="shared" si="11"/>
        <v>124.12810731906657</v>
      </c>
      <c r="AL21" s="108">
        <v>0</v>
      </c>
      <c r="AM21" s="131">
        <v>23.011138888888887</v>
      </c>
      <c r="AN21" s="135">
        <v>20.82697580645161</v>
      </c>
      <c r="AO21" s="139">
        <v>0</v>
      </c>
      <c r="AP21" s="131">
        <f t="shared" si="12"/>
        <v>5.9918704552777777</v>
      </c>
      <c r="AQ21" s="135">
        <f t="shared" si="13"/>
        <v>5.4231362302419353</v>
      </c>
      <c r="AR21" s="139">
        <f t="shared" si="14"/>
        <v>0</v>
      </c>
      <c r="AS21" s="419">
        <v>50.180352520775415</v>
      </c>
      <c r="AT21" s="429">
        <f t="shared" si="15"/>
        <v>43.838114695340494</v>
      </c>
      <c r="AU21" s="351">
        <f t="shared" si="16"/>
        <v>6.3422378254349212</v>
      </c>
      <c r="AV21" s="416">
        <f t="shared" si="17"/>
        <v>13.066461992884713</v>
      </c>
      <c r="AW21" s="348">
        <f t="shared" si="18"/>
        <v>11.415006685519712</v>
      </c>
      <c r="AX21" s="351">
        <f t="shared" si="19"/>
        <v>1.6514553073649996</v>
      </c>
      <c r="AY21" s="208">
        <v>3.8490000000000002</v>
      </c>
      <c r="AZ21" s="221">
        <v>3.0642270851231692</v>
      </c>
      <c r="BA21" s="223">
        <f t="shared" si="20"/>
        <v>0.78477291487683098</v>
      </c>
      <c r="BB21" s="227">
        <f t="shared" si="21"/>
        <v>1.0022411100000002</v>
      </c>
      <c r="BC21" s="221">
        <f t="shared" si="22"/>
        <v>0.79789409069522221</v>
      </c>
      <c r="BD21" s="223">
        <f t="shared" si="23"/>
        <v>0.20434701930477805</v>
      </c>
      <c r="BE21" s="237">
        <f t="shared" si="24"/>
        <v>209.88559917780515</v>
      </c>
      <c r="BF21" s="447">
        <f t="shared" si="25"/>
        <v>25.970727997123181</v>
      </c>
    </row>
    <row r="22" spans="1:58" ht="15.75" thickBot="1" x14ac:dyDescent="0.3">
      <c r="A22" s="22">
        <v>16</v>
      </c>
      <c r="B22" s="23">
        <v>16</v>
      </c>
      <c r="C22" s="24" t="s">
        <v>5</v>
      </c>
      <c r="D22" s="24" t="s">
        <v>9</v>
      </c>
      <c r="E22" s="25" t="s">
        <v>8</v>
      </c>
      <c r="F22" s="26" t="s">
        <v>17</v>
      </c>
      <c r="G22" s="31">
        <v>42507</v>
      </c>
      <c r="H22" s="28">
        <v>0.1</v>
      </c>
      <c r="I22" s="25">
        <v>0.1</v>
      </c>
      <c r="J22" s="41">
        <v>286.42</v>
      </c>
      <c r="K22" s="42">
        <v>73.810600891692332</v>
      </c>
      <c r="L22" s="50">
        <f t="shared" si="26"/>
        <v>75.011676926014829</v>
      </c>
      <c r="M22" s="42">
        <v>29.900333333333332</v>
      </c>
      <c r="N22" s="42">
        <v>1.5256666666666667</v>
      </c>
      <c r="O22" s="60">
        <v>1226.0196666666668</v>
      </c>
      <c r="P22" s="50">
        <f t="shared" si="27"/>
        <v>0.29900333333333334</v>
      </c>
      <c r="Q22" s="49">
        <f t="shared" si="28"/>
        <v>1.5256666666666667E-2</v>
      </c>
      <c r="R22" s="50">
        <f t="shared" si="29"/>
        <v>1.2260196666666667</v>
      </c>
      <c r="S22" s="311">
        <f t="shared" si="1"/>
        <v>22428.741439801521</v>
      </c>
      <c r="T22" s="319">
        <f t="shared" si="2"/>
        <v>1144.4281509678995</v>
      </c>
      <c r="U22" s="84">
        <f t="shared" si="3"/>
        <v>91.965791140940397</v>
      </c>
      <c r="V22" s="289">
        <f t="shared" si="4"/>
        <v>19.598208433471708</v>
      </c>
      <c r="W22" s="300">
        <f t="shared" si="5"/>
        <v>243.88135154982558</v>
      </c>
      <c r="X22" s="307">
        <f t="shared" si="6"/>
        <v>12.444063567223907</v>
      </c>
      <c r="Y22" s="41">
        <v>242.77999999999997</v>
      </c>
      <c r="Z22" s="271">
        <v>314.53333333333336</v>
      </c>
      <c r="AA22" s="194">
        <v>5.15</v>
      </c>
      <c r="AB22" s="73">
        <v>169.47617945676529</v>
      </c>
      <c r="AC22" s="255">
        <f t="shared" si="7"/>
        <v>1.4123014954730442E-2</v>
      </c>
      <c r="AD22" s="80">
        <f t="shared" si="8"/>
        <v>41.145426848513473</v>
      </c>
      <c r="AE22" s="145">
        <v>2.6941107431</v>
      </c>
      <c r="AF22" s="150">
        <v>2.549149006425</v>
      </c>
      <c r="AG22" s="155">
        <v>1.9622170625499999</v>
      </c>
      <c r="AH22" s="160">
        <v>1.81533974035</v>
      </c>
      <c r="AI22" s="179">
        <f t="shared" si="9"/>
        <v>1.5896692690003014</v>
      </c>
      <c r="AJ22" s="179">
        <f t="shared" si="10"/>
        <v>1.0711474297856163</v>
      </c>
      <c r="AK22" s="260">
        <f t="shared" si="11"/>
        <v>128.53769157427394</v>
      </c>
      <c r="AL22" s="109">
        <v>0</v>
      </c>
      <c r="AM22" s="132">
        <v>22.171138888888887</v>
      </c>
      <c r="AN22" s="136">
        <v>21.419040322580646</v>
      </c>
      <c r="AO22" s="140">
        <v>8.369565217391306E-2</v>
      </c>
      <c r="AP22" s="132">
        <f t="shared" si="12"/>
        <v>5.3827090994444431</v>
      </c>
      <c r="AQ22" s="136">
        <f t="shared" si="13"/>
        <v>5.2001146095161284</v>
      </c>
      <c r="AR22" s="140">
        <f t="shared" si="14"/>
        <v>2.0319630434782611E-2</v>
      </c>
      <c r="AS22" s="420">
        <v>52.446422033969291</v>
      </c>
      <c r="AT22" s="430">
        <f t="shared" si="15"/>
        <v>43.590179211469533</v>
      </c>
      <c r="AU22" s="352">
        <f t="shared" si="16"/>
        <v>8.8562428224997589</v>
      </c>
      <c r="AV22" s="417">
        <f t="shared" si="17"/>
        <v>12.732942341407062</v>
      </c>
      <c r="AW22" s="349">
        <f t="shared" si="18"/>
        <v>10.582823708960571</v>
      </c>
      <c r="AX22" s="352">
        <f t="shared" si="19"/>
        <v>2.1501186324464912</v>
      </c>
      <c r="AY22" s="209">
        <v>4.0640000000000001</v>
      </c>
      <c r="AZ22" s="222">
        <v>3.0438422228669468</v>
      </c>
      <c r="BA22" s="225">
        <f t="shared" si="20"/>
        <v>1.0201577771330532</v>
      </c>
      <c r="BB22" s="228">
        <f t="shared" si="21"/>
        <v>0.98665791999999986</v>
      </c>
      <c r="BC22" s="222">
        <f t="shared" si="22"/>
        <v>0.73898401486763721</v>
      </c>
      <c r="BD22" s="225">
        <f t="shared" si="23"/>
        <v>0.24767390513236262</v>
      </c>
      <c r="BE22" s="238">
        <f t="shared" si="24"/>
        <v>166.1274199497295</v>
      </c>
      <c r="BF22" s="448">
        <f t="shared" si="25"/>
        <v>19.136351933147314</v>
      </c>
    </row>
    <row r="23" spans="1:58" x14ac:dyDescent="0.25">
      <c r="A23" s="8">
        <v>17</v>
      </c>
      <c r="B23" s="9">
        <v>17</v>
      </c>
      <c r="C23" s="10" t="s">
        <v>5</v>
      </c>
      <c r="D23" s="10" t="s">
        <v>10</v>
      </c>
      <c r="E23" s="11" t="s">
        <v>7</v>
      </c>
      <c r="F23" s="12" t="s">
        <v>17</v>
      </c>
      <c r="G23" s="13">
        <v>42508</v>
      </c>
      <c r="H23" s="14">
        <v>0.1</v>
      </c>
      <c r="I23" s="11">
        <v>0.1</v>
      </c>
      <c r="J23" s="39">
        <v>350.16</v>
      </c>
      <c r="K23" s="44">
        <v>48.593596875327115</v>
      </c>
      <c r="L23" s="52">
        <f t="shared" si="26"/>
        <v>180.00466118135458</v>
      </c>
      <c r="M23" s="44">
        <v>11.652333333333333</v>
      </c>
      <c r="N23" s="44">
        <v>0.78333333333333333</v>
      </c>
      <c r="O23" s="58">
        <v>1017.2453333333333</v>
      </c>
      <c r="P23" s="52">
        <f t="shared" si="27"/>
        <v>0.11652333333333333</v>
      </c>
      <c r="Q23" s="51">
        <f t="shared" si="28"/>
        <v>7.8333333333333328E-3</v>
      </c>
      <c r="R23" s="52">
        <f t="shared" si="29"/>
        <v>1.0172453333333333</v>
      </c>
      <c r="S23" s="309">
        <f t="shared" si="1"/>
        <v>20974.743136388708</v>
      </c>
      <c r="T23" s="317">
        <f t="shared" si="2"/>
        <v>1410.0365125872775</v>
      </c>
      <c r="U23" s="82">
        <f t="shared" si="3"/>
        <v>183.10890156498075</v>
      </c>
      <c r="V23" s="287">
        <f t="shared" si="4"/>
        <v>14.875319148936171</v>
      </c>
      <c r="W23" s="298">
        <f t="shared" si="5"/>
        <v>114.54791633352296</v>
      </c>
      <c r="X23" s="305">
        <f t="shared" si="6"/>
        <v>7.7005350397282069</v>
      </c>
      <c r="Y23" s="39">
        <v>328.83000000000004</v>
      </c>
      <c r="Z23" s="269">
        <v>75.533333333333346</v>
      </c>
      <c r="AA23" s="192">
        <v>4.38</v>
      </c>
      <c r="AB23" s="71">
        <v>12.803502838126846</v>
      </c>
      <c r="AC23" s="253">
        <f t="shared" si="7"/>
        <v>1.0669585698439038E-3</v>
      </c>
      <c r="AD23" s="78">
        <f t="shared" si="8"/>
        <v>4.210175838261252</v>
      </c>
      <c r="AE23" s="162">
        <v>0.23856403680000002</v>
      </c>
      <c r="AF23" s="164">
        <v>0.22851255542500001</v>
      </c>
      <c r="AG23" s="166">
        <v>0.17100012295</v>
      </c>
      <c r="AH23" s="168">
        <v>0.16166957844999999</v>
      </c>
      <c r="AI23" s="177">
        <f t="shared" si="9"/>
        <v>1.8632716360213026</v>
      </c>
      <c r="AJ23" s="177">
        <f t="shared" si="10"/>
        <v>1.2626980326709738</v>
      </c>
      <c r="AK23" s="258">
        <f t="shared" si="11"/>
        <v>151.52376392051687</v>
      </c>
      <c r="AL23" s="107">
        <v>0</v>
      </c>
      <c r="AM23" s="130">
        <v>1.0778055555555557</v>
      </c>
      <c r="AN23" s="134">
        <v>14.534427419354836</v>
      </c>
      <c r="AO23" s="138">
        <v>0</v>
      </c>
      <c r="AP23" s="130">
        <f t="shared" si="12"/>
        <v>0.35441480083333338</v>
      </c>
      <c r="AQ23" s="134">
        <f t="shared" si="13"/>
        <v>4.7793557683064511</v>
      </c>
      <c r="AR23" s="138">
        <f t="shared" si="14"/>
        <v>0</v>
      </c>
      <c r="AS23" s="418">
        <v>16.205615585698066</v>
      </c>
      <c r="AT23" s="428">
        <f t="shared" si="15"/>
        <v>15.612232974910391</v>
      </c>
      <c r="AU23" s="350">
        <f t="shared" si="16"/>
        <v>0.59338261078767474</v>
      </c>
      <c r="AV23" s="415">
        <f t="shared" si="17"/>
        <v>5.3288925730450956</v>
      </c>
      <c r="AW23" s="347">
        <f t="shared" si="18"/>
        <v>5.1337705691397844</v>
      </c>
      <c r="AX23" s="350">
        <f t="shared" si="19"/>
        <v>0.19512200390531112</v>
      </c>
      <c r="AY23" s="207">
        <v>0.108</v>
      </c>
      <c r="AZ23" s="220">
        <v>9.4875168704753002E-2</v>
      </c>
      <c r="BA23" s="224">
        <f t="shared" si="20"/>
        <v>1.3124831295246997E-2</v>
      </c>
      <c r="BB23" s="226">
        <f t="shared" si="21"/>
        <v>3.5513639999999999E-2</v>
      </c>
      <c r="BC23" s="220">
        <f t="shared" si="22"/>
        <v>3.1197801725183931E-2</v>
      </c>
      <c r="BD23" s="224">
        <f t="shared" si="23"/>
        <v>4.3158382748160707E-3</v>
      </c>
      <c r="BE23" s="236">
        <f t="shared" si="24"/>
        <v>975.51751714808586</v>
      </c>
      <c r="BF23" s="446">
        <f t="shared" si="25"/>
        <v>21.577145344942068</v>
      </c>
    </row>
    <row r="24" spans="1:58" x14ac:dyDescent="0.25">
      <c r="A24" s="15">
        <v>18</v>
      </c>
      <c r="B24" s="16">
        <v>18</v>
      </c>
      <c r="C24" s="17" t="s">
        <v>5</v>
      </c>
      <c r="D24" s="17" t="s">
        <v>10</v>
      </c>
      <c r="E24" s="18" t="s">
        <v>7</v>
      </c>
      <c r="F24" s="19" t="s">
        <v>17</v>
      </c>
      <c r="G24" s="20">
        <v>42508</v>
      </c>
      <c r="H24" s="21">
        <v>0.1</v>
      </c>
      <c r="I24" s="18">
        <v>0.1</v>
      </c>
      <c r="J24" s="40">
        <v>350.18</v>
      </c>
      <c r="K24" s="43">
        <v>48.593596875327115</v>
      </c>
      <c r="L24" s="54">
        <f t="shared" si="26"/>
        <v>180.01494246197953</v>
      </c>
      <c r="M24" s="43">
        <v>11.652333333333333</v>
      </c>
      <c r="N24" s="43">
        <v>0.78333333333333333</v>
      </c>
      <c r="O24" s="59">
        <v>1017.2453333333333</v>
      </c>
      <c r="P24" s="54">
        <f t="shared" si="27"/>
        <v>0.11652333333333333</v>
      </c>
      <c r="Q24" s="53">
        <f t="shared" si="28"/>
        <v>7.8333333333333328E-3</v>
      </c>
      <c r="R24" s="54">
        <f t="shared" si="29"/>
        <v>1.0172453333333333</v>
      </c>
      <c r="S24" s="310">
        <f t="shared" si="1"/>
        <v>20975.94114547806</v>
      </c>
      <c r="T24" s="318">
        <f t="shared" si="2"/>
        <v>1410.1170492855063</v>
      </c>
      <c r="U24" s="83">
        <f t="shared" si="3"/>
        <v>183.11936014971718</v>
      </c>
      <c r="V24" s="288">
        <f t="shared" si="4"/>
        <v>14.875319148936169</v>
      </c>
      <c r="W24" s="299">
        <f t="shared" si="5"/>
        <v>114.54791633352295</v>
      </c>
      <c r="X24" s="306">
        <f t="shared" si="6"/>
        <v>7.7005350397282069</v>
      </c>
      <c r="Y24" s="40">
        <v>329.07000000000005</v>
      </c>
      <c r="Z24" s="270">
        <v>110.53333333333335</v>
      </c>
      <c r="AA24" s="193">
        <v>4.33</v>
      </c>
      <c r="AB24" s="72">
        <v>10.310365053068598</v>
      </c>
      <c r="AC24" s="254">
        <f t="shared" si="7"/>
        <v>8.5919708775571645E-4</v>
      </c>
      <c r="AD24" s="79">
        <f t="shared" si="8"/>
        <v>3.3928318280132839</v>
      </c>
      <c r="AE24" s="163">
        <v>0.22362484780000005</v>
      </c>
      <c r="AF24" s="165">
        <v>0.21318724752500004</v>
      </c>
      <c r="AG24" s="167">
        <v>0.15932559965000004</v>
      </c>
      <c r="AH24" s="169">
        <v>0.15067454794999999</v>
      </c>
      <c r="AI24" s="178">
        <f t="shared" si="9"/>
        <v>2.1689323961758684</v>
      </c>
      <c r="AJ24" s="178">
        <f t="shared" si="10"/>
        <v>1.4613890698773642</v>
      </c>
      <c r="AK24" s="259">
        <f t="shared" si="11"/>
        <v>175.36668838528371</v>
      </c>
      <c r="AL24" s="108">
        <v>0</v>
      </c>
      <c r="AM24" s="131">
        <v>1.1905833333333333</v>
      </c>
      <c r="AN24" s="135">
        <v>14.667201612903225</v>
      </c>
      <c r="AO24" s="139">
        <v>0</v>
      </c>
      <c r="AP24" s="131">
        <f t="shared" si="12"/>
        <v>0.39178525750000004</v>
      </c>
      <c r="AQ24" s="135">
        <f t="shared" si="13"/>
        <v>4.8265360347580657</v>
      </c>
      <c r="AR24" s="139">
        <f t="shared" si="14"/>
        <v>0</v>
      </c>
      <c r="AS24" s="419">
        <v>16.417812632064091</v>
      </c>
      <c r="AT24" s="429">
        <f t="shared" si="15"/>
        <v>15.857784946236558</v>
      </c>
      <c r="AU24" s="351">
        <f t="shared" si="16"/>
        <v>0.56002768582753326</v>
      </c>
      <c r="AV24" s="416">
        <f t="shared" si="17"/>
        <v>5.4026096028333317</v>
      </c>
      <c r="AW24" s="348">
        <f t="shared" si="18"/>
        <v>5.2183212922580653</v>
      </c>
      <c r="AX24" s="351">
        <f t="shared" si="19"/>
        <v>0.1842883105752664</v>
      </c>
      <c r="AY24" s="208">
        <v>0.115</v>
      </c>
      <c r="AZ24" s="221">
        <v>9.0886327433440287E-2</v>
      </c>
      <c r="BA24" s="223">
        <f t="shared" si="20"/>
        <v>2.4113672566559718E-2</v>
      </c>
      <c r="BB24" s="227">
        <f t="shared" si="21"/>
        <v>3.7843050000000003E-2</v>
      </c>
      <c r="BC24" s="221">
        <f t="shared" si="22"/>
        <v>2.99079637685222E-2</v>
      </c>
      <c r="BD24" s="223">
        <f t="shared" si="23"/>
        <v>7.9350862314778083E-3</v>
      </c>
      <c r="BE24" s="237">
        <f t="shared" si="24"/>
        <v>427.57340362026696</v>
      </c>
      <c r="BF24" s="447">
        <f t="shared" si="25"/>
        <v>18.410455972070974</v>
      </c>
    </row>
    <row r="25" spans="1:58" x14ac:dyDescent="0.25">
      <c r="A25" s="15">
        <v>19</v>
      </c>
      <c r="B25" s="16">
        <v>19</v>
      </c>
      <c r="C25" s="17" t="s">
        <v>5</v>
      </c>
      <c r="D25" s="17" t="s">
        <v>10</v>
      </c>
      <c r="E25" s="18" t="s">
        <v>7</v>
      </c>
      <c r="F25" s="19" t="s">
        <v>17</v>
      </c>
      <c r="G25" s="20">
        <v>42508</v>
      </c>
      <c r="H25" s="21">
        <v>0.1</v>
      </c>
      <c r="I25" s="18">
        <v>0.1</v>
      </c>
      <c r="J25" s="40">
        <v>350.16</v>
      </c>
      <c r="K25" s="43">
        <v>48.593596875327115</v>
      </c>
      <c r="L25" s="54">
        <f t="shared" si="26"/>
        <v>180.00466118135458</v>
      </c>
      <c r="M25" s="43">
        <v>11.652333333333333</v>
      </c>
      <c r="N25" s="43">
        <v>0.78333333333333333</v>
      </c>
      <c r="O25" s="59">
        <v>1017.2453333333333</v>
      </c>
      <c r="P25" s="54">
        <f t="shared" si="27"/>
        <v>0.11652333333333333</v>
      </c>
      <c r="Q25" s="53">
        <f t="shared" si="28"/>
        <v>7.8333333333333328E-3</v>
      </c>
      <c r="R25" s="54">
        <f t="shared" si="29"/>
        <v>1.0172453333333333</v>
      </c>
      <c r="S25" s="310">
        <f t="shared" si="1"/>
        <v>20974.743136388708</v>
      </c>
      <c r="T25" s="318">
        <f t="shared" si="2"/>
        <v>1410.0365125872775</v>
      </c>
      <c r="U25" s="83">
        <f t="shared" si="3"/>
        <v>183.10890156498075</v>
      </c>
      <c r="V25" s="288">
        <f t="shared" si="4"/>
        <v>14.875319148936171</v>
      </c>
      <c r="W25" s="299">
        <f t="shared" si="5"/>
        <v>114.54791633352296</v>
      </c>
      <c r="X25" s="306">
        <f t="shared" si="6"/>
        <v>7.7005350397282069</v>
      </c>
      <c r="Y25" s="40">
        <v>319.5</v>
      </c>
      <c r="Z25" s="270">
        <v>76.533333333333346</v>
      </c>
      <c r="AA25" s="193">
        <v>4.4000000000000004</v>
      </c>
      <c r="AB25" s="72">
        <v>11.14832726531651</v>
      </c>
      <c r="AC25" s="254">
        <f t="shared" si="7"/>
        <v>9.2902727210970914E-4</v>
      </c>
      <c r="AD25" s="79">
        <f t="shared" si="8"/>
        <v>3.5618905612686249</v>
      </c>
      <c r="AE25" s="163">
        <v>0.23639767620000005</v>
      </c>
      <c r="AF25" s="165">
        <v>0.22504499552500004</v>
      </c>
      <c r="AG25" s="167">
        <v>0.16925847525000004</v>
      </c>
      <c r="AH25" s="169">
        <v>0.15966781604999999</v>
      </c>
      <c r="AI25" s="178">
        <f t="shared" si="9"/>
        <v>2.1204766470702321</v>
      </c>
      <c r="AJ25" s="178">
        <f t="shared" si="10"/>
        <v>1.4322132123510718</v>
      </c>
      <c r="AK25" s="259">
        <f t="shared" si="11"/>
        <v>171.86558548212864</v>
      </c>
      <c r="AL25" s="108">
        <v>0</v>
      </c>
      <c r="AM25" s="131">
        <v>1.1166944444444444</v>
      </c>
      <c r="AN25" s="135">
        <v>14.457201612903225</v>
      </c>
      <c r="AO25" s="139">
        <v>0</v>
      </c>
      <c r="AP25" s="131">
        <f t="shared" si="12"/>
        <v>0.35678387500000003</v>
      </c>
      <c r="AQ25" s="135">
        <f t="shared" si="13"/>
        <v>4.61907591532258</v>
      </c>
      <c r="AR25" s="139">
        <f t="shared" si="14"/>
        <v>0</v>
      </c>
      <c r="AS25" s="419">
        <v>16.32209650289175</v>
      </c>
      <c r="AT25" s="429">
        <f t="shared" si="15"/>
        <v>15.573896057347669</v>
      </c>
      <c r="AU25" s="351">
        <f t="shared" si="16"/>
        <v>0.74820044554408049</v>
      </c>
      <c r="AV25" s="416">
        <f t="shared" si="17"/>
        <v>5.2149098326739143</v>
      </c>
      <c r="AW25" s="348">
        <f t="shared" si="18"/>
        <v>4.9758597903225796</v>
      </c>
      <c r="AX25" s="351">
        <f t="shared" si="19"/>
        <v>0.23905004235133373</v>
      </c>
      <c r="AY25" s="208">
        <v>0.113</v>
      </c>
      <c r="AZ25" s="221">
        <v>6.5967183857949391E-2</v>
      </c>
      <c r="BA25" s="223">
        <f t="shared" si="20"/>
        <v>4.7032816142050612E-2</v>
      </c>
      <c r="BB25" s="227">
        <f t="shared" si="21"/>
        <v>3.6103500000000004E-2</v>
      </c>
      <c r="BC25" s="221">
        <f t="shared" si="22"/>
        <v>2.1076515242614832E-2</v>
      </c>
      <c r="BD25" s="223">
        <f t="shared" si="23"/>
        <v>1.502698475738517E-2</v>
      </c>
      <c r="BE25" s="237">
        <f t="shared" si="24"/>
        <v>237.03295230389423</v>
      </c>
      <c r="BF25" s="447">
        <f t="shared" si="25"/>
        <v>14.900187953255774</v>
      </c>
    </row>
    <row r="26" spans="1:58" ht="15.75" thickBot="1" x14ac:dyDescent="0.3">
      <c r="A26" s="22">
        <v>20</v>
      </c>
      <c r="B26" s="23">
        <v>20</v>
      </c>
      <c r="C26" s="24" t="s">
        <v>5</v>
      </c>
      <c r="D26" s="24" t="s">
        <v>10</v>
      </c>
      <c r="E26" s="25" t="s">
        <v>7</v>
      </c>
      <c r="F26" s="26" t="s">
        <v>17</v>
      </c>
      <c r="G26" s="27">
        <v>42508</v>
      </c>
      <c r="H26" s="28">
        <v>0.1</v>
      </c>
      <c r="I26" s="25">
        <v>0.1</v>
      </c>
      <c r="J26" s="41">
        <v>350.16</v>
      </c>
      <c r="K26" s="42">
        <v>48.593596875327115</v>
      </c>
      <c r="L26" s="50">
        <f t="shared" si="26"/>
        <v>180.00466118135458</v>
      </c>
      <c r="M26" s="42">
        <v>11.652333333333333</v>
      </c>
      <c r="N26" s="42">
        <v>0.78333333333333333</v>
      </c>
      <c r="O26" s="60">
        <v>1017.2453333333333</v>
      </c>
      <c r="P26" s="50">
        <f t="shared" si="27"/>
        <v>0.11652333333333333</v>
      </c>
      <c r="Q26" s="49">
        <f t="shared" si="28"/>
        <v>7.8333333333333328E-3</v>
      </c>
      <c r="R26" s="50">
        <f t="shared" si="29"/>
        <v>1.0172453333333333</v>
      </c>
      <c r="S26" s="311">
        <f t="shared" si="1"/>
        <v>20974.743136388708</v>
      </c>
      <c r="T26" s="319">
        <f t="shared" si="2"/>
        <v>1410.0365125872775</v>
      </c>
      <c r="U26" s="84">
        <f t="shared" si="3"/>
        <v>183.10890156498075</v>
      </c>
      <c r="V26" s="289">
        <f t="shared" si="4"/>
        <v>14.875319148936171</v>
      </c>
      <c r="W26" s="300">
        <f t="shared" si="5"/>
        <v>114.54791633352296</v>
      </c>
      <c r="X26" s="307">
        <f t="shared" si="6"/>
        <v>7.7005350397282069</v>
      </c>
      <c r="Y26" s="41">
        <v>336.54</v>
      </c>
      <c r="Z26" s="271">
        <v>105.53333333333335</v>
      </c>
      <c r="AA26" s="194">
        <v>4.3600000000000003</v>
      </c>
      <c r="AB26" s="73">
        <v>7.9204559510935884</v>
      </c>
      <c r="AC26" s="255">
        <f t="shared" si="7"/>
        <v>6.6003799592446565E-4</v>
      </c>
      <c r="AD26" s="80">
        <f t="shared" si="8"/>
        <v>2.6655502457810361</v>
      </c>
      <c r="AE26" s="145">
        <v>0.22323977200000003</v>
      </c>
      <c r="AF26" s="150">
        <v>0.21256029612500002</v>
      </c>
      <c r="AG26" s="155">
        <v>0.15921053285000003</v>
      </c>
      <c r="AH26" s="160">
        <v>0.15030875424999998</v>
      </c>
      <c r="AI26" s="179">
        <f t="shared" si="9"/>
        <v>2.8185217287797304</v>
      </c>
      <c r="AJ26" s="179">
        <f t="shared" si="10"/>
        <v>1.8977285547462284</v>
      </c>
      <c r="AK26" s="260">
        <f t="shared" si="11"/>
        <v>227.72742656954742</v>
      </c>
      <c r="AL26" s="109">
        <v>0</v>
      </c>
      <c r="AM26" s="132">
        <v>1.2178055555555558</v>
      </c>
      <c r="AN26" s="136">
        <v>14.509362903225806</v>
      </c>
      <c r="AO26" s="140">
        <v>0</v>
      </c>
      <c r="AP26" s="132">
        <f t="shared" si="12"/>
        <v>0.40984028166666681</v>
      </c>
      <c r="AQ26" s="136">
        <f t="shared" si="13"/>
        <v>4.882980991451614</v>
      </c>
      <c r="AR26" s="140">
        <f t="shared" si="14"/>
        <v>0</v>
      </c>
      <c r="AS26" s="420">
        <v>16.336154709655943</v>
      </c>
      <c r="AT26" s="430">
        <f t="shared" si="15"/>
        <v>15.727168458781362</v>
      </c>
      <c r="AU26" s="352">
        <f t="shared" si="16"/>
        <v>0.60898625087458136</v>
      </c>
      <c r="AV26" s="417">
        <f t="shared" si="17"/>
        <v>5.4977695059876117</v>
      </c>
      <c r="AW26" s="349">
        <f t="shared" si="18"/>
        <v>5.29282127311828</v>
      </c>
      <c r="AX26" s="352">
        <f t="shared" si="19"/>
        <v>0.20494823286933164</v>
      </c>
      <c r="AY26" s="209">
        <v>0.11</v>
      </c>
      <c r="AZ26" s="222">
        <v>7.793078646233069E-2</v>
      </c>
      <c r="BA26" s="225">
        <f t="shared" si="20"/>
        <v>3.2069213537669311E-2</v>
      </c>
      <c r="BB26" s="228">
        <f t="shared" si="21"/>
        <v>3.7019400000000008E-2</v>
      </c>
      <c r="BC26" s="222">
        <f t="shared" si="22"/>
        <v>2.6226826876032772E-2</v>
      </c>
      <c r="BD26" s="225">
        <f t="shared" si="23"/>
        <v>1.079257312396723E-2</v>
      </c>
      <c r="BE26" s="238">
        <f t="shared" si="24"/>
        <v>246.98004962890718</v>
      </c>
      <c r="BF26" s="448">
        <f t="shared" si="25"/>
        <v>13.005968426575823</v>
      </c>
    </row>
    <row r="27" spans="1:58" x14ac:dyDescent="0.25">
      <c r="A27" s="8">
        <v>21</v>
      </c>
      <c r="B27" s="9">
        <v>21</v>
      </c>
      <c r="C27" s="10" t="s">
        <v>5</v>
      </c>
      <c r="D27" s="10" t="s">
        <v>10</v>
      </c>
      <c r="E27" s="11" t="s">
        <v>8</v>
      </c>
      <c r="F27" s="12" t="s">
        <v>17</v>
      </c>
      <c r="G27" s="29">
        <v>42507</v>
      </c>
      <c r="H27" s="14">
        <v>0.1</v>
      </c>
      <c r="I27" s="11">
        <v>0.1</v>
      </c>
      <c r="J27" s="39">
        <v>350.17</v>
      </c>
      <c r="K27" s="44">
        <v>48.593596875327115</v>
      </c>
      <c r="L27" s="52">
        <f t="shared" si="26"/>
        <v>180.00980182166705</v>
      </c>
      <c r="M27" s="44">
        <v>11.652333333333333</v>
      </c>
      <c r="N27" s="44">
        <v>0.78333333333333333</v>
      </c>
      <c r="O27" s="58">
        <v>1017.2453333333333</v>
      </c>
      <c r="P27" s="52">
        <f t="shared" si="27"/>
        <v>0.11652333333333333</v>
      </c>
      <c r="Q27" s="51">
        <f t="shared" si="28"/>
        <v>7.8333333333333328E-3</v>
      </c>
      <c r="R27" s="52">
        <f t="shared" si="29"/>
        <v>1.0172453333333333</v>
      </c>
      <c r="S27" s="309">
        <f t="shared" si="1"/>
        <v>20975.342140933382</v>
      </c>
      <c r="T27" s="317">
        <f t="shared" si="2"/>
        <v>1410.076780936392</v>
      </c>
      <c r="U27" s="82">
        <f t="shared" si="3"/>
        <v>183.11413085734898</v>
      </c>
      <c r="V27" s="287">
        <f t="shared" si="4"/>
        <v>14.875319148936169</v>
      </c>
      <c r="W27" s="298">
        <f t="shared" si="5"/>
        <v>114.54791633352293</v>
      </c>
      <c r="X27" s="305">
        <f t="shared" si="6"/>
        <v>7.7005350397282069</v>
      </c>
      <c r="Y27" s="39">
        <v>243.32999999999998</v>
      </c>
      <c r="Z27" s="269">
        <v>204.53333333333336</v>
      </c>
      <c r="AA27" s="192">
        <v>4.41</v>
      </c>
      <c r="AB27" s="71">
        <v>207.77212532653783</v>
      </c>
      <c r="AC27" s="253">
        <f t="shared" si="7"/>
        <v>1.7314343777211486E-2</v>
      </c>
      <c r="AD27" s="78">
        <f t="shared" si="8"/>
        <v>50.557191255706449</v>
      </c>
      <c r="AE27" s="162">
        <v>1.2250792312999998</v>
      </c>
      <c r="AF27" s="164">
        <v>1.173919379625</v>
      </c>
      <c r="AG27" s="166">
        <v>0.87414166295000006</v>
      </c>
      <c r="AH27" s="168">
        <v>0.79951256145000005</v>
      </c>
      <c r="AI27" s="177">
        <f t="shared" si="9"/>
        <v>0.58962636560349313</v>
      </c>
      <c r="AJ27" s="177">
        <f t="shared" si="10"/>
        <v>0.38480261016412765</v>
      </c>
      <c r="AK27" s="258">
        <f t="shared" si="11"/>
        <v>46.176313219695317</v>
      </c>
      <c r="AL27" s="107">
        <v>0</v>
      </c>
      <c r="AM27" s="130">
        <v>4.8772499999999992</v>
      </c>
      <c r="AN27" s="134">
        <v>15.639524193548386</v>
      </c>
      <c r="AO27" s="138">
        <v>1.827608695652174</v>
      </c>
      <c r="AP27" s="130">
        <f t="shared" si="12"/>
        <v>1.1867812424999997</v>
      </c>
      <c r="AQ27" s="134">
        <f t="shared" si="13"/>
        <v>3.8055654220161288</v>
      </c>
      <c r="AR27" s="138">
        <f t="shared" si="14"/>
        <v>0.44471202391304349</v>
      </c>
      <c r="AS27" s="418">
        <v>36.483405255985218</v>
      </c>
      <c r="AT27" s="428">
        <f t="shared" si="15"/>
        <v>20.516774193548386</v>
      </c>
      <c r="AU27" s="350">
        <f t="shared" si="16"/>
        <v>15.966631062436832</v>
      </c>
      <c r="AV27" s="415">
        <f t="shared" si="17"/>
        <v>8.8775070009388823</v>
      </c>
      <c r="AW27" s="347">
        <f t="shared" si="18"/>
        <v>4.9923466645161287</v>
      </c>
      <c r="AX27" s="350">
        <f t="shared" si="19"/>
        <v>3.885160336422754</v>
      </c>
      <c r="AY27" s="207">
        <v>1.1839999999999999</v>
      </c>
      <c r="AZ27" s="220">
        <v>0.13428601751262564</v>
      </c>
      <c r="BA27" s="224">
        <f t="shared" si="20"/>
        <v>1.0497139824873742</v>
      </c>
      <c r="BB27" s="226">
        <f t="shared" si="21"/>
        <v>0.28810271999999998</v>
      </c>
      <c r="BC27" s="220">
        <f t="shared" si="22"/>
        <v>3.2675816641347194E-2</v>
      </c>
      <c r="BD27" s="224">
        <f t="shared" si="23"/>
        <v>0.25542690335865276</v>
      </c>
      <c r="BE27" s="236">
        <f t="shared" si="24"/>
        <v>197.93213084025663</v>
      </c>
      <c r="BF27" s="446">
        <f t="shared" si="25"/>
        <v>13.012896992111472</v>
      </c>
    </row>
    <row r="28" spans="1:58" x14ac:dyDescent="0.25">
      <c r="A28" s="15">
        <v>22</v>
      </c>
      <c r="B28" s="16">
        <v>22</v>
      </c>
      <c r="C28" s="17" t="s">
        <v>5</v>
      </c>
      <c r="D28" s="17" t="s">
        <v>10</v>
      </c>
      <c r="E28" s="18" t="s">
        <v>8</v>
      </c>
      <c r="F28" s="19" t="s">
        <v>17</v>
      </c>
      <c r="G28" s="30">
        <v>42507</v>
      </c>
      <c r="H28" s="21">
        <v>0.1</v>
      </c>
      <c r="I28" s="18">
        <v>0.1</v>
      </c>
      <c r="J28" s="40">
        <v>350.15</v>
      </c>
      <c r="K28" s="43">
        <v>48.593596875327115</v>
      </c>
      <c r="L28" s="54">
        <f t="shared" si="26"/>
        <v>179.9995205410421</v>
      </c>
      <c r="M28" s="43">
        <v>11.652333333333333</v>
      </c>
      <c r="N28" s="43">
        <v>0.78333333333333333</v>
      </c>
      <c r="O28" s="59">
        <v>1017.2453333333333</v>
      </c>
      <c r="P28" s="54">
        <f t="shared" si="27"/>
        <v>0.11652333333333333</v>
      </c>
      <c r="Q28" s="53">
        <f t="shared" si="28"/>
        <v>7.8333333333333328E-3</v>
      </c>
      <c r="R28" s="54">
        <f t="shared" si="29"/>
        <v>1.0172453333333333</v>
      </c>
      <c r="S28" s="310">
        <f t="shared" si="1"/>
        <v>20974.144131844027</v>
      </c>
      <c r="T28" s="318">
        <f t="shared" si="2"/>
        <v>1409.9962442381629</v>
      </c>
      <c r="U28" s="83">
        <f t="shared" si="3"/>
        <v>183.10367227261256</v>
      </c>
      <c r="V28" s="288">
        <f t="shared" si="4"/>
        <v>14.875319148936171</v>
      </c>
      <c r="W28" s="299">
        <f t="shared" si="5"/>
        <v>114.54791633352293</v>
      </c>
      <c r="X28" s="306">
        <f t="shared" si="6"/>
        <v>7.700535039728206</v>
      </c>
      <c r="Y28" s="40">
        <v>283.10999999999996</v>
      </c>
      <c r="Z28" s="270">
        <v>231.53333333333336</v>
      </c>
      <c r="AA28" s="193">
        <v>4.3499999999999996</v>
      </c>
      <c r="AB28" s="72">
        <v>222.23304434894459</v>
      </c>
      <c r="AC28" s="254">
        <f t="shared" si="7"/>
        <v>1.851942036241205E-2</v>
      </c>
      <c r="AD28" s="79">
        <f t="shared" si="8"/>
        <v>62.916397185629691</v>
      </c>
      <c r="AE28" s="163">
        <v>1.3136703292999998</v>
      </c>
      <c r="AF28" s="165">
        <v>1.2626916766249998</v>
      </c>
      <c r="AG28" s="167">
        <v>0.93138119595000002</v>
      </c>
      <c r="AH28" s="169">
        <v>0.84971165245000002</v>
      </c>
      <c r="AI28" s="178">
        <f t="shared" si="9"/>
        <v>0.59112286075571574</v>
      </c>
      <c r="AJ28" s="178">
        <f t="shared" si="10"/>
        <v>0.38235162324276345</v>
      </c>
      <c r="AK28" s="259">
        <f t="shared" si="11"/>
        <v>45.88219478913161</v>
      </c>
      <c r="AL28" s="108">
        <v>0</v>
      </c>
      <c r="AM28" s="131">
        <v>4.9122500000000002</v>
      </c>
      <c r="AN28" s="135">
        <v>17.623459677419355</v>
      </c>
      <c r="AO28" s="139">
        <v>0</v>
      </c>
      <c r="AP28" s="131">
        <f t="shared" si="12"/>
        <v>1.3907070975</v>
      </c>
      <c r="AQ28" s="135">
        <f t="shared" si="13"/>
        <v>4.9893776692741927</v>
      </c>
      <c r="AR28" s="139">
        <f t="shared" si="14"/>
        <v>0</v>
      </c>
      <c r="AS28" s="419">
        <v>35.639613809047177</v>
      </c>
      <c r="AT28" s="429">
        <f t="shared" si="15"/>
        <v>22.535709677419355</v>
      </c>
      <c r="AU28" s="351">
        <f t="shared" si="16"/>
        <v>13.103904131627822</v>
      </c>
      <c r="AV28" s="416">
        <f t="shared" si="17"/>
        <v>10.089931065479345</v>
      </c>
      <c r="AW28" s="348">
        <f t="shared" si="18"/>
        <v>6.3800847667741927</v>
      </c>
      <c r="AX28" s="351">
        <f t="shared" si="19"/>
        <v>3.7098462987051519</v>
      </c>
      <c r="AY28" s="208">
        <v>0.999</v>
      </c>
      <c r="AZ28" s="221">
        <v>9.7665281989206668E-2</v>
      </c>
      <c r="BA28" s="223">
        <f t="shared" si="20"/>
        <v>0.90133471801079335</v>
      </c>
      <c r="BB28" s="227">
        <f t="shared" si="21"/>
        <v>0.28282688999999994</v>
      </c>
      <c r="BC28" s="221">
        <f t="shared" si="22"/>
        <v>2.7650017983964298E-2</v>
      </c>
      <c r="BD28" s="223">
        <f t="shared" si="23"/>
        <v>0.25517687201603567</v>
      </c>
      <c r="BE28" s="237">
        <f t="shared" si="24"/>
        <v>246.55995148994515</v>
      </c>
      <c r="BF28" s="447">
        <f t="shared" si="25"/>
        <v>16.95930022965895</v>
      </c>
    </row>
    <row r="29" spans="1:58" x14ac:dyDescent="0.25">
      <c r="A29" s="15">
        <v>23</v>
      </c>
      <c r="B29" s="16">
        <v>23</v>
      </c>
      <c r="C29" s="17" t="s">
        <v>5</v>
      </c>
      <c r="D29" s="17" t="s">
        <v>10</v>
      </c>
      <c r="E29" s="18" t="s">
        <v>8</v>
      </c>
      <c r="F29" s="19" t="s">
        <v>17</v>
      </c>
      <c r="G29" s="30">
        <v>42507</v>
      </c>
      <c r="H29" s="21">
        <v>0.1</v>
      </c>
      <c r="I29" s="18">
        <v>0.1</v>
      </c>
      <c r="J29" s="40">
        <v>350.16</v>
      </c>
      <c r="K29" s="43">
        <v>48.593596875327115</v>
      </c>
      <c r="L29" s="54">
        <f t="shared" si="26"/>
        <v>180.00466118135458</v>
      </c>
      <c r="M29" s="43">
        <v>11.652333333333333</v>
      </c>
      <c r="N29" s="43">
        <v>0.78333333333333333</v>
      </c>
      <c r="O29" s="59">
        <v>1017.2453333333333</v>
      </c>
      <c r="P29" s="54">
        <f t="shared" si="27"/>
        <v>0.11652333333333333</v>
      </c>
      <c r="Q29" s="53">
        <f t="shared" si="28"/>
        <v>7.8333333333333328E-3</v>
      </c>
      <c r="R29" s="54">
        <f t="shared" si="29"/>
        <v>1.0172453333333333</v>
      </c>
      <c r="S29" s="310">
        <f t="shared" si="1"/>
        <v>20974.743136388708</v>
      </c>
      <c r="T29" s="318">
        <f t="shared" si="2"/>
        <v>1410.0365125872775</v>
      </c>
      <c r="U29" s="83">
        <f t="shared" si="3"/>
        <v>183.10890156498075</v>
      </c>
      <c r="V29" s="288">
        <f t="shared" si="4"/>
        <v>14.875319148936171</v>
      </c>
      <c r="W29" s="299">
        <f t="shared" si="5"/>
        <v>114.54791633352296</v>
      </c>
      <c r="X29" s="306">
        <f t="shared" si="6"/>
        <v>7.7005350397282069</v>
      </c>
      <c r="Y29" s="40">
        <v>240.67000000000002</v>
      </c>
      <c r="Z29" s="270">
        <v>213.53333333333336</v>
      </c>
      <c r="AA29" s="193">
        <v>4.3600000000000003</v>
      </c>
      <c r="AB29" s="72">
        <v>232.75820375086016</v>
      </c>
      <c r="AC29" s="254">
        <f t="shared" si="7"/>
        <v>1.9396516979238346E-2</v>
      </c>
      <c r="AD29" s="79">
        <f t="shared" si="8"/>
        <v>56.01791689671952</v>
      </c>
      <c r="AE29" s="163">
        <v>1.3556156682999998</v>
      </c>
      <c r="AF29" s="165">
        <v>1.300755202625</v>
      </c>
      <c r="AG29" s="167">
        <v>0.96232923895</v>
      </c>
      <c r="AH29" s="169">
        <v>0.87651478845000008</v>
      </c>
      <c r="AI29" s="178">
        <f t="shared" si="9"/>
        <v>0.5824137007652046</v>
      </c>
      <c r="AJ29" s="178">
        <f t="shared" si="10"/>
        <v>0.37657739848697425</v>
      </c>
      <c r="AK29" s="259">
        <f t="shared" si="11"/>
        <v>45.18928781843691</v>
      </c>
      <c r="AL29" s="108">
        <v>0</v>
      </c>
      <c r="AM29" s="131">
        <v>4.6244722222222219</v>
      </c>
      <c r="AN29" s="135">
        <v>17.948395161290321</v>
      </c>
      <c r="AO29" s="139">
        <v>0</v>
      </c>
      <c r="AP29" s="131">
        <f t="shared" si="12"/>
        <v>1.1129717297222221</v>
      </c>
      <c r="AQ29" s="135">
        <f t="shared" si="13"/>
        <v>4.3196402634677415</v>
      </c>
      <c r="AR29" s="139">
        <f t="shared" si="14"/>
        <v>0</v>
      </c>
      <c r="AS29" s="419">
        <v>37.190173535064744</v>
      </c>
      <c r="AT29" s="429">
        <f t="shared" si="15"/>
        <v>22.572867383512545</v>
      </c>
      <c r="AU29" s="351">
        <f t="shared" si="16"/>
        <v>14.617306151552199</v>
      </c>
      <c r="AV29" s="416">
        <f t="shared" si="17"/>
        <v>8.9505590646840325</v>
      </c>
      <c r="AW29" s="348">
        <f t="shared" si="18"/>
        <v>5.4326119931899646</v>
      </c>
      <c r="AX29" s="351">
        <f t="shared" si="19"/>
        <v>3.5179470714940679</v>
      </c>
      <c r="AY29" s="208">
        <v>0.89400000000000002</v>
      </c>
      <c r="AZ29" s="221">
        <v>4.7926793539227762E-2</v>
      </c>
      <c r="BA29" s="223">
        <f t="shared" si="20"/>
        <v>0.84607320646077222</v>
      </c>
      <c r="BB29" s="227">
        <f t="shared" si="21"/>
        <v>0.21515898000000003</v>
      </c>
      <c r="BC29" s="221">
        <f t="shared" si="22"/>
        <v>1.1534541401085946E-2</v>
      </c>
      <c r="BD29" s="223">
        <f t="shared" si="23"/>
        <v>0.20362443859891405</v>
      </c>
      <c r="BE29" s="237">
        <f t="shared" si="24"/>
        <v>275.10409498075967</v>
      </c>
      <c r="BF29" s="447">
        <f t="shared" si="25"/>
        <v>15.923467794792256</v>
      </c>
    </row>
    <row r="30" spans="1:58" ht="15.75" thickBot="1" x14ac:dyDescent="0.3">
      <c r="A30" s="22">
        <v>24</v>
      </c>
      <c r="B30" s="23">
        <v>24</v>
      </c>
      <c r="C30" s="24" t="s">
        <v>5</v>
      </c>
      <c r="D30" s="24" t="s">
        <v>10</v>
      </c>
      <c r="E30" s="25" t="s">
        <v>8</v>
      </c>
      <c r="F30" s="26" t="s">
        <v>17</v>
      </c>
      <c r="G30" s="31">
        <v>42507</v>
      </c>
      <c r="H30" s="28">
        <v>0.1</v>
      </c>
      <c r="I30" s="25">
        <v>0.1</v>
      </c>
      <c r="J30" s="41">
        <v>350.17</v>
      </c>
      <c r="K30" s="42">
        <v>48.593596875327115</v>
      </c>
      <c r="L30" s="50">
        <f t="shared" si="26"/>
        <v>180.00980182166705</v>
      </c>
      <c r="M30" s="42">
        <v>11.652333333333333</v>
      </c>
      <c r="N30" s="42">
        <v>0.78333333333333333</v>
      </c>
      <c r="O30" s="60">
        <v>1017.2453333333333</v>
      </c>
      <c r="P30" s="50">
        <f t="shared" si="27"/>
        <v>0.11652333333333333</v>
      </c>
      <c r="Q30" s="49">
        <f t="shared" si="28"/>
        <v>7.8333333333333328E-3</v>
      </c>
      <c r="R30" s="50">
        <f t="shared" si="29"/>
        <v>1.0172453333333333</v>
      </c>
      <c r="S30" s="311">
        <f t="shared" si="1"/>
        <v>20975.342140933382</v>
      </c>
      <c r="T30" s="319">
        <f t="shared" si="2"/>
        <v>1410.076780936392</v>
      </c>
      <c r="U30" s="84">
        <f t="shared" si="3"/>
        <v>183.11413085734898</v>
      </c>
      <c r="V30" s="289">
        <f t="shared" si="4"/>
        <v>14.875319148936169</v>
      </c>
      <c r="W30" s="300">
        <f t="shared" si="5"/>
        <v>114.54791633352293</v>
      </c>
      <c r="X30" s="307">
        <f t="shared" si="6"/>
        <v>7.7005350397282069</v>
      </c>
      <c r="Y30" s="41">
        <v>287.96000000000004</v>
      </c>
      <c r="Z30" s="271">
        <v>205.53333333333336</v>
      </c>
      <c r="AA30" s="194">
        <v>4.34</v>
      </c>
      <c r="AB30" s="73">
        <v>236.34126834666915</v>
      </c>
      <c r="AC30" s="255">
        <f t="shared" si="7"/>
        <v>1.9695105695555763E-2</v>
      </c>
      <c r="AD30" s="80">
        <f t="shared" si="8"/>
        <v>68.056831633106867</v>
      </c>
      <c r="AE30" s="145">
        <v>1.3140491772999998</v>
      </c>
      <c r="AF30" s="150">
        <v>1.2588514686250001</v>
      </c>
      <c r="AG30" s="155">
        <v>0.93163558795000001</v>
      </c>
      <c r="AH30" s="160">
        <v>0.84844505445000007</v>
      </c>
      <c r="AI30" s="179">
        <f t="shared" si="9"/>
        <v>0.55599649883089042</v>
      </c>
      <c r="AJ30" s="179">
        <f t="shared" si="10"/>
        <v>0.35899149580829331</v>
      </c>
      <c r="AK30" s="260">
        <f t="shared" si="11"/>
        <v>43.078979496995196</v>
      </c>
      <c r="AL30" s="109">
        <v>0</v>
      </c>
      <c r="AM30" s="132">
        <v>5.3089166666666658</v>
      </c>
      <c r="AN30" s="136">
        <v>18.446072580645161</v>
      </c>
      <c r="AO30" s="140">
        <v>0</v>
      </c>
      <c r="AP30" s="132">
        <f t="shared" si="12"/>
        <v>1.5287556433333331</v>
      </c>
      <c r="AQ30" s="136">
        <f t="shared" si="13"/>
        <v>5.3117310603225816</v>
      </c>
      <c r="AR30" s="140">
        <f t="shared" si="14"/>
        <v>0</v>
      </c>
      <c r="AS30" s="420">
        <v>38.597790025446571</v>
      </c>
      <c r="AT30" s="430">
        <f t="shared" si="15"/>
        <v>23.754989247311826</v>
      </c>
      <c r="AU30" s="352">
        <f t="shared" si="16"/>
        <v>14.842800778134745</v>
      </c>
      <c r="AV30" s="417">
        <f t="shared" si="17"/>
        <v>11.114619615727594</v>
      </c>
      <c r="AW30" s="349">
        <f t="shared" si="18"/>
        <v>6.8404867036559143</v>
      </c>
      <c r="AX30" s="352">
        <f t="shared" si="19"/>
        <v>4.274132912071682</v>
      </c>
      <c r="AY30" s="209">
        <v>1.333</v>
      </c>
      <c r="AZ30" s="222">
        <v>3.681653902800143E-2</v>
      </c>
      <c r="BA30" s="225">
        <f t="shared" si="20"/>
        <v>1.2961834609719984</v>
      </c>
      <c r="BB30" s="228">
        <f t="shared" si="21"/>
        <v>0.38385068</v>
      </c>
      <c r="BC30" s="222">
        <f t="shared" si="22"/>
        <v>1.0601690578503293E-2</v>
      </c>
      <c r="BD30" s="225">
        <f t="shared" si="23"/>
        <v>0.37324898942149676</v>
      </c>
      <c r="BE30" s="238">
        <f t="shared" si="24"/>
        <v>182.33627836096488</v>
      </c>
      <c r="BF30" s="448">
        <f t="shared" si="25"/>
        <v>15.922956312586818</v>
      </c>
    </row>
    <row r="31" spans="1:58" x14ac:dyDescent="0.25">
      <c r="A31" s="8">
        <v>25</v>
      </c>
      <c r="B31" s="9">
        <v>25</v>
      </c>
      <c r="C31" s="10" t="s">
        <v>11</v>
      </c>
      <c r="D31" s="10" t="s">
        <v>6</v>
      </c>
      <c r="E31" s="11" t="s">
        <v>7</v>
      </c>
      <c r="F31" s="12" t="s">
        <v>17</v>
      </c>
      <c r="G31" s="13">
        <v>42508</v>
      </c>
      <c r="H31" s="14">
        <v>0.1</v>
      </c>
      <c r="I31" s="11">
        <v>0.1</v>
      </c>
      <c r="J31" s="39">
        <v>169.53</v>
      </c>
      <c r="K31" s="44">
        <v>82.302308929698967</v>
      </c>
      <c r="L31" s="52">
        <f t="shared" si="26"/>
        <v>30.00289567148134</v>
      </c>
      <c r="M31" s="44">
        <v>49.010333333333335</v>
      </c>
      <c r="N31" s="44">
        <v>1.2326666666666668</v>
      </c>
      <c r="O31" s="58">
        <v>725.16100000000006</v>
      </c>
      <c r="P31" s="52">
        <f t="shared" si="27"/>
        <v>0.49010333333333334</v>
      </c>
      <c r="Q31" s="51">
        <f t="shared" si="28"/>
        <v>1.2326666666666668E-2</v>
      </c>
      <c r="R31" s="52">
        <f t="shared" si="29"/>
        <v>0.72516100000000006</v>
      </c>
      <c r="S31" s="309">
        <f t="shared" si="1"/>
        <v>14704.519178245244</v>
      </c>
      <c r="T31" s="317">
        <f t="shared" si="2"/>
        <v>369.83569397712665</v>
      </c>
      <c r="U31" s="82">
        <f t="shared" si="3"/>
        <v>21.756929828027083</v>
      </c>
      <c r="V31" s="287">
        <f t="shared" si="4"/>
        <v>39.75959978366685</v>
      </c>
      <c r="W31" s="298">
        <f t="shared" si="5"/>
        <v>675.85451138896508</v>
      </c>
      <c r="X31" s="305">
        <f t="shared" si="6"/>
        <v>16.998524005933394</v>
      </c>
      <c r="Y31" s="39">
        <v>379.71000000000004</v>
      </c>
      <c r="Z31" s="269">
        <v>71.833333333333357</v>
      </c>
      <c r="AA31" s="192">
        <v>4.47</v>
      </c>
      <c r="AB31" s="71">
        <v>94.246849999618732</v>
      </c>
      <c r="AC31" s="253">
        <f t="shared" si="7"/>
        <v>7.8539041666348935E-3</v>
      </c>
      <c r="AD31" s="78">
        <f t="shared" si="8"/>
        <v>35.786471413355237</v>
      </c>
      <c r="AE31" s="162">
        <v>2.1903546080000003</v>
      </c>
      <c r="AF31" s="164">
        <v>2.1132551729250002</v>
      </c>
      <c r="AG31" s="166">
        <v>1.7248507736500001</v>
      </c>
      <c r="AH31" s="168">
        <v>1.6136015021500001</v>
      </c>
      <c r="AI31" s="177">
        <f t="shared" si="9"/>
        <v>2.3240613431736565</v>
      </c>
      <c r="AJ31" s="177">
        <f t="shared" si="10"/>
        <v>1.7121012555396047</v>
      </c>
      <c r="AK31" s="258">
        <f t="shared" si="11"/>
        <v>205.45215066475257</v>
      </c>
      <c r="AL31" s="107">
        <v>0</v>
      </c>
      <c r="AM31" s="130">
        <v>6.0000000000000001E-3</v>
      </c>
      <c r="AN31" s="134">
        <v>1.7500000000000002E-2</v>
      </c>
      <c r="AO31" s="138">
        <v>0</v>
      </c>
      <c r="AP31" s="130">
        <f t="shared" si="12"/>
        <v>2.2782600000000003E-3</v>
      </c>
      <c r="AQ31" s="134">
        <f t="shared" si="13"/>
        <v>6.6449250000000012E-3</v>
      </c>
      <c r="AR31" s="138">
        <f t="shared" si="14"/>
        <v>0</v>
      </c>
      <c r="AS31" s="418">
        <v>1.5193461709225309</v>
      </c>
      <c r="AT31" s="428">
        <f t="shared" si="15"/>
        <v>2.35E-2</v>
      </c>
      <c r="AU31" s="350">
        <f t="shared" si="16"/>
        <v>1.4958461709225308</v>
      </c>
      <c r="AV31" s="415">
        <f t="shared" si="17"/>
        <v>0.57691093456099429</v>
      </c>
      <c r="AW31" s="347">
        <f t="shared" si="18"/>
        <v>8.9231850000000001E-3</v>
      </c>
      <c r="AX31" s="350">
        <f t="shared" si="19"/>
        <v>0.56798774956099418</v>
      </c>
      <c r="AY31" s="207">
        <v>0.107</v>
      </c>
      <c r="AZ31" s="220">
        <v>2.9036128203190459E-2</v>
      </c>
      <c r="BA31" s="224">
        <f t="shared" si="20"/>
        <v>7.7963871796809539E-2</v>
      </c>
      <c r="BB31" s="226">
        <f t="shared" si="21"/>
        <v>4.062897E-2</v>
      </c>
      <c r="BC31" s="220">
        <f t="shared" si="22"/>
        <v>1.1025308240033451E-2</v>
      </c>
      <c r="BD31" s="224">
        <f t="shared" si="23"/>
        <v>2.9603661759966551E-2</v>
      </c>
      <c r="BE31" s="236">
        <f t="shared" si="24"/>
        <v>1208.8528677134725</v>
      </c>
      <c r="BF31" s="446">
        <f t="shared" si="25"/>
        <v>63.005709966482733</v>
      </c>
    </row>
    <row r="32" spans="1:58" x14ac:dyDescent="0.25">
      <c r="A32" s="15">
        <v>26</v>
      </c>
      <c r="B32" s="16">
        <v>26</v>
      </c>
      <c r="C32" s="17" t="s">
        <v>11</v>
      </c>
      <c r="D32" s="17" t="s">
        <v>6</v>
      </c>
      <c r="E32" s="18" t="s">
        <v>7</v>
      </c>
      <c r="F32" s="19" t="s">
        <v>17</v>
      </c>
      <c r="G32" s="20">
        <v>42508</v>
      </c>
      <c r="H32" s="21">
        <v>0.1</v>
      </c>
      <c r="I32" s="18">
        <v>0.1</v>
      </c>
      <c r="J32" s="40">
        <v>169.51</v>
      </c>
      <c r="K32" s="43">
        <v>82.302308929698967</v>
      </c>
      <c r="L32" s="54">
        <f t="shared" si="26"/>
        <v>29.99935613326728</v>
      </c>
      <c r="M32" s="43">
        <v>49.010333333333335</v>
      </c>
      <c r="N32" s="43">
        <v>1.2326666666666668</v>
      </c>
      <c r="O32" s="59">
        <v>725.16100000000006</v>
      </c>
      <c r="P32" s="54">
        <f t="shared" si="27"/>
        <v>0.49010333333333334</v>
      </c>
      <c r="Q32" s="53">
        <f t="shared" si="28"/>
        <v>1.2326666666666668E-2</v>
      </c>
      <c r="R32" s="54">
        <f t="shared" si="29"/>
        <v>0.72516100000000006</v>
      </c>
      <c r="S32" s="310">
        <f t="shared" si="1"/>
        <v>14702.784438768073</v>
      </c>
      <c r="T32" s="318">
        <f t="shared" si="2"/>
        <v>369.79206326940806</v>
      </c>
      <c r="U32" s="83">
        <f t="shared" si="3"/>
        <v>21.754363092956236</v>
      </c>
      <c r="V32" s="288">
        <f t="shared" si="4"/>
        <v>39.759599783666843</v>
      </c>
      <c r="W32" s="299">
        <f t="shared" si="5"/>
        <v>675.85451138896508</v>
      </c>
      <c r="X32" s="306">
        <f t="shared" si="6"/>
        <v>16.998524005933398</v>
      </c>
      <c r="Y32" s="40">
        <v>375.91</v>
      </c>
      <c r="Z32" s="270">
        <v>14.733333333333334</v>
      </c>
      <c r="AA32" s="193">
        <v>4.57</v>
      </c>
      <c r="AB32" s="72">
        <v>80.736445503944353</v>
      </c>
      <c r="AC32" s="254">
        <f t="shared" si="7"/>
        <v>6.7280371253286963E-3</v>
      </c>
      <c r="AD32" s="79">
        <f t="shared" si="8"/>
        <v>30.349637229387724</v>
      </c>
      <c r="AE32" s="163">
        <v>1.7911353335000002</v>
      </c>
      <c r="AF32" s="165">
        <v>1.7311829030249999</v>
      </c>
      <c r="AG32" s="167">
        <v>1.4134064315500001</v>
      </c>
      <c r="AH32" s="169">
        <v>1.3228430711499999</v>
      </c>
      <c r="AI32" s="178">
        <f t="shared" si="9"/>
        <v>2.2184966433932183</v>
      </c>
      <c r="AJ32" s="178">
        <f t="shared" si="10"/>
        <v>1.638470783415122</v>
      </c>
      <c r="AK32" s="259">
        <f t="shared" si="11"/>
        <v>196.6164940098146</v>
      </c>
      <c r="AL32" s="108">
        <v>0</v>
      </c>
      <c r="AM32" s="131">
        <v>6.0000000000000001E-3</v>
      </c>
      <c r="AN32" s="135">
        <v>1.7500000000000002E-2</v>
      </c>
      <c r="AO32" s="139">
        <v>0</v>
      </c>
      <c r="AP32" s="131">
        <f t="shared" si="12"/>
        <v>2.2554600000000004E-3</v>
      </c>
      <c r="AQ32" s="135">
        <f t="shared" si="13"/>
        <v>6.5784250000000015E-3</v>
      </c>
      <c r="AR32" s="139">
        <f t="shared" si="14"/>
        <v>0</v>
      </c>
      <c r="AS32" s="419">
        <v>1.1538699722162127</v>
      </c>
      <c r="AT32" s="429">
        <f t="shared" si="15"/>
        <v>2.35E-2</v>
      </c>
      <c r="AU32" s="351">
        <f t="shared" si="16"/>
        <v>1.1303699722162126</v>
      </c>
      <c r="AV32" s="416">
        <f t="shared" si="17"/>
        <v>0.43375126125579649</v>
      </c>
      <c r="AW32" s="348">
        <f t="shared" si="18"/>
        <v>8.8338849999999997E-3</v>
      </c>
      <c r="AX32" s="351">
        <f t="shared" si="19"/>
        <v>0.42491737625579651</v>
      </c>
      <c r="AY32" s="208">
        <v>0.124</v>
      </c>
      <c r="AZ32" s="221">
        <v>2.6733444829870383E-2</v>
      </c>
      <c r="BA32" s="223">
        <f t="shared" si="20"/>
        <v>9.7266555170129609E-2</v>
      </c>
      <c r="BB32" s="227">
        <f t="shared" si="21"/>
        <v>4.6612840000000003E-2</v>
      </c>
      <c r="BC32" s="221">
        <f t="shared" si="22"/>
        <v>1.0049369245996576E-2</v>
      </c>
      <c r="BD32" s="223">
        <f t="shared" si="23"/>
        <v>3.6563470754003423E-2</v>
      </c>
      <c r="BE32" s="237">
        <f t="shared" si="24"/>
        <v>830.05350978789852</v>
      </c>
      <c r="BF32" s="447">
        <f t="shared" si="25"/>
        <v>71.42479673770157</v>
      </c>
    </row>
    <row r="33" spans="1:58" x14ac:dyDescent="0.25">
      <c r="A33" s="15">
        <v>27</v>
      </c>
      <c r="B33" s="16">
        <v>27</v>
      </c>
      <c r="C33" s="17" t="s">
        <v>11</v>
      </c>
      <c r="D33" s="17" t="s">
        <v>6</v>
      </c>
      <c r="E33" s="18" t="s">
        <v>7</v>
      </c>
      <c r="F33" s="19" t="s">
        <v>17</v>
      </c>
      <c r="G33" s="20">
        <v>42508</v>
      </c>
      <c r="H33" s="21">
        <v>0.1</v>
      </c>
      <c r="I33" s="18">
        <v>0.1</v>
      </c>
      <c r="J33" s="40">
        <v>169.52</v>
      </c>
      <c r="K33" s="43">
        <v>82.302308929698967</v>
      </c>
      <c r="L33" s="54">
        <f t="shared" si="26"/>
        <v>30.001125902374316</v>
      </c>
      <c r="M33" s="43">
        <v>49.010333333333335</v>
      </c>
      <c r="N33" s="43">
        <v>1.2326666666666668</v>
      </c>
      <c r="O33" s="59">
        <v>725.16100000000006</v>
      </c>
      <c r="P33" s="54">
        <f t="shared" si="27"/>
        <v>0.49010333333333334</v>
      </c>
      <c r="Q33" s="53">
        <f t="shared" si="28"/>
        <v>1.2326666666666668E-2</v>
      </c>
      <c r="R33" s="54">
        <f t="shared" si="29"/>
        <v>0.72516100000000006</v>
      </c>
      <c r="S33" s="310">
        <f t="shared" si="1"/>
        <v>14703.65180850666</v>
      </c>
      <c r="T33" s="318">
        <f t="shared" si="2"/>
        <v>369.81387862326744</v>
      </c>
      <c r="U33" s="83">
        <f t="shared" si="3"/>
        <v>21.755646460491661</v>
      </c>
      <c r="V33" s="288">
        <f t="shared" si="4"/>
        <v>39.759599783666843</v>
      </c>
      <c r="W33" s="299">
        <f t="shared" si="5"/>
        <v>675.85451138896508</v>
      </c>
      <c r="X33" s="306">
        <f t="shared" si="6"/>
        <v>16.998524005933398</v>
      </c>
      <c r="Y33" s="40">
        <v>372.04999999999995</v>
      </c>
      <c r="Z33" s="270">
        <v>100.53333333333335</v>
      </c>
      <c r="AA33" s="193">
        <v>4.34</v>
      </c>
      <c r="AB33" s="72">
        <v>108.90414154636949</v>
      </c>
      <c r="AC33" s="254">
        <f t="shared" si="7"/>
        <v>9.0753451288641245E-3</v>
      </c>
      <c r="AD33" s="79">
        <f t="shared" si="8"/>
        <v>40.517785862326761</v>
      </c>
      <c r="AE33" s="163">
        <v>2.5169344762999999</v>
      </c>
      <c r="AF33" s="165">
        <v>2.4266115725249997</v>
      </c>
      <c r="AG33" s="167">
        <v>1.9817538260500001</v>
      </c>
      <c r="AH33" s="169">
        <v>1.8504425249500003</v>
      </c>
      <c r="AI33" s="178">
        <f t="shared" si="9"/>
        <v>2.3111467025598222</v>
      </c>
      <c r="AJ33" s="178">
        <f t="shared" si="10"/>
        <v>1.6991479834236736</v>
      </c>
      <c r="AK33" s="259">
        <f t="shared" si="11"/>
        <v>203.89775801084082</v>
      </c>
      <c r="AL33" s="108">
        <v>0</v>
      </c>
      <c r="AM33" s="131">
        <v>6.0000000000000001E-3</v>
      </c>
      <c r="AN33" s="135">
        <v>6.4975806451612911E-2</v>
      </c>
      <c r="AO33" s="139">
        <v>0</v>
      </c>
      <c r="AP33" s="131">
        <f t="shared" si="12"/>
        <v>2.2323E-3</v>
      </c>
      <c r="AQ33" s="135">
        <f t="shared" si="13"/>
        <v>2.4174248790322581E-2</v>
      </c>
      <c r="AR33" s="139">
        <f t="shared" si="14"/>
        <v>0</v>
      </c>
      <c r="AS33" s="419">
        <v>1.8146973240292781</v>
      </c>
      <c r="AT33" s="429">
        <f t="shared" si="15"/>
        <v>7.0975806451612916E-2</v>
      </c>
      <c r="AU33" s="351">
        <f t="shared" si="16"/>
        <v>1.7437215175776652</v>
      </c>
      <c r="AV33" s="416">
        <f t="shared" si="17"/>
        <v>0.67515813940509284</v>
      </c>
      <c r="AW33" s="348">
        <f t="shared" si="18"/>
        <v>2.640654879032258E-2</v>
      </c>
      <c r="AX33" s="351">
        <f t="shared" si="19"/>
        <v>0.64875159061477028</v>
      </c>
      <c r="AY33" s="208">
        <v>0.121</v>
      </c>
      <c r="AZ33" s="221">
        <v>2.4391332248712864E-2</v>
      </c>
      <c r="BA33" s="223">
        <f t="shared" si="20"/>
        <v>9.6608667751287125E-2</v>
      </c>
      <c r="BB33" s="227">
        <f t="shared" si="21"/>
        <v>4.5018049999999997E-2</v>
      </c>
      <c r="BC33" s="221">
        <f t="shared" si="22"/>
        <v>9.0747951631336195E-3</v>
      </c>
      <c r="BD33" s="223">
        <f t="shared" si="23"/>
        <v>3.5943254836866376E-2</v>
      </c>
      <c r="BE33" s="237">
        <f t="shared" si="24"/>
        <v>1127.2709176234193</v>
      </c>
      <c r="BF33" s="447">
        <f t="shared" si="25"/>
        <v>62.455008124036013</v>
      </c>
    </row>
    <row r="34" spans="1:58" ht="15.75" thickBot="1" x14ac:dyDescent="0.3">
      <c r="A34" s="22">
        <v>28</v>
      </c>
      <c r="B34" s="23">
        <v>28</v>
      </c>
      <c r="C34" s="24" t="s">
        <v>11</v>
      </c>
      <c r="D34" s="24" t="s">
        <v>6</v>
      </c>
      <c r="E34" s="25" t="s">
        <v>7</v>
      </c>
      <c r="F34" s="26" t="s">
        <v>17</v>
      </c>
      <c r="G34" s="27">
        <v>42508</v>
      </c>
      <c r="H34" s="28">
        <v>0.1</v>
      </c>
      <c r="I34" s="25">
        <v>0.1</v>
      </c>
      <c r="J34" s="41">
        <v>169.52</v>
      </c>
      <c r="K34" s="42">
        <v>82.302308929698967</v>
      </c>
      <c r="L34" s="50">
        <f t="shared" si="26"/>
        <v>30.001125902374316</v>
      </c>
      <c r="M34" s="42">
        <v>49.010333333333335</v>
      </c>
      <c r="N34" s="42">
        <v>1.2326666666666668</v>
      </c>
      <c r="O34" s="60">
        <v>725.16100000000006</v>
      </c>
      <c r="P34" s="50">
        <f t="shared" si="27"/>
        <v>0.49010333333333334</v>
      </c>
      <c r="Q34" s="49">
        <f t="shared" si="28"/>
        <v>1.2326666666666668E-2</v>
      </c>
      <c r="R34" s="50">
        <f t="shared" si="29"/>
        <v>0.72516100000000006</v>
      </c>
      <c r="S34" s="311">
        <f t="shared" si="1"/>
        <v>14703.65180850666</v>
      </c>
      <c r="T34" s="319">
        <f t="shared" si="2"/>
        <v>369.81387862326744</v>
      </c>
      <c r="U34" s="84">
        <f t="shared" si="3"/>
        <v>21.755646460491661</v>
      </c>
      <c r="V34" s="289">
        <f t="shared" si="4"/>
        <v>39.759599783666843</v>
      </c>
      <c r="W34" s="300">
        <f t="shared" si="5"/>
        <v>675.85451138896508</v>
      </c>
      <c r="X34" s="307">
        <f t="shared" si="6"/>
        <v>16.998524005933398</v>
      </c>
      <c r="Y34" s="41">
        <v>366.65</v>
      </c>
      <c r="Z34" s="271">
        <v>60.533333333333346</v>
      </c>
      <c r="AA34" s="194">
        <v>4.45</v>
      </c>
      <c r="AB34" s="73">
        <v>74.522845174479656</v>
      </c>
      <c r="AC34" s="255">
        <f t="shared" si="7"/>
        <v>6.2102370978733045E-3</v>
      </c>
      <c r="AD34" s="80">
        <f t="shared" si="8"/>
        <v>27.323801183222965</v>
      </c>
      <c r="AE34" s="145">
        <v>1.6468947158</v>
      </c>
      <c r="AF34" s="150">
        <v>1.5865474643249999</v>
      </c>
      <c r="AG34" s="155">
        <v>1.2944724557499998</v>
      </c>
      <c r="AH34" s="160">
        <v>1.2106074653500001</v>
      </c>
      <c r="AI34" s="179">
        <f t="shared" si="9"/>
        <v>2.2099192696469658</v>
      </c>
      <c r="AJ34" s="179">
        <f t="shared" si="10"/>
        <v>1.6244783227419939</v>
      </c>
      <c r="AK34" s="260">
        <f t="shared" si="11"/>
        <v>194.93739872903927</v>
      </c>
      <c r="AL34" s="109">
        <v>0</v>
      </c>
      <c r="AM34" s="132">
        <v>6.0000000000000001E-3</v>
      </c>
      <c r="AN34" s="136">
        <v>1.100806451612904E-2</v>
      </c>
      <c r="AO34" s="140">
        <v>0</v>
      </c>
      <c r="AP34" s="132">
        <f t="shared" si="12"/>
        <v>2.1998999999999999E-3</v>
      </c>
      <c r="AQ34" s="136">
        <f t="shared" si="13"/>
        <v>4.0361068548387122E-3</v>
      </c>
      <c r="AR34" s="140">
        <f t="shared" si="14"/>
        <v>0</v>
      </c>
      <c r="AS34" s="420">
        <v>0.98388848126453787</v>
      </c>
      <c r="AT34" s="430">
        <f t="shared" si="15"/>
        <v>1.7008064516129039E-2</v>
      </c>
      <c r="AU34" s="352">
        <f t="shared" si="16"/>
        <v>0.96688041674840886</v>
      </c>
      <c r="AV34" s="417">
        <f t="shared" si="17"/>
        <v>0.36074271165564276</v>
      </c>
      <c r="AW34" s="349">
        <f t="shared" si="18"/>
        <v>6.2360068548387116E-3</v>
      </c>
      <c r="AX34" s="352">
        <f t="shared" si="19"/>
        <v>0.3545067048008041</v>
      </c>
      <c r="AY34" s="209">
        <v>0.13100000000000001</v>
      </c>
      <c r="AZ34" s="222">
        <v>3.2677823972094927E-2</v>
      </c>
      <c r="BA34" s="225">
        <f t="shared" si="20"/>
        <v>9.8322176027905078E-2</v>
      </c>
      <c r="BB34" s="228">
        <f t="shared" si="21"/>
        <v>4.8031149999999995E-2</v>
      </c>
      <c r="BC34" s="222">
        <f t="shared" si="22"/>
        <v>1.1981324159368605E-2</v>
      </c>
      <c r="BD34" s="225">
        <f t="shared" si="23"/>
        <v>3.6049825840631392E-2</v>
      </c>
      <c r="BE34" s="238">
        <f t="shared" si="24"/>
        <v>757.94544206720093</v>
      </c>
      <c r="BF34" s="448">
        <f t="shared" si="25"/>
        <v>77.075555449864055</v>
      </c>
    </row>
    <row r="35" spans="1:58" x14ac:dyDescent="0.25">
      <c r="A35" s="8">
        <v>29</v>
      </c>
      <c r="B35" s="9">
        <v>29</v>
      </c>
      <c r="C35" s="10" t="s">
        <v>11</v>
      </c>
      <c r="D35" s="10" t="s">
        <v>6</v>
      </c>
      <c r="E35" s="11" t="s">
        <v>8</v>
      </c>
      <c r="F35" s="12" t="s">
        <v>17</v>
      </c>
      <c r="G35" s="29">
        <v>42507</v>
      </c>
      <c r="H35" s="14">
        <v>0.1</v>
      </c>
      <c r="I35" s="11">
        <v>0.1</v>
      </c>
      <c r="J35" s="39">
        <v>169.52</v>
      </c>
      <c r="K35" s="44">
        <v>82.302308929698967</v>
      </c>
      <c r="L35" s="52">
        <f t="shared" si="26"/>
        <v>30.001125902374316</v>
      </c>
      <c r="M35" s="44">
        <v>49.010333333333335</v>
      </c>
      <c r="N35" s="44">
        <v>1.2326666666666668</v>
      </c>
      <c r="O35" s="58">
        <v>725.16100000000006</v>
      </c>
      <c r="P35" s="52">
        <f t="shared" si="27"/>
        <v>0.49010333333333334</v>
      </c>
      <c r="Q35" s="51">
        <f t="shared" si="28"/>
        <v>1.2326666666666668E-2</v>
      </c>
      <c r="R35" s="52">
        <f t="shared" si="29"/>
        <v>0.72516100000000006</v>
      </c>
      <c r="S35" s="309">
        <f t="shared" si="1"/>
        <v>14703.65180850666</v>
      </c>
      <c r="T35" s="317">
        <f t="shared" si="2"/>
        <v>369.81387862326744</v>
      </c>
      <c r="U35" s="82">
        <f t="shared" si="3"/>
        <v>21.755646460491661</v>
      </c>
      <c r="V35" s="287">
        <f t="shared" si="4"/>
        <v>39.759599783666843</v>
      </c>
      <c r="W35" s="298">
        <f t="shared" si="5"/>
        <v>675.85451138896508</v>
      </c>
      <c r="X35" s="305">
        <f t="shared" si="6"/>
        <v>16.998524005933398</v>
      </c>
      <c r="Y35" s="39">
        <v>324.11</v>
      </c>
      <c r="Z35" s="269">
        <v>147.53333333333336</v>
      </c>
      <c r="AA35" s="192">
        <v>4.93</v>
      </c>
      <c r="AB35" s="71">
        <v>110.96074779606671</v>
      </c>
      <c r="AC35" s="253">
        <f t="shared" si="7"/>
        <v>9.2467289830055598E-3</v>
      </c>
      <c r="AD35" s="78">
        <f t="shared" si="8"/>
        <v>35.96348796818318</v>
      </c>
      <c r="AE35" s="162">
        <v>2.6492841469000008</v>
      </c>
      <c r="AF35" s="164">
        <v>2.5301573872249996</v>
      </c>
      <c r="AG35" s="166">
        <v>2.0409461855499997</v>
      </c>
      <c r="AH35" s="168">
        <v>1.90644132735</v>
      </c>
      <c r="AI35" s="177">
        <f t="shared" si="9"/>
        <v>2.3875867813806422</v>
      </c>
      <c r="AJ35" s="177">
        <f t="shared" si="10"/>
        <v>1.7181222776668947</v>
      </c>
      <c r="AK35" s="258">
        <f t="shared" si="11"/>
        <v>206.17467332002735</v>
      </c>
      <c r="AL35" s="107">
        <v>0</v>
      </c>
      <c r="AM35" s="130">
        <v>8.8011388888888895</v>
      </c>
      <c r="AN35" s="134">
        <v>1.7500000000000002E-2</v>
      </c>
      <c r="AO35" s="138">
        <v>0</v>
      </c>
      <c r="AP35" s="130">
        <f t="shared" si="12"/>
        <v>2.8525371252777783</v>
      </c>
      <c r="AQ35" s="134">
        <f t="shared" si="13"/>
        <v>5.6719250000000004E-3</v>
      </c>
      <c r="AR35" s="138">
        <f t="shared" si="14"/>
        <v>0</v>
      </c>
      <c r="AS35" s="418">
        <v>14.702363980306135</v>
      </c>
      <c r="AT35" s="428">
        <f t="shared" si="15"/>
        <v>8.8186388888888896</v>
      </c>
      <c r="AU35" s="350">
        <f t="shared" si="16"/>
        <v>5.8837250914172454</v>
      </c>
      <c r="AV35" s="415">
        <f t="shared" si="17"/>
        <v>4.765183189657022</v>
      </c>
      <c r="AW35" s="347">
        <f t="shared" si="18"/>
        <v>2.8582090502777784</v>
      </c>
      <c r="AX35" s="350">
        <f t="shared" si="19"/>
        <v>1.9069741393792434</v>
      </c>
      <c r="AY35" s="207">
        <v>11.99</v>
      </c>
      <c r="AZ35" s="220">
        <v>11.085391769687853</v>
      </c>
      <c r="BA35" s="224">
        <f t="shared" si="20"/>
        <v>0.90460823031214765</v>
      </c>
      <c r="BB35" s="226">
        <f t="shared" si="21"/>
        <v>3.8860789000000002</v>
      </c>
      <c r="BC35" s="220">
        <f t="shared" si="22"/>
        <v>3.59288632647353</v>
      </c>
      <c r="BD35" s="224">
        <f t="shared" si="23"/>
        <v>0.29319257352647021</v>
      </c>
      <c r="BE35" s="236">
        <f t="shared" si="24"/>
        <v>122.6616606813075</v>
      </c>
      <c r="BF35" s="446">
        <f t="shared" si="25"/>
        <v>18.858927987292994</v>
      </c>
    </row>
    <row r="36" spans="1:58" x14ac:dyDescent="0.25">
      <c r="A36" s="15">
        <v>30</v>
      </c>
      <c r="B36" s="16">
        <v>30</v>
      </c>
      <c r="C36" s="17" t="s">
        <v>11</v>
      </c>
      <c r="D36" s="17" t="s">
        <v>6</v>
      </c>
      <c r="E36" s="18" t="s">
        <v>8</v>
      </c>
      <c r="F36" s="19" t="s">
        <v>17</v>
      </c>
      <c r="G36" s="30">
        <v>42507</v>
      </c>
      <c r="H36" s="21">
        <v>0.1</v>
      </c>
      <c r="I36" s="18">
        <v>0.1</v>
      </c>
      <c r="J36" s="40">
        <v>169.52</v>
      </c>
      <c r="K36" s="43">
        <v>82.302308929698967</v>
      </c>
      <c r="L36" s="54">
        <f t="shared" si="26"/>
        <v>30.001125902374316</v>
      </c>
      <c r="M36" s="43">
        <v>49.010333333333335</v>
      </c>
      <c r="N36" s="43">
        <v>1.2326666666666668</v>
      </c>
      <c r="O36" s="59">
        <v>725.16100000000006</v>
      </c>
      <c r="P36" s="54">
        <f t="shared" si="27"/>
        <v>0.49010333333333334</v>
      </c>
      <c r="Q36" s="53">
        <f t="shared" si="28"/>
        <v>1.2326666666666668E-2</v>
      </c>
      <c r="R36" s="54">
        <f t="shared" si="29"/>
        <v>0.72516100000000006</v>
      </c>
      <c r="S36" s="310">
        <f t="shared" si="1"/>
        <v>14703.65180850666</v>
      </c>
      <c r="T36" s="318">
        <f t="shared" si="2"/>
        <v>369.81387862326744</v>
      </c>
      <c r="U36" s="83">
        <f t="shared" si="3"/>
        <v>21.755646460491661</v>
      </c>
      <c r="V36" s="288">
        <f t="shared" si="4"/>
        <v>39.759599783666843</v>
      </c>
      <c r="W36" s="299">
        <f t="shared" si="5"/>
        <v>675.85451138896508</v>
      </c>
      <c r="X36" s="306">
        <f t="shared" si="6"/>
        <v>16.998524005933398</v>
      </c>
      <c r="Y36" s="40">
        <v>324.21999999999997</v>
      </c>
      <c r="Z36" s="270">
        <v>149.53333333333336</v>
      </c>
      <c r="AA36" s="193">
        <v>4.8600000000000003</v>
      </c>
      <c r="AB36" s="72">
        <v>125.15573929204614</v>
      </c>
      <c r="AC36" s="254">
        <f t="shared" si="7"/>
        <v>1.0429644941003844E-2</v>
      </c>
      <c r="AD36" s="79">
        <f t="shared" si="8"/>
        <v>40.577993793267197</v>
      </c>
      <c r="AE36" s="163">
        <v>2.4976889714000006</v>
      </c>
      <c r="AF36" s="165">
        <v>2.3830760717249997</v>
      </c>
      <c r="AG36" s="167">
        <v>1.9105535745500002</v>
      </c>
      <c r="AH36" s="169">
        <v>1.78126769885</v>
      </c>
      <c r="AI36" s="178">
        <f t="shared" si="9"/>
        <v>1.9956647497976412</v>
      </c>
      <c r="AJ36" s="178">
        <f t="shared" si="10"/>
        <v>1.4232409228101637</v>
      </c>
      <c r="AK36" s="259">
        <f t="shared" si="11"/>
        <v>170.78891073721965</v>
      </c>
      <c r="AL36" s="108">
        <v>0</v>
      </c>
      <c r="AM36" s="131">
        <v>8.7622499999999999</v>
      </c>
      <c r="AN36" s="135">
        <v>1.7500000000000002E-2</v>
      </c>
      <c r="AO36" s="139">
        <v>0</v>
      </c>
      <c r="AP36" s="131">
        <f t="shared" si="12"/>
        <v>2.8408966950000001</v>
      </c>
      <c r="AQ36" s="135">
        <f t="shared" si="13"/>
        <v>5.6738500000000002E-3</v>
      </c>
      <c r="AR36" s="139">
        <f t="shared" si="14"/>
        <v>0</v>
      </c>
      <c r="AS36" s="419">
        <v>17.102634179681594</v>
      </c>
      <c r="AT36" s="429">
        <f t="shared" si="15"/>
        <v>8.7797499999999999</v>
      </c>
      <c r="AU36" s="351">
        <f t="shared" si="16"/>
        <v>8.3228841796815942</v>
      </c>
      <c r="AV36" s="416">
        <f t="shared" si="17"/>
        <v>5.545016053736366</v>
      </c>
      <c r="AW36" s="348">
        <f t="shared" si="18"/>
        <v>2.8465705449999996</v>
      </c>
      <c r="AX36" s="351">
        <f t="shared" si="19"/>
        <v>2.6984455087363663</v>
      </c>
      <c r="AY36" s="208">
        <v>12.463000000000001</v>
      </c>
      <c r="AZ36" s="221">
        <v>11.267226742031164</v>
      </c>
      <c r="BA36" s="223">
        <f t="shared" si="20"/>
        <v>1.1957732579688365</v>
      </c>
      <c r="BB36" s="227">
        <f t="shared" si="21"/>
        <v>4.0407538599999997</v>
      </c>
      <c r="BC36" s="221">
        <f t="shared" si="22"/>
        <v>3.653060254301344</v>
      </c>
      <c r="BD36" s="223">
        <f t="shared" si="23"/>
        <v>0.38769360569865613</v>
      </c>
      <c r="BE36" s="237">
        <f t="shared" si="24"/>
        <v>104.66510975888363</v>
      </c>
      <c r="BF36" s="447">
        <f t="shared" si="25"/>
        <v>15.037544268318074</v>
      </c>
    </row>
    <row r="37" spans="1:58" x14ac:dyDescent="0.25">
      <c r="A37" s="15">
        <v>31</v>
      </c>
      <c r="B37" s="16">
        <v>31</v>
      </c>
      <c r="C37" s="17" t="s">
        <v>11</v>
      </c>
      <c r="D37" s="17" t="s">
        <v>6</v>
      </c>
      <c r="E37" s="18" t="s">
        <v>8</v>
      </c>
      <c r="F37" s="19" t="s">
        <v>17</v>
      </c>
      <c r="G37" s="30">
        <v>42507</v>
      </c>
      <c r="H37" s="21">
        <v>0.1</v>
      </c>
      <c r="I37" s="18">
        <v>0.1</v>
      </c>
      <c r="J37" s="40">
        <v>169.53</v>
      </c>
      <c r="K37" s="43">
        <v>82.302308929698967</v>
      </c>
      <c r="L37" s="54">
        <f t="shared" si="26"/>
        <v>30.00289567148134</v>
      </c>
      <c r="M37" s="43">
        <v>49.010333333333335</v>
      </c>
      <c r="N37" s="43">
        <v>1.2326666666666668</v>
      </c>
      <c r="O37" s="59">
        <v>725.16100000000006</v>
      </c>
      <c r="P37" s="54">
        <f t="shared" si="27"/>
        <v>0.49010333333333334</v>
      </c>
      <c r="Q37" s="53">
        <f t="shared" si="28"/>
        <v>1.2326666666666668E-2</v>
      </c>
      <c r="R37" s="54">
        <f t="shared" si="29"/>
        <v>0.72516100000000006</v>
      </c>
      <c r="S37" s="310">
        <f t="shared" si="1"/>
        <v>14704.519178245244</v>
      </c>
      <c r="T37" s="318">
        <f t="shared" si="2"/>
        <v>369.83569397712665</v>
      </c>
      <c r="U37" s="83">
        <f t="shared" si="3"/>
        <v>21.756929828027083</v>
      </c>
      <c r="V37" s="288">
        <f t="shared" si="4"/>
        <v>39.75959978366685</v>
      </c>
      <c r="W37" s="299">
        <f t="shared" si="5"/>
        <v>675.85451138896508</v>
      </c>
      <c r="X37" s="306">
        <f t="shared" si="6"/>
        <v>16.998524005933394</v>
      </c>
      <c r="Y37" s="40">
        <v>314.95</v>
      </c>
      <c r="Z37" s="270">
        <v>139.53333333333336</v>
      </c>
      <c r="AA37" s="193">
        <v>4.93</v>
      </c>
      <c r="AB37" s="72">
        <v>131.29266394371467</v>
      </c>
      <c r="AC37" s="254">
        <f t="shared" si="7"/>
        <v>1.0941055328642889E-2</v>
      </c>
      <c r="AD37" s="79">
        <f t="shared" si="8"/>
        <v>41.350624509072937</v>
      </c>
      <c r="AE37" s="163">
        <v>2.4246378169000002</v>
      </c>
      <c r="AF37" s="165">
        <v>2.3202000262249998</v>
      </c>
      <c r="AG37" s="167">
        <v>1.84998124805</v>
      </c>
      <c r="AH37" s="169">
        <v>1.7159791553500001</v>
      </c>
      <c r="AI37" s="178">
        <f t="shared" si="9"/>
        <v>1.8467427989270182</v>
      </c>
      <c r="AJ37" s="178">
        <f t="shared" si="10"/>
        <v>1.3069878421277541</v>
      </c>
      <c r="AK37" s="259">
        <f t="shared" si="11"/>
        <v>156.8385410553305</v>
      </c>
      <c r="AL37" s="108">
        <v>0</v>
      </c>
      <c r="AM37" s="131">
        <v>10.154472222222223</v>
      </c>
      <c r="AN37" s="135">
        <v>6.0403225806451577E-3</v>
      </c>
      <c r="AO37" s="139">
        <v>0</v>
      </c>
      <c r="AP37" s="131">
        <f t="shared" si="12"/>
        <v>3.198151026388889</v>
      </c>
      <c r="AQ37" s="135">
        <f t="shared" si="13"/>
        <v>1.9023995967741925E-3</v>
      </c>
      <c r="AR37" s="139">
        <f t="shared" si="14"/>
        <v>0</v>
      </c>
      <c r="AS37" s="419">
        <v>17.453476897944455</v>
      </c>
      <c r="AT37" s="429">
        <f t="shared" si="15"/>
        <v>10.160512544802868</v>
      </c>
      <c r="AU37" s="351">
        <f t="shared" si="16"/>
        <v>7.2929643531415866</v>
      </c>
      <c r="AV37" s="416">
        <f t="shared" si="17"/>
        <v>5.496972549007606</v>
      </c>
      <c r="AW37" s="348">
        <f t="shared" si="18"/>
        <v>3.2000534259856632</v>
      </c>
      <c r="AX37" s="351">
        <f t="shared" si="19"/>
        <v>2.2969191230219428</v>
      </c>
      <c r="AY37" s="208">
        <v>12.891999999999999</v>
      </c>
      <c r="AZ37" s="221">
        <v>11.727395893187159</v>
      </c>
      <c r="BA37" s="223">
        <f t="shared" si="20"/>
        <v>1.1646041068128401</v>
      </c>
      <c r="BB37" s="227">
        <f t="shared" si="21"/>
        <v>4.0603353999999996</v>
      </c>
      <c r="BC37" s="221">
        <f t="shared" si="22"/>
        <v>3.6935433365592956</v>
      </c>
      <c r="BD37" s="223">
        <f t="shared" si="23"/>
        <v>0.36679206344070397</v>
      </c>
      <c r="BE37" s="237">
        <f t="shared" si="24"/>
        <v>112.73587580162493</v>
      </c>
      <c r="BF37" s="447">
        <f t="shared" si="25"/>
        <v>18.002647152273244</v>
      </c>
    </row>
    <row r="38" spans="1:58" ht="15.75" thickBot="1" x14ac:dyDescent="0.3">
      <c r="A38" s="22">
        <v>32</v>
      </c>
      <c r="B38" s="23">
        <v>32</v>
      </c>
      <c r="C38" s="24" t="s">
        <v>11</v>
      </c>
      <c r="D38" s="24" t="s">
        <v>6</v>
      </c>
      <c r="E38" s="25" t="s">
        <v>8</v>
      </c>
      <c r="F38" s="26" t="s">
        <v>17</v>
      </c>
      <c r="G38" s="31">
        <v>42507</v>
      </c>
      <c r="H38" s="28">
        <v>0.1</v>
      </c>
      <c r="I38" s="25">
        <v>0.1</v>
      </c>
      <c r="J38" s="41">
        <v>169.51</v>
      </c>
      <c r="K38" s="42">
        <v>82.302308929698967</v>
      </c>
      <c r="L38" s="50">
        <f t="shared" si="26"/>
        <v>29.99935613326728</v>
      </c>
      <c r="M38" s="42">
        <v>49.010333333333335</v>
      </c>
      <c r="N38" s="42">
        <v>1.2326666666666668</v>
      </c>
      <c r="O38" s="60">
        <v>725.16100000000006</v>
      </c>
      <c r="P38" s="50">
        <f t="shared" si="27"/>
        <v>0.49010333333333334</v>
      </c>
      <c r="Q38" s="49">
        <f t="shared" si="28"/>
        <v>1.2326666666666668E-2</v>
      </c>
      <c r="R38" s="50">
        <f t="shared" si="29"/>
        <v>0.72516100000000006</v>
      </c>
      <c r="S38" s="311">
        <f t="shared" si="1"/>
        <v>14702.784438768073</v>
      </c>
      <c r="T38" s="319">
        <f t="shared" si="2"/>
        <v>369.79206326940806</v>
      </c>
      <c r="U38" s="84">
        <f t="shared" si="3"/>
        <v>21.754363092956236</v>
      </c>
      <c r="V38" s="289">
        <f t="shared" si="4"/>
        <v>39.759599783666843</v>
      </c>
      <c r="W38" s="300">
        <f t="shared" si="5"/>
        <v>675.85451138896508</v>
      </c>
      <c r="X38" s="307">
        <f t="shared" si="6"/>
        <v>16.998524005933398</v>
      </c>
      <c r="Y38" s="41">
        <v>316.24000000000007</v>
      </c>
      <c r="Z38" s="271">
        <v>156.53333333333336</v>
      </c>
      <c r="AA38" s="194">
        <v>4.9400000000000004</v>
      </c>
      <c r="AB38" s="73">
        <v>86.079404741953496</v>
      </c>
      <c r="AC38" s="255">
        <f t="shared" si="7"/>
        <v>7.1732837284961245E-3</v>
      </c>
      <c r="AD38" s="80">
        <f t="shared" si="8"/>
        <v>27.221750955595379</v>
      </c>
      <c r="AE38" s="145">
        <v>1.6753996834000002</v>
      </c>
      <c r="AF38" s="150">
        <v>1.5977124572250001</v>
      </c>
      <c r="AG38" s="155">
        <v>1.2700945135499999</v>
      </c>
      <c r="AH38" s="160">
        <v>1.1771428848499998</v>
      </c>
      <c r="AI38" s="179">
        <f t="shared" si="9"/>
        <v>1.9463420877763593</v>
      </c>
      <c r="AJ38" s="179">
        <f t="shared" si="10"/>
        <v>1.3675081610738444</v>
      </c>
      <c r="AK38" s="260">
        <f t="shared" si="11"/>
        <v>164.10097932886134</v>
      </c>
      <c r="AL38" s="109">
        <v>0</v>
      </c>
      <c r="AM38" s="132">
        <v>7.5178055555555554</v>
      </c>
      <c r="AN38" s="136">
        <v>1.7500000000000002E-2</v>
      </c>
      <c r="AO38" s="140">
        <v>0</v>
      </c>
      <c r="AP38" s="132">
        <f t="shared" si="12"/>
        <v>2.377430828888889</v>
      </c>
      <c r="AQ38" s="136">
        <f t="shared" si="13"/>
        <v>5.5342000000000021E-3</v>
      </c>
      <c r="AR38" s="140">
        <f t="shared" si="14"/>
        <v>0</v>
      </c>
      <c r="AS38" s="420">
        <v>13.734033180713498</v>
      </c>
      <c r="AT38" s="430">
        <f t="shared" si="15"/>
        <v>7.5353055555555555</v>
      </c>
      <c r="AU38" s="352">
        <f t="shared" si="16"/>
        <v>6.1987276251579422</v>
      </c>
      <c r="AV38" s="417">
        <f t="shared" si="17"/>
        <v>4.3432506530688366</v>
      </c>
      <c r="AW38" s="349">
        <f t="shared" si="18"/>
        <v>2.3829650288888891</v>
      </c>
      <c r="AX38" s="352">
        <f t="shared" si="19"/>
        <v>1.960285624179948</v>
      </c>
      <c r="AY38" s="209">
        <v>9.1630000000000003</v>
      </c>
      <c r="AZ38" s="222">
        <v>8.1845675334847812</v>
      </c>
      <c r="BA38" s="225">
        <f t="shared" si="20"/>
        <v>0.97843246651521909</v>
      </c>
      <c r="BB38" s="228">
        <f t="shared" si="21"/>
        <v>2.8977071200000006</v>
      </c>
      <c r="BC38" s="222">
        <f t="shared" si="22"/>
        <v>2.5882876367892278</v>
      </c>
      <c r="BD38" s="225">
        <f t="shared" si="23"/>
        <v>0.30941948321077295</v>
      </c>
      <c r="BE38" s="238">
        <f t="shared" si="24"/>
        <v>87.976848364950044</v>
      </c>
      <c r="BF38" s="448">
        <f t="shared" si="25"/>
        <v>13.886624795803996</v>
      </c>
    </row>
    <row r="39" spans="1:58" x14ac:dyDescent="0.25">
      <c r="A39" s="8">
        <v>33</v>
      </c>
      <c r="B39" s="9">
        <v>33</v>
      </c>
      <c r="C39" s="10" t="s">
        <v>11</v>
      </c>
      <c r="D39" s="10" t="s">
        <v>9</v>
      </c>
      <c r="E39" s="11" t="s">
        <v>7</v>
      </c>
      <c r="F39" s="12" t="s">
        <v>17</v>
      </c>
      <c r="G39" s="13">
        <v>42508</v>
      </c>
      <c r="H39" s="14">
        <v>0.1</v>
      </c>
      <c r="I39" s="11">
        <v>0.1</v>
      </c>
      <c r="J39" s="39">
        <v>274.47000000000003</v>
      </c>
      <c r="K39" s="44">
        <v>72.673882755022518</v>
      </c>
      <c r="L39" s="52">
        <f t="shared" si="26"/>
        <v>75.001994002289706</v>
      </c>
      <c r="M39" s="44">
        <v>43.820999999999998</v>
      </c>
      <c r="N39" s="44">
        <v>2.2799999999999998</v>
      </c>
      <c r="O39" s="58">
        <v>951.04733333333343</v>
      </c>
      <c r="P39" s="52">
        <f t="shared" si="27"/>
        <v>0.43820999999999999</v>
      </c>
      <c r="Q39" s="51">
        <f t="shared" si="28"/>
        <v>2.2799999999999997E-2</v>
      </c>
      <c r="R39" s="52">
        <f t="shared" si="29"/>
        <v>0.95104733333333347</v>
      </c>
      <c r="S39" s="309">
        <f t="shared" ref="S39:S70" si="30">P39*L39*1000</f>
        <v>32866.623791743375</v>
      </c>
      <c r="T39" s="317">
        <f t="shared" ref="T39:T70" si="31">Q39*L39*1000</f>
        <v>1710.0454632522051</v>
      </c>
      <c r="U39" s="82">
        <f t="shared" ref="U39:U70" si="32">R39*L39</f>
        <v>71.330446390560297</v>
      </c>
      <c r="V39" s="287">
        <f t="shared" ref="V39:V70" si="33">S39/T39</f>
        <v>19.219736842105267</v>
      </c>
      <c r="W39" s="298">
        <f t="shared" ref="W39:W70" si="34">S39/U39</f>
        <v>460.76571022402669</v>
      </c>
      <c r="X39" s="305">
        <f t="shared" ref="X39:X70" si="35">T39/U39</f>
        <v>23.973570190337522</v>
      </c>
      <c r="Y39" s="39">
        <v>317.02999999999997</v>
      </c>
      <c r="Z39" s="269">
        <v>185.53333333333336</v>
      </c>
      <c r="AA39" s="192">
        <v>3.65</v>
      </c>
      <c r="AB39" s="71">
        <v>21.97891075640656</v>
      </c>
      <c r="AC39" s="253">
        <f t="shared" ref="AC39:AC70" si="36">(AB39/12000)</f>
        <v>1.8315758963672133E-3</v>
      </c>
      <c r="AD39" s="78">
        <f t="shared" ref="AD39:AD70" si="37">Y39*AB39/1000</f>
        <v>6.9679740771035714</v>
      </c>
      <c r="AE39" s="162">
        <v>0.54249682280000011</v>
      </c>
      <c r="AF39" s="164">
        <v>0.52308040862500005</v>
      </c>
      <c r="AG39" s="166">
        <v>0.41282117364999998</v>
      </c>
      <c r="AH39" s="168">
        <v>0.38625925415000001</v>
      </c>
      <c r="AI39" s="177">
        <f t="shared" ref="AI39:AI70" si="38">AE39/AB39*100</f>
        <v>2.4682607287163654</v>
      </c>
      <c r="AJ39" s="177">
        <f t="shared" ref="AJ39:AJ70" si="39">AH39/AB39*100</f>
        <v>1.7574085378066817</v>
      </c>
      <c r="AK39" s="258">
        <f t="shared" ref="AK39:AK70" si="40">AH39/AC39</f>
        <v>210.8890245368018</v>
      </c>
      <c r="AL39" s="107">
        <v>0</v>
      </c>
      <c r="AM39" s="130">
        <v>3.5589166666666667</v>
      </c>
      <c r="AN39" s="134">
        <v>5.4676209677419356</v>
      </c>
      <c r="AO39" s="138">
        <v>0</v>
      </c>
      <c r="AP39" s="130">
        <f t="shared" ref="AP39:AP70" si="41">AM39*Y39/1000</f>
        <v>1.1282833508333334</v>
      </c>
      <c r="AQ39" s="134">
        <f t="shared" ref="AQ39:AQ70" si="42">AN39*Y39/1000</f>
        <v>1.7333998754032256</v>
      </c>
      <c r="AR39" s="138">
        <f t="shared" ref="AR39:AR70" si="43">AO39*Y39/1000</f>
        <v>0</v>
      </c>
      <c r="AS39" s="418">
        <v>9.8516394083543979</v>
      </c>
      <c r="AT39" s="428">
        <f t="shared" ref="AT39:AT70" si="44">AN39+AM39</f>
        <v>9.0265376344086015</v>
      </c>
      <c r="AU39" s="350">
        <f t="shared" ref="AU39:AU70" si="45">AS39-AT39</f>
        <v>0.82510177394579642</v>
      </c>
      <c r="AV39" s="415">
        <f t="shared" ref="AV39:AV70" si="46">AS39*Y39/1000</f>
        <v>3.1232652416305946</v>
      </c>
      <c r="AW39" s="347">
        <f t="shared" ref="AW39:AW70" si="47">AT39*Y39/1000</f>
        <v>2.8616832262365586</v>
      </c>
      <c r="AX39" s="350">
        <f t="shared" ref="AX39:AX70" si="48">AU39*Y39/1000</f>
        <v>0.26158201539403581</v>
      </c>
      <c r="AY39" s="207">
        <v>9.5000000000000001E-2</v>
      </c>
      <c r="AZ39" s="220">
        <v>7.0922760644287999E-2</v>
      </c>
      <c r="BA39" s="224">
        <f t="shared" ref="BA39:BA70" si="49">AY39-AZ39</f>
        <v>2.4077239355712002E-2</v>
      </c>
      <c r="BB39" s="226">
        <f t="shared" ref="BB39:BB70" si="50">AY39*Y39/1000</f>
        <v>3.0117849999999998E-2</v>
      </c>
      <c r="BC39" s="220">
        <f t="shared" ref="BC39:BC70" si="51">AZ39*Y39/1000</f>
        <v>2.2484642807058624E-2</v>
      </c>
      <c r="BD39" s="224">
        <f t="shared" ref="BD39:BD70" si="52">BA39*Y39/1000</f>
        <v>7.633207192941375E-3</v>
      </c>
      <c r="BE39" s="236">
        <f t="shared" ref="BE39:BE70" si="53">AB39/BA39</f>
        <v>912.85011673036172</v>
      </c>
      <c r="BF39" s="446">
        <f t="shared" ref="BF39:BF70" si="54">AB39/AU39</f>
        <v>26.637817843123951</v>
      </c>
    </row>
    <row r="40" spans="1:58" x14ac:dyDescent="0.25">
      <c r="A40" s="15">
        <v>34</v>
      </c>
      <c r="B40" s="16">
        <v>34</v>
      </c>
      <c r="C40" s="17" t="s">
        <v>11</v>
      </c>
      <c r="D40" s="17" t="s">
        <v>9</v>
      </c>
      <c r="E40" s="18" t="s">
        <v>7</v>
      </c>
      <c r="F40" s="19" t="s">
        <v>17</v>
      </c>
      <c r="G40" s="20">
        <v>42508</v>
      </c>
      <c r="H40" s="21">
        <v>0.1</v>
      </c>
      <c r="I40" s="18">
        <v>0.1</v>
      </c>
      <c r="J40" s="40">
        <v>274.42</v>
      </c>
      <c r="K40" s="43">
        <v>72.673882755022518</v>
      </c>
      <c r="L40" s="54">
        <f t="shared" si="26"/>
        <v>74.988330943667208</v>
      </c>
      <c r="M40" s="43">
        <v>43.820999999999998</v>
      </c>
      <c r="N40" s="43">
        <v>2.2799999999999998</v>
      </c>
      <c r="O40" s="59">
        <v>951.04733333333343</v>
      </c>
      <c r="P40" s="54">
        <f t="shared" si="27"/>
        <v>0.43820999999999999</v>
      </c>
      <c r="Q40" s="53">
        <f t="shared" si="28"/>
        <v>2.2799999999999997E-2</v>
      </c>
      <c r="R40" s="54">
        <f t="shared" si="29"/>
        <v>0.95104733333333347</v>
      </c>
      <c r="S40" s="310">
        <f t="shared" si="30"/>
        <v>32860.636502824404</v>
      </c>
      <c r="T40" s="318">
        <f t="shared" si="31"/>
        <v>1709.7339455156123</v>
      </c>
      <c r="U40" s="83">
        <f t="shared" si="32"/>
        <v>71.317452175092185</v>
      </c>
      <c r="V40" s="288">
        <f t="shared" si="33"/>
        <v>19.219736842105263</v>
      </c>
      <c r="W40" s="299">
        <f t="shared" si="34"/>
        <v>460.76571022402663</v>
      </c>
      <c r="X40" s="306">
        <f t="shared" si="35"/>
        <v>23.973570190337526</v>
      </c>
      <c r="Y40" s="40">
        <v>321.04000000000002</v>
      </c>
      <c r="Z40" s="270">
        <v>126.53333333333335</v>
      </c>
      <c r="AA40" s="193">
        <v>3.66</v>
      </c>
      <c r="AB40" s="72">
        <v>21.721196682657911</v>
      </c>
      <c r="AC40" s="254">
        <f t="shared" si="36"/>
        <v>1.810099723554826E-3</v>
      </c>
      <c r="AD40" s="79">
        <f t="shared" si="37"/>
        <v>6.9733729830004965</v>
      </c>
      <c r="AE40" s="163">
        <v>0.56474461409999999</v>
      </c>
      <c r="AF40" s="165">
        <v>0.54371708632500004</v>
      </c>
      <c r="AG40" s="167">
        <v>0.42807668444999997</v>
      </c>
      <c r="AH40" s="169">
        <v>0.40245520704999999</v>
      </c>
      <c r="AI40" s="178">
        <f t="shared" si="38"/>
        <v>2.5999700769289986</v>
      </c>
      <c r="AJ40" s="178">
        <f t="shared" si="39"/>
        <v>1.8528224431175935</v>
      </c>
      <c r="AK40" s="259">
        <f t="shared" si="40"/>
        <v>222.33869317411123</v>
      </c>
      <c r="AL40" s="108">
        <v>0</v>
      </c>
      <c r="AM40" s="131">
        <v>3.4850277777777778</v>
      </c>
      <c r="AN40" s="135">
        <v>5.5543306451612908</v>
      </c>
      <c r="AO40" s="139">
        <v>0</v>
      </c>
      <c r="AP40" s="131">
        <f t="shared" si="41"/>
        <v>1.1188333177777778</v>
      </c>
      <c r="AQ40" s="135">
        <f t="shared" si="42"/>
        <v>1.7831623103225809</v>
      </c>
      <c r="AR40" s="139">
        <f t="shared" si="43"/>
        <v>0</v>
      </c>
      <c r="AS40" s="419">
        <v>10.108306075021066</v>
      </c>
      <c r="AT40" s="429">
        <f t="shared" si="44"/>
        <v>9.0393584229390687</v>
      </c>
      <c r="AU40" s="351">
        <f t="shared" si="45"/>
        <v>1.0689476520819969</v>
      </c>
      <c r="AV40" s="416">
        <f t="shared" si="46"/>
        <v>3.245170582324763</v>
      </c>
      <c r="AW40" s="348">
        <f t="shared" si="47"/>
        <v>2.9019956281003587</v>
      </c>
      <c r="AX40" s="351">
        <f t="shared" si="48"/>
        <v>0.3431749542244043</v>
      </c>
      <c r="AY40" s="208">
        <v>5.5E-2</v>
      </c>
      <c r="AZ40" s="221">
        <v>3.7501187627112E-2</v>
      </c>
      <c r="BA40" s="223">
        <f t="shared" si="49"/>
        <v>1.7498812372888001E-2</v>
      </c>
      <c r="BB40" s="227">
        <f t="shared" si="50"/>
        <v>1.7657199999999998E-2</v>
      </c>
      <c r="BC40" s="221">
        <f t="shared" si="51"/>
        <v>1.2039381275808036E-2</v>
      </c>
      <c r="BD40" s="223">
        <f t="shared" si="52"/>
        <v>5.6178187241919643E-3</v>
      </c>
      <c r="BE40" s="237">
        <f t="shared" si="53"/>
        <v>1241.2954787898586</v>
      </c>
      <c r="BF40" s="447">
        <f t="shared" si="54"/>
        <v>20.320168756955855</v>
      </c>
    </row>
    <row r="41" spans="1:58" x14ac:dyDescent="0.25">
      <c r="A41" s="15">
        <v>35</v>
      </c>
      <c r="B41" s="16">
        <v>35</v>
      </c>
      <c r="C41" s="17" t="s">
        <v>11</v>
      </c>
      <c r="D41" s="17" t="s">
        <v>9</v>
      </c>
      <c r="E41" s="18" t="s">
        <v>7</v>
      </c>
      <c r="F41" s="19" t="s">
        <v>17</v>
      </c>
      <c r="G41" s="20">
        <v>42508</v>
      </c>
      <c r="H41" s="21">
        <v>0.1</v>
      </c>
      <c r="I41" s="18">
        <v>0.1</v>
      </c>
      <c r="J41" s="40">
        <v>274.47000000000003</v>
      </c>
      <c r="K41" s="43">
        <v>72.673882755022518</v>
      </c>
      <c r="L41" s="54">
        <f t="shared" si="26"/>
        <v>75.001994002289706</v>
      </c>
      <c r="M41" s="43">
        <v>43.820999999999998</v>
      </c>
      <c r="N41" s="43">
        <v>2.2799999999999998</v>
      </c>
      <c r="O41" s="59">
        <v>951.04733333333343</v>
      </c>
      <c r="P41" s="54">
        <f t="shared" si="27"/>
        <v>0.43820999999999999</v>
      </c>
      <c r="Q41" s="53">
        <f t="shared" si="28"/>
        <v>2.2799999999999997E-2</v>
      </c>
      <c r="R41" s="54">
        <f t="shared" si="29"/>
        <v>0.95104733333333347</v>
      </c>
      <c r="S41" s="310">
        <f t="shared" si="30"/>
        <v>32866.623791743375</v>
      </c>
      <c r="T41" s="318">
        <f t="shared" si="31"/>
        <v>1710.0454632522051</v>
      </c>
      <c r="U41" s="83">
        <f t="shared" si="32"/>
        <v>71.330446390560297</v>
      </c>
      <c r="V41" s="288">
        <f t="shared" si="33"/>
        <v>19.219736842105267</v>
      </c>
      <c r="W41" s="299">
        <f t="shared" si="34"/>
        <v>460.76571022402669</v>
      </c>
      <c r="X41" s="306">
        <f t="shared" si="35"/>
        <v>23.973570190337522</v>
      </c>
      <c r="Y41" s="40">
        <v>219.44</v>
      </c>
      <c r="Z41" s="270">
        <v>122.53333333333335</v>
      </c>
      <c r="AA41" s="193">
        <v>3.64</v>
      </c>
      <c r="AB41" s="72">
        <v>19.548237383211543</v>
      </c>
      <c r="AC41" s="254">
        <f t="shared" si="36"/>
        <v>1.6290197819342953E-3</v>
      </c>
      <c r="AD41" s="79">
        <f t="shared" si="37"/>
        <v>4.2896652113719407</v>
      </c>
      <c r="AE41" s="163">
        <v>0.51462390280000003</v>
      </c>
      <c r="AF41" s="165">
        <v>0.49637264012500004</v>
      </c>
      <c r="AG41" s="167">
        <v>0.39171653975000004</v>
      </c>
      <c r="AH41" s="169">
        <v>0.36808770524999995</v>
      </c>
      <c r="AI41" s="178">
        <f t="shared" si="38"/>
        <v>2.6325846812253793</v>
      </c>
      <c r="AJ41" s="178">
        <f t="shared" si="39"/>
        <v>1.8829713289962489</v>
      </c>
      <c r="AK41" s="259">
        <f t="shared" si="40"/>
        <v>225.95655947954987</v>
      </c>
      <c r="AL41" s="108">
        <v>0</v>
      </c>
      <c r="AM41" s="131">
        <v>3.2516944444444444</v>
      </c>
      <c r="AN41" s="135">
        <v>4.9012983870967748</v>
      </c>
      <c r="AO41" s="139">
        <v>0</v>
      </c>
      <c r="AP41" s="131">
        <f t="shared" si="41"/>
        <v>0.71355182888888879</v>
      </c>
      <c r="AQ41" s="135">
        <f t="shared" si="42"/>
        <v>1.0755409180645163</v>
      </c>
      <c r="AR41" s="139">
        <f t="shared" si="43"/>
        <v>0</v>
      </c>
      <c r="AS41" s="419">
        <v>9.0816394083543983</v>
      </c>
      <c r="AT41" s="429">
        <f t="shared" si="44"/>
        <v>8.1529928315412192</v>
      </c>
      <c r="AU41" s="351">
        <f t="shared" si="45"/>
        <v>0.92864657681317908</v>
      </c>
      <c r="AV41" s="416">
        <f t="shared" si="46"/>
        <v>1.992874951769289</v>
      </c>
      <c r="AW41" s="348">
        <f t="shared" si="47"/>
        <v>1.789092746953405</v>
      </c>
      <c r="AX41" s="351">
        <f t="shared" si="48"/>
        <v>0.20378220481588402</v>
      </c>
      <c r="AY41" s="208">
        <v>5.5E-2</v>
      </c>
      <c r="AZ41" s="221">
        <v>3.4440288362347096E-2</v>
      </c>
      <c r="BA41" s="223">
        <f t="shared" si="49"/>
        <v>2.0559711637652904E-2</v>
      </c>
      <c r="BB41" s="227">
        <f t="shared" si="50"/>
        <v>1.20692E-2</v>
      </c>
      <c r="BC41" s="221">
        <f t="shared" si="51"/>
        <v>7.5575768782334468E-3</v>
      </c>
      <c r="BD41" s="223">
        <f t="shared" si="52"/>
        <v>4.5116231217665536E-3</v>
      </c>
      <c r="BE41" s="237">
        <f t="shared" si="53"/>
        <v>950.8030913921499</v>
      </c>
      <c r="BF41" s="447">
        <f t="shared" si="54"/>
        <v>21.050244378539468</v>
      </c>
    </row>
    <row r="42" spans="1:58" ht="15.75" thickBot="1" x14ac:dyDescent="0.3">
      <c r="A42" s="22">
        <v>36</v>
      </c>
      <c r="B42" s="23">
        <v>36</v>
      </c>
      <c r="C42" s="24" t="s">
        <v>11</v>
      </c>
      <c r="D42" s="24" t="s">
        <v>9</v>
      </c>
      <c r="E42" s="25" t="s">
        <v>7</v>
      </c>
      <c r="F42" s="26" t="s">
        <v>17</v>
      </c>
      <c r="G42" s="27">
        <v>42508</v>
      </c>
      <c r="H42" s="28">
        <v>0.1</v>
      </c>
      <c r="I42" s="25">
        <v>0.1</v>
      </c>
      <c r="J42" s="41">
        <v>274.45</v>
      </c>
      <c r="K42" s="42">
        <v>72.673882755022518</v>
      </c>
      <c r="L42" s="50">
        <f t="shared" si="26"/>
        <v>74.996528778840698</v>
      </c>
      <c r="M42" s="42">
        <v>43.820999999999998</v>
      </c>
      <c r="N42" s="42">
        <v>2.2799999999999998</v>
      </c>
      <c r="O42" s="60">
        <v>951.04733333333343</v>
      </c>
      <c r="P42" s="50">
        <f t="shared" si="27"/>
        <v>0.43820999999999999</v>
      </c>
      <c r="Q42" s="49">
        <f t="shared" si="28"/>
        <v>2.2799999999999997E-2</v>
      </c>
      <c r="R42" s="50">
        <f t="shared" si="29"/>
        <v>0.95104733333333347</v>
      </c>
      <c r="S42" s="311">
        <f t="shared" si="30"/>
        <v>32864.228876175781</v>
      </c>
      <c r="T42" s="319">
        <f t="shared" si="31"/>
        <v>1709.9208561575676</v>
      </c>
      <c r="U42" s="84">
        <f t="shared" si="32"/>
        <v>71.325248704373053</v>
      </c>
      <c r="V42" s="289">
        <f t="shared" si="33"/>
        <v>19.219736842105267</v>
      </c>
      <c r="W42" s="300">
        <f t="shared" si="34"/>
        <v>460.76571022402658</v>
      </c>
      <c r="X42" s="307">
        <f t="shared" si="35"/>
        <v>23.973570190337519</v>
      </c>
      <c r="Y42" s="41">
        <v>284.08000000000004</v>
      </c>
      <c r="Z42" s="271">
        <v>110.53333333333335</v>
      </c>
      <c r="AA42" s="194">
        <v>3.62</v>
      </c>
      <c r="AB42" s="73">
        <v>20.15340920954803</v>
      </c>
      <c r="AC42" s="255">
        <f t="shared" si="36"/>
        <v>1.679450767462336E-3</v>
      </c>
      <c r="AD42" s="80">
        <f t="shared" si="37"/>
        <v>5.7251804882484061</v>
      </c>
      <c r="AE42" s="145">
        <v>0.58873441069999999</v>
      </c>
      <c r="AF42" s="150">
        <v>0.56790119412500006</v>
      </c>
      <c r="AG42" s="155">
        <v>0.44882071014999997</v>
      </c>
      <c r="AH42" s="160">
        <v>0.42191302405000003</v>
      </c>
      <c r="AI42" s="179">
        <f t="shared" si="38"/>
        <v>2.9212646087743646</v>
      </c>
      <c r="AJ42" s="179">
        <f t="shared" si="39"/>
        <v>2.0935069578704892</v>
      </c>
      <c r="AK42" s="260">
        <f t="shared" si="40"/>
        <v>251.22083494445872</v>
      </c>
      <c r="AL42" s="109">
        <v>0</v>
      </c>
      <c r="AM42" s="132">
        <v>3.6600277777777777</v>
      </c>
      <c r="AN42" s="136">
        <v>5.529491935483871</v>
      </c>
      <c r="AO42" s="140">
        <v>0</v>
      </c>
      <c r="AP42" s="132">
        <f t="shared" si="41"/>
        <v>1.0397406911111111</v>
      </c>
      <c r="AQ42" s="136">
        <f t="shared" si="42"/>
        <v>1.5708180690322584</v>
      </c>
      <c r="AR42" s="140">
        <f t="shared" si="43"/>
        <v>0</v>
      </c>
      <c r="AS42" s="420">
        <v>9.9816394083543987</v>
      </c>
      <c r="AT42" s="430">
        <f t="shared" si="44"/>
        <v>9.1895197132616495</v>
      </c>
      <c r="AU42" s="352">
        <f t="shared" si="45"/>
        <v>0.79211969509274915</v>
      </c>
      <c r="AV42" s="417">
        <f t="shared" si="46"/>
        <v>2.8355841231253178</v>
      </c>
      <c r="AW42" s="349">
        <f t="shared" si="47"/>
        <v>2.6105587601433697</v>
      </c>
      <c r="AX42" s="352">
        <f t="shared" si="48"/>
        <v>0.2250253629819482</v>
      </c>
      <c r="AY42" s="209">
        <v>8.2000000000000003E-2</v>
      </c>
      <c r="AZ42" s="222">
        <v>5.9778770827897697E-2</v>
      </c>
      <c r="BA42" s="225">
        <f t="shared" si="49"/>
        <v>2.2221229172102307E-2</v>
      </c>
      <c r="BB42" s="228">
        <f t="shared" si="50"/>
        <v>2.3294560000000006E-2</v>
      </c>
      <c r="BC42" s="222">
        <f t="shared" si="51"/>
        <v>1.6981953216789178E-2</v>
      </c>
      <c r="BD42" s="225">
        <f t="shared" si="52"/>
        <v>6.3126067832108236E-3</v>
      </c>
      <c r="BE42" s="238">
        <f t="shared" si="53"/>
        <v>906.94394326528413</v>
      </c>
      <c r="BF42" s="448">
        <f t="shared" si="54"/>
        <v>25.442378638481234</v>
      </c>
    </row>
    <row r="43" spans="1:58" x14ac:dyDescent="0.25">
      <c r="A43" s="8">
        <v>37</v>
      </c>
      <c r="B43" s="9">
        <v>37</v>
      </c>
      <c r="C43" s="10" t="s">
        <v>11</v>
      </c>
      <c r="D43" s="10" t="s">
        <v>9</v>
      </c>
      <c r="E43" s="11" t="s">
        <v>8</v>
      </c>
      <c r="F43" s="12" t="s">
        <v>17</v>
      </c>
      <c r="G43" s="29">
        <v>42507</v>
      </c>
      <c r="H43" s="14">
        <v>0.1</v>
      </c>
      <c r="I43" s="11">
        <v>0.1</v>
      </c>
      <c r="J43" s="39">
        <v>274.48</v>
      </c>
      <c r="K43" s="44">
        <v>72.673882755022518</v>
      </c>
      <c r="L43" s="52">
        <f t="shared" si="26"/>
        <v>75.004726614014203</v>
      </c>
      <c r="M43" s="44">
        <v>43.820999999999998</v>
      </c>
      <c r="N43" s="44">
        <v>2.2799999999999998</v>
      </c>
      <c r="O43" s="58">
        <v>951.04733333333343</v>
      </c>
      <c r="P43" s="52">
        <f t="shared" si="27"/>
        <v>0.43820999999999999</v>
      </c>
      <c r="Q43" s="51">
        <f t="shared" si="28"/>
        <v>2.2799999999999997E-2</v>
      </c>
      <c r="R43" s="52">
        <f t="shared" si="29"/>
        <v>0.95104733333333347</v>
      </c>
      <c r="S43" s="309">
        <f t="shared" si="30"/>
        <v>32867.821249527158</v>
      </c>
      <c r="T43" s="317">
        <f t="shared" si="31"/>
        <v>1710.1077667995237</v>
      </c>
      <c r="U43" s="82">
        <f t="shared" si="32"/>
        <v>71.33304523365392</v>
      </c>
      <c r="V43" s="287">
        <f t="shared" si="33"/>
        <v>19.219736842105263</v>
      </c>
      <c r="W43" s="298">
        <f t="shared" si="34"/>
        <v>460.76571022402652</v>
      </c>
      <c r="X43" s="305">
        <f t="shared" si="35"/>
        <v>23.973570190337522</v>
      </c>
      <c r="Y43" s="39">
        <v>254.73000000000002</v>
      </c>
      <c r="Z43" s="269">
        <v>160.53333333333336</v>
      </c>
      <c r="AA43" s="192">
        <v>4.03</v>
      </c>
      <c r="AB43" s="71">
        <v>58.15671735260976</v>
      </c>
      <c r="AC43" s="253">
        <f t="shared" si="36"/>
        <v>4.8463931127174804E-3</v>
      </c>
      <c r="AD43" s="78">
        <f t="shared" si="37"/>
        <v>14.814260611230285</v>
      </c>
      <c r="AE43" s="162">
        <v>1.0071365456999999</v>
      </c>
      <c r="AF43" s="164">
        <v>0.97420442132500007</v>
      </c>
      <c r="AG43" s="166">
        <v>0.77536153784999995</v>
      </c>
      <c r="AH43" s="168">
        <v>0.72575145595000001</v>
      </c>
      <c r="AI43" s="177">
        <f t="shared" si="38"/>
        <v>1.7317630560088775</v>
      </c>
      <c r="AJ43" s="177">
        <f t="shared" si="39"/>
        <v>1.2479236947809473</v>
      </c>
      <c r="AK43" s="258">
        <f t="shared" si="40"/>
        <v>149.75084337371365</v>
      </c>
      <c r="AL43" s="107">
        <v>0</v>
      </c>
      <c r="AM43" s="130">
        <v>11.733361111111114</v>
      </c>
      <c r="AN43" s="134">
        <v>4.2884596774193549</v>
      </c>
      <c r="AO43" s="138">
        <v>0</v>
      </c>
      <c r="AP43" s="130">
        <f t="shared" si="41"/>
        <v>2.9888390758333343</v>
      </c>
      <c r="AQ43" s="134">
        <f t="shared" si="42"/>
        <v>1.0923993336290323</v>
      </c>
      <c r="AR43" s="138">
        <f t="shared" si="43"/>
        <v>0</v>
      </c>
      <c r="AS43" s="418">
        <v>20.502677668959773</v>
      </c>
      <c r="AT43" s="428">
        <f t="shared" si="44"/>
        <v>16.021820788530469</v>
      </c>
      <c r="AU43" s="350">
        <f t="shared" si="45"/>
        <v>4.4808568804293039</v>
      </c>
      <c r="AV43" s="415">
        <f t="shared" si="46"/>
        <v>5.2226470826141229</v>
      </c>
      <c r="AW43" s="347">
        <f t="shared" si="47"/>
        <v>4.081238409462367</v>
      </c>
      <c r="AX43" s="350">
        <f t="shared" si="48"/>
        <v>1.1414086731517565</v>
      </c>
      <c r="AY43" s="207">
        <v>3.8809999999999998</v>
      </c>
      <c r="AZ43" s="220">
        <v>2.9558120997295441</v>
      </c>
      <c r="BA43" s="224">
        <f t="shared" si="49"/>
        <v>0.92518790027045572</v>
      </c>
      <c r="BB43" s="226">
        <f t="shared" si="50"/>
        <v>0.98860713</v>
      </c>
      <c r="BC43" s="220">
        <f t="shared" si="51"/>
        <v>0.75293401616410671</v>
      </c>
      <c r="BD43" s="224">
        <f t="shared" si="52"/>
        <v>0.23567311383589318</v>
      </c>
      <c r="BE43" s="236">
        <f t="shared" si="53"/>
        <v>62.859357905144549</v>
      </c>
      <c r="BF43" s="446">
        <f t="shared" si="54"/>
        <v>12.978927670423131</v>
      </c>
    </row>
    <row r="44" spans="1:58" x14ac:dyDescent="0.25">
      <c r="A44" s="15">
        <v>38</v>
      </c>
      <c r="B44" s="16">
        <v>38</v>
      </c>
      <c r="C44" s="17" t="s">
        <v>11</v>
      </c>
      <c r="D44" s="17" t="s">
        <v>9</v>
      </c>
      <c r="E44" s="18" t="s">
        <v>8</v>
      </c>
      <c r="F44" s="19" t="s">
        <v>17</v>
      </c>
      <c r="G44" s="30">
        <v>42507</v>
      </c>
      <c r="H44" s="21">
        <v>0.1</v>
      </c>
      <c r="I44" s="18">
        <v>0.1</v>
      </c>
      <c r="J44" s="40">
        <v>274.44</v>
      </c>
      <c r="K44" s="43">
        <v>72.673882755022518</v>
      </c>
      <c r="L44" s="54">
        <f t="shared" si="26"/>
        <v>74.993796167116201</v>
      </c>
      <c r="M44" s="43">
        <v>43.820999999999998</v>
      </c>
      <c r="N44" s="43">
        <v>2.2799999999999998</v>
      </c>
      <c r="O44" s="59">
        <v>951.04733333333343</v>
      </c>
      <c r="P44" s="54">
        <f t="shared" si="27"/>
        <v>0.43820999999999999</v>
      </c>
      <c r="Q44" s="53">
        <f t="shared" si="28"/>
        <v>2.2799999999999997E-2</v>
      </c>
      <c r="R44" s="54">
        <f t="shared" si="29"/>
        <v>0.95104733333333347</v>
      </c>
      <c r="S44" s="310">
        <f t="shared" si="30"/>
        <v>32863.031418391991</v>
      </c>
      <c r="T44" s="318">
        <f t="shared" si="31"/>
        <v>1709.8585526102493</v>
      </c>
      <c r="U44" s="83">
        <f t="shared" si="32"/>
        <v>71.32264986127943</v>
      </c>
      <c r="V44" s="288">
        <f t="shared" si="33"/>
        <v>19.219736842105263</v>
      </c>
      <c r="W44" s="299">
        <f t="shared" si="34"/>
        <v>460.76571022402663</v>
      </c>
      <c r="X44" s="306">
        <f t="shared" si="35"/>
        <v>23.973570190337522</v>
      </c>
      <c r="Y44" s="40">
        <v>244.78000000000003</v>
      </c>
      <c r="Z44" s="270">
        <v>154.53333333333336</v>
      </c>
      <c r="AA44" s="193">
        <v>4.01</v>
      </c>
      <c r="AB44" s="72">
        <v>67.904942546849597</v>
      </c>
      <c r="AC44" s="254">
        <f t="shared" si="36"/>
        <v>5.6587452122374661E-3</v>
      </c>
      <c r="AD44" s="79">
        <f t="shared" si="37"/>
        <v>16.621771836617846</v>
      </c>
      <c r="AE44" s="163">
        <v>1.0988301856999998</v>
      </c>
      <c r="AF44" s="165">
        <v>1.064205646325</v>
      </c>
      <c r="AG44" s="167">
        <v>0.85103845575000003</v>
      </c>
      <c r="AH44" s="169">
        <v>0.79731583225000002</v>
      </c>
      <c r="AI44" s="178">
        <f t="shared" si="38"/>
        <v>1.6181888158463351</v>
      </c>
      <c r="AJ44" s="178">
        <f t="shared" si="39"/>
        <v>1.1741646518586015</v>
      </c>
      <c r="AK44" s="259">
        <f t="shared" si="40"/>
        <v>140.89975822303219</v>
      </c>
      <c r="AL44" s="108">
        <v>0</v>
      </c>
      <c r="AM44" s="131">
        <v>12.82225</v>
      </c>
      <c r="AN44" s="135">
        <v>4.2238790322580648</v>
      </c>
      <c r="AO44" s="139">
        <v>0</v>
      </c>
      <c r="AP44" s="131">
        <f t="shared" si="41"/>
        <v>3.1386303550000005</v>
      </c>
      <c r="AQ44" s="135">
        <f t="shared" si="42"/>
        <v>1.0339211095161294</v>
      </c>
      <c r="AR44" s="139">
        <f t="shared" si="43"/>
        <v>0</v>
      </c>
      <c r="AS44" s="419">
        <v>22.557528199840661</v>
      </c>
      <c r="AT44" s="429">
        <f t="shared" si="44"/>
        <v>17.046129032258065</v>
      </c>
      <c r="AU44" s="351">
        <f t="shared" si="45"/>
        <v>5.5113991675825957</v>
      </c>
      <c r="AV44" s="416">
        <f t="shared" si="46"/>
        <v>5.5216317527569974</v>
      </c>
      <c r="AW44" s="348">
        <f t="shared" si="47"/>
        <v>4.172551464516129</v>
      </c>
      <c r="AX44" s="351">
        <f t="shared" si="48"/>
        <v>1.3490802882408679</v>
      </c>
      <c r="AY44" s="208">
        <v>4.4710000000000001</v>
      </c>
      <c r="AZ44" s="221">
        <v>3.5550286492911045</v>
      </c>
      <c r="BA44" s="223">
        <f t="shared" si="49"/>
        <v>0.91597135070889557</v>
      </c>
      <c r="BB44" s="227">
        <f t="shared" si="50"/>
        <v>1.0944113800000002</v>
      </c>
      <c r="BC44" s="221">
        <f t="shared" si="51"/>
        <v>0.87019991277347664</v>
      </c>
      <c r="BD44" s="223">
        <f t="shared" si="52"/>
        <v>0.22421146722652349</v>
      </c>
      <c r="BE44" s="237">
        <f t="shared" si="53"/>
        <v>74.134352012534109</v>
      </c>
      <c r="BF44" s="447">
        <f t="shared" si="54"/>
        <v>12.320817360908736</v>
      </c>
    </row>
    <row r="45" spans="1:58" x14ac:dyDescent="0.25">
      <c r="A45" s="15">
        <v>39</v>
      </c>
      <c r="B45" s="16">
        <v>39</v>
      </c>
      <c r="C45" s="17" t="s">
        <v>11</v>
      </c>
      <c r="D45" s="17" t="s">
        <v>9</v>
      </c>
      <c r="E45" s="18" t="s">
        <v>8</v>
      </c>
      <c r="F45" s="19" t="s">
        <v>17</v>
      </c>
      <c r="G45" s="30">
        <v>42507</v>
      </c>
      <c r="H45" s="21">
        <v>0.1</v>
      </c>
      <c r="I45" s="18">
        <v>0.1</v>
      </c>
      <c r="J45" s="40">
        <v>274.43</v>
      </c>
      <c r="K45" s="43">
        <v>72.673882755022518</v>
      </c>
      <c r="L45" s="54">
        <f t="shared" si="26"/>
        <v>74.991063555391705</v>
      </c>
      <c r="M45" s="43">
        <v>43.820999999999998</v>
      </c>
      <c r="N45" s="43">
        <v>2.2799999999999998</v>
      </c>
      <c r="O45" s="59">
        <v>951.04733333333343</v>
      </c>
      <c r="P45" s="54">
        <f t="shared" si="27"/>
        <v>0.43820999999999999</v>
      </c>
      <c r="Q45" s="53">
        <f t="shared" si="28"/>
        <v>2.2799999999999997E-2</v>
      </c>
      <c r="R45" s="54">
        <f t="shared" si="29"/>
        <v>0.95104733333333347</v>
      </c>
      <c r="S45" s="310">
        <f t="shared" si="30"/>
        <v>32861.833960608194</v>
      </c>
      <c r="T45" s="318">
        <f t="shared" si="31"/>
        <v>1709.7962490629307</v>
      </c>
      <c r="U45" s="83">
        <f t="shared" si="32"/>
        <v>71.320051018185808</v>
      </c>
      <c r="V45" s="288">
        <f t="shared" si="33"/>
        <v>19.219736842105263</v>
      </c>
      <c r="W45" s="299">
        <f t="shared" si="34"/>
        <v>460.76571022402658</v>
      </c>
      <c r="X45" s="306">
        <f t="shared" si="35"/>
        <v>23.973570190337522</v>
      </c>
      <c r="Y45" s="40">
        <v>236.87</v>
      </c>
      <c r="Z45" s="270">
        <v>162.53333333333336</v>
      </c>
      <c r="AA45" s="193">
        <v>3.87</v>
      </c>
      <c r="AB45" s="72">
        <v>88.517108145767423</v>
      </c>
      <c r="AC45" s="254">
        <f t="shared" si="36"/>
        <v>7.3764256788139519E-3</v>
      </c>
      <c r="AD45" s="79">
        <f t="shared" si="37"/>
        <v>20.967047406487932</v>
      </c>
      <c r="AE45" s="163">
        <v>1.4018327816999998</v>
      </c>
      <c r="AF45" s="165">
        <v>1.352406263325</v>
      </c>
      <c r="AG45" s="167">
        <v>1.08154857175</v>
      </c>
      <c r="AH45" s="169">
        <v>1.01375895385</v>
      </c>
      <c r="AI45" s="178">
        <f t="shared" si="38"/>
        <v>1.5836856976749647</v>
      </c>
      <c r="AJ45" s="178">
        <f t="shared" si="39"/>
        <v>1.1452689486653482</v>
      </c>
      <c r="AK45" s="259">
        <f t="shared" si="40"/>
        <v>137.4322738398418</v>
      </c>
      <c r="AL45" s="108">
        <v>0</v>
      </c>
      <c r="AM45" s="131">
        <v>13.662250000000002</v>
      </c>
      <c r="AN45" s="135">
        <v>5.1081370967741941</v>
      </c>
      <c r="AO45" s="139">
        <v>0</v>
      </c>
      <c r="AP45" s="131">
        <f t="shared" si="41"/>
        <v>3.2361771575000007</v>
      </c>
      <c r="AQ45" s="135">
        <f t="shared" si="42"/>
        <v>1.2099644341129032</v>
      </c>
      <c r="AR45" s="139">
        <f t="shared" si="43"/>
        <v>0</v>
      </c>
      <c r="AS45" s="419">
        <v>25.592005935088796</v>
      </c>
      <c r="AT45" s="429">
        <f t="shared" si="44"/>
        <v>18.770387096774197</v>
      </c>
      <c r="AU45" s="351">
        <f t="shared" si="45"/>
        <v>6.821618838314599</v>
      </c>
      <c r="AV45" s="416">
        <f t="shared" si="46"/>
        <v>6.061978445844483</v>
      </c>
      <c r="AW45" s="348">
        <f t="shared" si="47"/>
        <v>4.4461415916129043</v>
      </c>
      <c r="AX45" s="351">
        <f t="shared" si="48"/>
        <v>1.6158368542315791</v>
      </c>
      <c r="AY45" s="208">
        <v>5.3979999999999997</v>
      </c>
      <c r="AZ45" s="221">
        <v>4.0474697603597969</v>
      </c>
      <c r="BA45" s="223">
        <f t="shared" si="49"/>
        <v>1.3505302396402028</v>
      </c>
      <c r="BB45" s="227">
        <f t="shared" si="50"/>
        <v>1.27862426</v>
      </c>
      <c r="BC45" s="221">
        <f t="shared" si="51"/>
        <v>0.95872416213642508</v>
      </c>
      <c r="BD45" s="223">
        <f t="shared" si="52"/>
        <v>0.31990009786357482</v>
      </c>
      <c r="BE45" s="237">
        <f t="shared" si="53"/>
        <v>65.542485127433665</v>
      </c>
      <c r="BF45" s="447">
        <f t="shared" si="54"/>
        <v>12.97596805740573</v>
      </c>
    </row>
    <row r="46" spans="1:58" ht="15.75" thickBot="1" x14ac:dyDescent="0.3">
      <c r="A46" s="22">
        <v>40</v>
      </c>
      <c r="B46" s="23">
        <v>40</v>
      </c>
      <c r="C46" s="24" t="s">
        <v>11</v>
      </c>
      <c r="D46" s="24" t="s">
        <v>9</v>
      </c>
      <c r="E46" s="25" t="s">
        <v>8</v>
      </c>
      <c r="F46" s="26" t="s">
        <v>17</v>
      </c>
      <c r="G46" s="31">
        <v>42507</v>
      </c>
      <c r="H46" s="28">
        <v>0.1</v>
      </c>
      <c r="I46" s="25">
        <v>0.1</v>
      </c>
      <c r="J46" s="41">
        <v>274.45999999999998</v>
      </c>
      <c r="K46" s="42">
        <v>72.673882755022518</v>
      </c>
      <c r="L46" s="50">
        <f t="shared" si="26"/>
        <v>74.999261390565195</v>
      </c>
      <c r="M46" s="42">
        <v>43.820999999999998</v>
      </c>
      <c r="N46" s="42">
        <v>2.2799999999999998</v>
      </c>
      <c r="O46" s="60">
        <v>951.04733333333343</v>
      </c>
      <c r="P46" s="50">
        <f t="shared" si="27"/>
        <v>0.43820999999999999</v>
      </c>
      <c r="Q46" s="49">
        <f t="shared" si="28"/>
        <v>2.2799999999999997E-2</v>
      </c>
      <c r="R46" s="50">
        <f t="shared" si="29"/>
        <v>0.95104733333333347</v>
      </c>
      <c r="S46" s="311">
        <f t="shared" si="30"/>
        <v>32865.426333959578</v>
      </c>
      <c r="T46" s="319">
        <f t="shared" si="31"/>
        <v>1709.9831597048862</v>
      </c>
      <c r="U46" s="84">
        <f t="shared" si="32"/>
        <v>71.327847547466661</v>
      </c>
      <c r="V46" s="289">
        <f t="shared" si="33"/>
        <v>19.219736842105267</v>
      </c>
      <c r="W46" s="300">
        <f t="shared" si="34"/>
        <v>460.76571022402669</v>
      </c>
      <c r="X46" s="307">
        <f t="shared" si="35"/>
        <v>23.973570190337526</v>
      </c>
      <c r="Y46" s="41">
        <v>234.2</v>
      </c>
      <c r="Z46" s="271">
        <v>170.53333333333336</v>
      </c>
      <c r="AA46" s="194">
        <v>3.75</v>
      </c>
      <c r="AB46" s="73">
        <v>95.664720559028879</v>
      </c>
      <c r="AC46" s="255">
        <f t="shared" si="36"/>
        <v>7.97206004658574E-3</v>
      </c>
      <c r="AD46" s="80">
        <f t="shared" si="37"/>
        <v>22.404677554924561</v>
      </c>
      <c r="AE46" s="145">
        <v>1.2235142817</v>
      </c>
      <c r="AF46" s="150">
        <v>1.1854698663250001</v>
      </c>
      <c r="AG46" s="155">
        <v>0.93562424174999992</v>
      </c>
      <c r="AH46" s="160">
        <v>0.86903148485000004</v>
      </c>
      <c r="AI46" s="179">
        <f t="shared" si="38"/>
        <v>1.2789608066069076</v>
      </c>
      <c r="AJ46" s="179">
        <f t="shared" si="39"/>
        <v>0.90841375981835815</v>
      </c>
      <c r="AK46" s="260">
        <f t="shared" si="40"/>
        <v>109.00965117820297</v>
      </c>
      <c r="AL46" s="109">
        <v>0</v>
      </c>
      <c r="AM46" s="132">
        <v>11.453361111111112</v>
      </c>
      <c r="AN46" s="136">
        <v>4.9805564516129035</v>
      </c>
      <c r="AO46" s="140">
        <v>0</v>
      </c>
      <c r="AP46" s="132">
        <f t="shared" si="41"/>
        <v>2.6823771722222221</v>
      </c>
      <c r="AQ46" s="136">
        <f t="shared" si="42"/>
        <v>1.166446320967742</v>
      </c>
      <c r="AR46" s="140">
        <f t="shared" si="43"/>
        <v>0</v>
      </c>
      <c r="AS46" s="420">
        <v>22.451607697464318</v>
      </c>
      <c r="AT46" s="430">
        <f t="shared" si="44"/>
        <v>16.433917562724016</v>
      </c>
      <c r="AU46" s="352">
        <f t="shared" si="45"/>
        <v>6.0176901347403025</v>
      </c>
      <c r="AV46" s="417">
        <f t="shared" si="46"/>
        <v>5.2581665227461434</v>
      </c>
      <c r="AW46" s="349">
        <f t="shared" si="47"/>
        <v>3.8488234931899643</v>
      </c>
      <c r="AX46" s="352">
        <f t="shared" si="48"/>
        <v>1.4093430295561789</v>
      </c>
      <c r="AY46" s="209">
        <v>5.1429999999999998</v>
      </c>
      <c r="AZ46" s="222">
        <v>2.7540897988536979</v>
      </c>
      <c r="BA46" s="225">
        <f t="shared" si="49"/>
        <v>2.3889102011463019</v>
      </c>
      <c r="BB46" s="228">
        <f t="shared" si="50"/>
        <v>1.2044906</v>
      </c>
      <c r="BC46" s="222">
        <f t="shared" si="51"/>
        <v>0.64500783089153602</v>
      </c>
      <c r="BD46" s="225">
        <f t="shared" si="52"/>
        <v>0.55948276910846395</v>
      </c>
      <c r="BE46" s="238">
        <f t="shared" si="53"/>
        <v>40.045339717300728</v>
      </c>
      <c r="BF46" s="448">
        <f t="shared" si="54"/>
        <v>15.897249346016277</v>
      </c>
    </row>
    <row r="47" spans="1:58" x14ac:dyDescent="0.25">
      <c r="A47" s="8">
        <v>41</v>
      </c>
      <c r="B47" s="9">
        <v>41</v>
      </c>
      <c r="C47" s="10" t="s">
        <v>11</v>
      </c>
      <c r="D47" s="10" t="s">
        <v>10</v>
      </c>
      <c r="E47" s="11" t="s">
        <v>7</v>
      </c>
      <c r="F47" s="12" t="s">
        <v>17</v>
      </c>
      <c r="G47" s="13">
        <v>42508</v>
      </c>
      <c r="H47" s="14">
        <v>0.1</v>
      </c>
      <c r="I47" s="11">
        <v>0.1</v>
      </c>
      <c r="J47" s="39">
        <v>383.48</v>
      </c>
      <c r="K47" s="44">
        <v>53.057494302975954</v>
      </c>
      <c r="L47" s="52">
        <f t="shared" si="26"/>
        <v>180.01512084694784</v>
      </c>
      <c r="M47" s="44">
        <v>16.834333333333333</v>
      </c>
      <c r="N47" s="44">
        <v>0.92599999999999982</v>
      </c>
      <c r="O47" s="58">
        <v>579.79966666666667</v>
      </c>
      <c r="P47" s="52">
        <f t="shared" si="27"/>
        <v>0.16834333333333334</v>
      </c>
      <c r="Q47" s="51">
        <f t="shared" si="28"/>
        <v>9.2599999999999974E-3</v>
      </c>
      <c r="R47" s="52">
        <f t="shared" si="29"/>
        <v>0.57979966666666671</v>
      </c>
      <c r="S47" s="309">
        <f t="shared" si="30"/>
        <v>30304.345493778023</v>
      </c>
      <c r="T47" s="317">
        <f t="shared" si="31"/>
        <v>1666.9400190427366</v>
      </c>
      <c r="U47" s="82">
        <f t="shared" si="32"/>
        <v>104.37270706202008</v>
      </c>
      <c r="V47" s="287">
        <f t="shared" si="33"/>
        <v>18.179625629949609</v>
      </c>
      <c r="W47" s="298">
        <f t="shared" si="34"/>
        <v>290.3474131007319</v>
      </c>
      <c r="X47" s="305">
        <f t="shared" si="35"/>
        <v>15.971033673125023</v>
      </c>
      <c r="Y47" s="39">
        <v>216.37</v>
      </c>
      <c r="Z47" s="269">
        <v>95.533333333333346</v>
      </c>
      <c r="AA47" s="192">
        <v>3.58</v>
      </c>
      <c r="AB47" s="71">
        <v>14.813129037648675</v>
      </c>
      <c r="AC47" s="253">
        <f t="shared" si="36"/>
        <v>1.2344274198040563E-3</v>
      </c>
      <c r="AD47" s="78">
        <f t="shared" si="37"/>
        <v>3.2051167298760439</v>
      </c>
      <c r="AE47" s="162">
        <v>0.14406877010000005</v>
      </c>
      <c r="AF47" s="164">
        <v>0.271679520625</v>
      </c>
      <c r="AG47" s="166">
        <v>0.22124052045000003</v>
      </c>
      <c r="AH47" s="168">
        <v>0.23729434244999997</v>
      </c>
      <c r="AI47" s="177">
        <f t="shared" si="38"/>
        <v>0.97257486742901178</v>
      </c>
      <c r="AJ47" s="177">
        <f t="shared" si="39"/>
        <v>1.601919093845052</v>
      </c>
      <c r="AK47" s="258">
        <f t="shared" si="40"/>
        <v>192.23029126140628</v>
      </c>
      <c r="AL47" s="107">
        <v>0</v>
      </c>
      <c r="AM47" s="130">
        <v>1.4939166666666668</v>
      </c>
      <c r="AN47" s="134">
        <v>4.2274919354838714</v>
      </c>
      <c r="AO47" s="138">
        <v>0</v>
      </c>
      <c r="AP47" s="130">
        <f t="shared" si="41"/>
        <v>0.32323874916666673</v>
      </c>
      <c r="AQ47" s="134">
        <f t="shared" si="42"/>
        <v>0.91470243008064533</v>
      </c>
      <c r="AR47" s="138">
        <f t="shared" si="43"/>
        <v>0</v>
      </c>
      <c r="AS47" s="418">
        <v>6.672935704650695</v>
      </c>
      <c r="AT47" s="428">
        <f t="shared" si="44"/>
        <v>5.7214086021505377</v>
      </c>
      <c r="AU47" s="350">
        <f t="shared" si="45"/>
        <v>0.95152710250015726</v>
      </c>
      <c r="AV47" s="415">
        <f t="shared" si="46"/>
        <v>1.4438230984152709</v>
      </c>
      <c r="AW47" s="347">
        <f t="shared" si="47"/>
        <v>1.2379411792473118</v>
      </c>
      <c r="AX47" s="350">
        <f t="shared" si="48"/>
        <v>0.20588191916795903</v>
      </c>
      <c r="AY47" s="207">
        <v>2.8000000000000001E-2</v>
      </c>
      <c r="AZ47" s="220">
        <v>8.784825523346999E-3</v>
      </c>
      <c r="BA47" s="224">
        <f t="shared" si="49"/>
        <v>1.9215174476653003E-2</v>
      </c>
      <c r="BB47" s="226">
        <f t="shared" si="50"/>
        <v>6.0583600000000005E-3</v>
      </c>
      <c r="BC47" s="220">
        <f t="shared" si="51"/>
        <v>1.9007726984865902E-3</v>
      </c>
      <c r="BD47" s="224">
        <f t="shared" si="52"/>
        <v>4.1575873015134105E-3</v>
      </c>
      <c r="BE47" s="236">
        <f t="shared" si="53"/>
        <v>770.90786012102353</v>
      </c>
      <c r="BF47" s="446">
        <f t="shared" si="54"/>
        <v>15.567742630479858</v>
      </c>
    </row>
    <row r="48" spans="1:58" x14ac:dyDescent="0.25">
      <c r="A48" s="15">
        <v>42</v>
      </c>
      <c r="B48" s="16">
        <v>42</v>
      </c>
      <c r="C48" s="17" t="s">
        <v>11</v>
      </c>
      <c r="D48" s="17" t="s">
        <v>10</v>
      </c>
      <c r="E48" s="18" t="s">
        <v>7</v>
      </c>
      <c r="F48" s="19" t="s">
        <v>17</v>
      </c>
      <c r="G48" s="20">
        <v>42508</v>
      </c>
      <c r="H48" s="21">
        <v>0.1</v>
      </c>
      <c r="I48" s="18">
        <v>0.1</v>
      </c>
      <c r="J48" s="40">
        <v>383.49</v>
      </c>
      <c r="K48" s="43">
        <v>53.057494302975954</v>
      </c>
      <c r="L48" s="54">
        <f t="shared" si="26"/>
        <v>180.01981509751752</v>
      </c>
      <c r="M48" s="43">
        <v>16.834333333333333</v>
      </c>
      <c r="N48" s="43">
        <v>0.92599999999999982</v>
      </c>
      <c r="O48" s="59">
        <v>579.79966666666667</v>
      </c>
      <c r="P48" s="54">
        <f t="shared" si="27"/>
        <v>0.16834333333333334</v>
      </c>
      <c r="Q48" s="53">
        <f t="shared" si="28"/>
        <v>9.2599999999999974E-3</v>
      </c>
      <c r="R48" s="54">
        <f t="shared" si="29"/>
        <v>0.57979966666666671</v>
      </c>
      <c r="S48" s="310">
        <f t="shared" si="30"/>
        <v>30305.135739566427</v>
      </c>
      <c r="T48" s="318">
        <f t="shared" si="31"/>
        <v>1666.9834878030119</v>
      </c>
      <c r="U48" s="83">
        <f t="shared" si="32"/>
        <v>104.37542878693563</v>
      </c>
      <c r="V48" s="288">
        <f t="shared" si="33"/>
        <v>18.179625629949609</v>
      </c>
      <c r="W48" s="299">
        <f t="shared" si="34"/>
        <v>290.34741310073196</v>
      </c>
      <c r="X48" s="306">
        <f t="shared" si="35"/>
        <v>15.971033673125024</v>
      </c>
      <c r="Y48" s="40">
        <v>252.28999999999996</v>
      </c>
      <c r="Z48" s="270">
        <v>107.53333333333335</v>
      </c>
      <c r="AA48" s="193">
        <v>3.58</v>
      </c>
      <c r="AB48" s="72">
        <v>14.348225458345851</v>
      </c>
      <c r="AC48" s="254">
        <f t="shared" si="36"/>
        <v>1.1956854548621542E-3</v>
      </c>
      <c r="AD48" s="79">
        <f t="shared" si="37"/>
        <v>3.6199138008860743</v>
      </c>
      <c r="AE48" s="163">
        <v>0.17309310290000005</v>
      </c>
      <c r="AF48" s="165">
        <v>0.30724042652500005</v>
      </c>
      <c r="AG48" s="167">
        <v>0.25101345775</v>
      </c>
      <c r="AH48" s="169">
        <v>0.26655518644999998</v>
      </c>
      <c r="AI48" s="178">
        <f t="shared" si="38"/>
        <v>1.2063728953974442</v>
      </c>
      <c r="AJ48" s="178">
        <f t="shared" si="39"/>
        <v>1.8577571646321904</v>
      </c>
      <c r="AK48" s="259">
        <f t="shared" si="40"/>
        <v>222.93085975586285</v>
      </c>
      <c r="AL48" s="108">
        <v>0</v>
      </c>
      <c r="AM48" s="131">
        <v>1.2294722222222225</v>
      </c>
      <c r="AN48" s="135">
        <v>4.6070725806451618</v>
      </c>
      <c r="AO48" s="139">
        <v>0</v>
      </c>
      <c r="AP48" s="131">
        <f t="shared" si="41"/>
        <v>0.31018354694444444</v>
      </c>
      <c r="AQ48" s="135">
        <f t="shared" si="42"/>
        <v>1.1623183413709679</v>
      </c>
      <c r="AR48" s="139">
        <f t="shared" si="43"/>
        <v>0</v>
      </c>
      <c r="AS48" s="419">
        <v>7.3673801490951396</v>
      </c>
      <c r="AT48" s="429">
        <f t="shared" si="44"/>
        <v>5.8365448028673841</v>
      </c>
      <c r="AU48" s="351">
        <f t="shared" si="45"/>
        <v>1.5308353462277555</v>
      </c>
      <c r="AV48" s="416">
        <f t="shared" si="46"/>
        <v>1.8587163378152125</v>
      </c>
      <c r="AW48" s="348">
        <f t="shared" si="47"/>
        <v>1.4725018883154122</v>
      </c>
      <c r="AX48" s="351">
        <f t="shared" si="48"/>
        <v>0.38621444949980038</v>
      </c>
      <c r="AY48" s="208">
        <v>4.5999999999999999E-2</v>
      </c>
      <c r="AZ48" s="221">
        <v>2.8036335887755497E-2</v>
      </c>
      <c r="BA48" s="223">
        <f t="shared" si="49"/>
        <v>1.7963664112244503E-2</v>
      </c>
      <c r="BB48" s="227">
        <f t="shared" si="50"/>
        <v>1.1605339999999999E-2</v>
      </c>
      <c r="BC48" s="221">
        <f t="shared" si="51"/>
        <v>7.0732871811218338E-3</v>
      </c>
      <c r="BD48" s="223">
        <f t="shared" si="52"/>
        <v>4.5320528188781649E-3</v>
      </c>
      <c r="BE48" s="237">
        <f t="shared" si="53"/>
        <v>798.73601335964224</v>
      </c>
      <c r="BF48" s="447">
        <f t="shared" si="54"/>
        <v>9.3728077900097961</v>
      </c>
    </row>
    <row r="49" spans="1:58" x14ac:dyDescent="0.25">
      <c r="A49" s="15">
        <v>43</v>
      </c>
      <c r="B49" s="16">
        <v>43</v>
      </c>
      <c r="C49" s="17" t="s">
        <v>11</v>
      </c>
      <c r="D49" s="17" t="s">
        <v>10</v>
      </c>
      <c r="E49" s="18" t="s">
        <v>7</v>
      </c>
      <c r="F49" s="19" t="s">
        <v>17</v>
      </c>
      <c r="G49" s="20">
        <v>42508</v>
      </c>
      <c r="H49" s="21">
        <v>0.1</v>
      </c>
      <c r="I49" s="18">
        <v>0.1</v>
      </c>
      <c r="J49" s="40">
        <v>383.46</v>
      </c>
      <c r="K49" s="43">
        <v>53.057494302975954</v>
      </c>
      <c r="L49" s="54">
        <f t="shared" si="26"/>
        <v>180.00573234580838</v>
      </c>
      <c r="M49" s="43">
        <v>16.834333333333333</v>
      </c>
      <c r="N49" s="43">
        <v>0.92599999999999982</v>
      </c>
      <c r="O49" s="59">
        <v>579.79966666666667</v>
      </c>
      <c r="P49" s="54">
        <f t="shared" si="27"/>
        <v>0.16834333333333334</v>
      </c>
      <c r="Q49" s="53">
        <f t="shared" si="28"/>
        <v>9.2599999999999974E-3</v>
      </c>
      <c r="R49" s="54">
        <f t="shared" si="29"/>
        <v>0.57979966666666671</v>
      </c>
      <c r="S49" s="310">
        <f t="shared" si="30"/>
        <v>30302.765002201206</v>
      </c>
      <c r="T49" s="318">
        <f t="shared" si="31"/>
        <v>1666.8530815221852</v>
      </c>
      <c r="U49" s="83">
        <f t="shared" si="32"/>
        <v>104.36726361218892</v>
      </c>
      <c r="V49" s="288">
        <f t="shared" si="33"/>
        <v>18.179625629949609</v>
      </c>
      <c r="W49" s="299">
        <f t="shared" si="34"/>
        <v>290.34741310073196</v>
      </c>
      <c r="X49" s="306">
        <f t="shared" si="35"/>
        <v>15.971033673125023</v>
      </c>
      <c r="Y49" s="40">
        <v>233.83999999999997</v>
      </c>
      <c r="Z49" s="270">
        <v>37.433333333333351</v>
      </c>
      <c r="AA49" s="193">
        <v>3.78</v>
      </c>
      <c r="AB49" s="72">
        <v>15.839312074466797</v>
      </c>
      <c r="AC49" s="254">
        <f t="shared" si="36"/>
        <v>1.3199426728722331E-3</v>
      </c>
      <c r="AD49" s="79">
        <f t="shared" si="37"/>
        <v>3.7038647354933154</v>
      </c>
      <c r="AE49" s="163">
        <v>0.31235583880000006</v>
      </c>
      <c r="AF49" s="165">
        <v>0.47651910782500007</v>
      </c>
      <c r="AG49" s="167">
        <v>0.38902741665000001</v>
      </c>
      <c r="AH49" s="169">
        <v>0.40466028085</v>
      </c>
      <c r="AI49" s="178">
        <f t="shared" si="38"/>
        <v>1.9720290712847448</v>
      </c>
      <c r="AJ49" s="178">
        <f t="shared" si="39"/>
        <v>2.5547844435890514</v>
      </c>
      <c r="AK49" s="259">
        <f t="shared" si="40"/>
        <v>306.57413323068613</v>
      </c>
      <c r="AL49" s="108">
        <v>0</v>
      </c>
      <c r="AM49" s="131">
        <v>1.1944722222222224</v>
      </c>
      <c r="AN49" s="135">
        <v>4.609104838709678</v>
      </c>
      <c r="AO49" s="139">
        <v>0</v>
      </c>
      <c r="AP49" s="131">
        <f t="shared" si="41"/>
        <v>0.27931538444444448</v>
      </c>
      <c r="AQ49" s="135">
        <f t="shared" si="42"/>
        <v>1.0777930754838709</v>
      </c>
      <c r="AR49" s="139">
        <f t="shared" si="43"/>
        <v>0</v>
      </c>
      <c r="AS49" s="419">
        <v>6.6266394083543991</v>
      </c>
      <c r="AT49" s="429">
        <f t="shared" si="44"/>
        <v>5.8035770609319002</v>
      </c>
      <c r="AU49" s="351">
        <f t="shared" si="45"/>
        <v>0.82306234742249895</v>
      </c>
      <c r="AV49" s="416">
        <f t="shared" si="46"/>
        <v>1.5495733592495926</v>
      </c>
      <c r="AW49" s="348">
        <f t="shared" si="47"/>
        <v>1.3571084599283154</v>
      </c>
      <c r="AX49" s="351">
        <f t="shared" si="48"/>
        <v>0.19246489932127714</v>
      </c>
      <c r="AY49" s="208">
        <v>3.2000000000000001E-2</v>
      </c>
      <c r="AZ49" s="221">
        <v>1.6930427898040896E-2</v>
      </c>
      <c r="BA49" s="223">
        <f t="shared" si="49"/>
        <v>1.5069572101959104E-2</v>
      </c>
      <c r="BB49" s="227">
        <f t="shared" si="50"/>
        <v>7.4828799999999999E-3</v>
      </c>
      <c r="BC49" s="221">
        <f t="shared" si="51"/>
        <v>3.9590112596778826E-3</v>
      </c>
      <c r="BD49" s="223">
        <f t="shared" si="52"/>
        <v>3.5238687403221169E-3</v>
      </c>
      <c r="BE49" s="237">
        <f t="shared" si="53"/>
        <v>1051.0790862076053</v>
      </c>
      <c r="BF49" s="447">
        <f t="shared" si="54"/>
        <v>19.244364809141334</v>
      </c>
    </row>
    <row r="50" spans="1:58" ht="15.75" thickBot="1" x14ac:dyDescent="0.3">
      <c r="A50" s="22">
        <v>44</v>
      </c>
      <c r="B50" s="23">
        <v>44</v>
      </c>
      <c r="C50" s="24" t="s">
        <v>11</v>
      </c>
      <c r="D50" s="24" t="s">
        <v>10</v>
      </c>
      <c r="E50" s="25" t="s">
        <v>7</v>
      </c>
      <c r="F50" s="26" t="s">
        <v>17</v>
      </c>
      <c r="G50" s="27">
        <v>42508</v>
      </c>
      <c r="H50" s="28">
        <v>0.1</v>
      </c>
      <c r="I50" s="25">
        <v>0.1</v>
      </c>
      <c r="J50" s="41">
        <v>383.47</v>
      </c>
      <c r="K50" s="42">
        <v>53.057494302975954</v>
      </c>
      <c r="L50" s="50">
        <f t="shared" si="26"/>
        <v>180.01042659637812</v>
      </c>
      <c r="M50" s="42">
        <v>16.834333333333333</v>
      </c>
      <c r="N50" s="42">
        <v>0.92599999999999982</v>
      </c>
      <c r="O50" s="60">
        <v>579.79966666666667</v>
      </c>
      <c r="P50" s="50">
        <f t="shared" si="27"/>
        <v>0.16834333333333334</v>
      </c>
      <c r="Q50" s="49">
        <f t="shared" si="28"/>
        <v>9.2599999999999974E-3</v>
      </c>
      <c r="R50" s="50">
        <f t="shared" si="29"/>
        <v>0.57979966666666671</v>
      </c>
      <c r="S50" s="311">
        <f t="shared" si="30"/>
        <v>30303.555247989618</v>
      </c>
      <c r="T50" s="319">
        <f t="shared" si="31"/>
        <v>1666.8965502824608</v>
      </c>
      <c r="U50" s="84">
        <f t="shared" si="32"/>
        <v>104.36998533710451</v>
      </c>
      <c r="V50" s="289">
        <f t="shared" si="33"/>
        <v>18.179625629949612</v>
      </c>
      <c r="W50" s="300">
        <f t="shared" si="34"/>
        <v>290.34741310073196</v>
      </c>
      <c r="X50" s="307">
        <f t="shared" si="35"/>
        <v>15.971033673125021</v>
      </c>
      <c r="Y50" s="41">
        <v>222.70999999999998</v>
      </c>
      <c r="Z50" s="271">
        <v>110.53333333333335</v>
      </c>
      <c r="AA50" s="194">
        <v>3.57</v>
      </c>
      <c r="AB50" s="73">
        <v>12.617352353722175</v>
      </c>
      <c r="AC50" s="255">
        <f t="shared" si="36"/>
        <v>1.051446029476848E-3</v>
      </c>
      <c r="AD50" s="80">
        <f t="shared" si="37"/>
        <v>2.8100105426974658</v>
      </c>
      <c r="AE50" s="145">
        <v>0.34948428720000002</v>
      </c>
      <c r="AF50" s="150">
        <v>0.51886039972500009</v>
      </c>
      <c r="AG50" s="155">
        <v>0.42494410264999999</v>
      </c>
      <c r="AH50" s="160">
        <v>0.44122308125000004</v>
      </c>
      <c r="AI50" s="179">
        <f t="shared" si="38"/>
        <v>2.7698702342801784</v>
      </c>
      <c r="AJ50" s="179">
        <f t="shared" si="39"/>
        <v>3.4969545819162069</v>
      </c>
      <c r="AK50" s="260">
        <f t="shared" si="40"/>
        <v>419.63454982994489</v>
      </c>
      <c r="AL50" s="109">
        <v>0</v>
      </c>
      <c r="AM50" s="132">
        <v>1.5405833333333334</v>
      </c>
      <c r="AN50" s="136">
        <v>4.5921693548387097</v>
      </c>
      <c r="AO50" s="140">
        <v>0</v>
      </c>
      <c r="AP50" s="132">
        <f t="shared" si="41"/>
        <v>0.34310331416666667</v>
      </c>
      <c r="AQ50" s="136">
        <f t="shared" si="42"/>
        <v>1.022722037016129</v>
      </c>
      <c r="AR50" s="140">
        <f t="shared" si="43"/>
        <v>0</v>
      </c>
      <c r="AS50" s="420">
        <v>6.858120889835881</v>
      </c>
      <c r="AT50" s="430">
        <f t="shared" si="44"/>
        <v>6.1327526881720429</v>
      </c>
      <c r="AU50" s="352">
        <f t="shared" si="45"/>
        <v>0.72536820166383809</v>
      </c>
      <c r="AV50" s="417">
        <f t="shared" si="46"/>
        <v>1.5273721033753489</v>
      </c>
      <c r="AW50" s="349">
        <f t="shared" si="47"/>
        <v>1.3658253511827956</v>
      </c>
      <c r="AX50" s="352">
        <f t="shared" si="48"/>
        <v>0.16154675219255335</v>
      </c>
      <c r="AY50" s="209">
        <v>4.2000000000000003E-2</v>
      </c>
      <c r="AZ50" s="222">
        <v>2.5944669425595999E-2</v>
      </c>
      <c r="BA50" s="225">
        <f t="shared" si="49"/>
        <v>1.6055330574404003E-2</v>
      </c>
      <c r="BB50" s="228">
        <f t="shared" si="50"/>
        <v>9.3538199999999988E-3</v>
      </c>
      <c r="BC50" s="222">
        <f t="shared" si="51"/>
        <v>5.7781373277744838E-3</v>
      </c>
      <c r="BD50" s="225">
        <f t="shared" si="52"/>
        <v>3.5756826722255154E-3</v>
      </c>
      <c r="BE50" s="238">
        <f t="shared" si="53"/>
        <v>785.86686803180635</v>
      </c>
      <c r="BF50" s="448">
        <f t="shared" si="54"/>
        <v>17.394410624536192</v>
      </c>
    </row>
    <row r="51" spans="1:58" x14ac:dyDescent="0.25">
      <c r="A51" s="8">
        <v>45</v>
      </c>
      <c r="B51" s="9">
        <v>45</v>
      </c>
      <c r="C51" s="10" t="s">
        <v>11</v>
      </c>
      <c r="D51" s="10" t="s">
        <v>10</v>
      </c>
      <c r="E51" s="11" t="s">
        <v>8</v>
      </c>
      <c r="F51" s="12" t="s">
        <v>17</v>
      </c>
      <c r="G51" s="29">
        <v>42507</v>
      </c>
      <c r="H51" s="14">
        <v>0.1</v>
      </c>
      <c r="I51" s="11">
        <v>0.1</v>
      </c>
      <c r="J51" s="39">
        <v>383.46</v>
      </c>
      <c r="K51" s="44">
        <v>53.057494302975954</v>
      </c>
      <c r="L51" s="52">
        <f t="shared" si="26"/>
        <v>180.00573234580838</v>
      </c>
      <c r="M51" s="44">
        <v>16.834333333333333</v>
      </c>
      <c r="N51" s="44">
        <v>0.92599999999999982</v>
      </c>
      <c r="O51" s="58">
        <v>579.79966666666667</v>
      </c>
      <c r="P51" s="52">
        <f t="shared" si="27"/>
        <v>0.16834333333333334</v>
      </c>
      <c r="Q51" s="51">
        <f t="shared" si="28"/>
        <v>9.2599999999999974E-3</v>
      </c>
      <c r="R51" s="52">
        <f t="shared" si="29"/>
        <v>0.57979966666666671</v>
      </c>
      <c r="S51" s="309">
        <f t="shared" si="30"/>
        <v>30302.765002201206</v>
      </c>
      <c r="T51" s="317">
        <f t="shared" si="31"/>
        <v>1666.8530815221852</v>
      </c>
      <c r="U51" s="82">
        <f t="shared" si="32"/>
        <v>104.36726361218892</v>
      </c>
      <c r="V51" s="287">
        <f t="shared" si="33"/>
        <v>18.179625629949609</v>
      </c>
      <c r="W51" s="298">
        <f t="shared" si="34"/>
        <v>290.34741310073196</v>
      </c>
      <c r="X51" s="305">
        <f t="shared" si="35"/>
        <v>15.971033673125023</v>
      </c>
      <c r="Y51" s="39">
        <v>265.7</v>
      </c>
      <c r="Z51" s="269">
        <v>147.53333333333336</v>
      </c>
      <c r="AA51" s="192">
        <v>3.74</v>
      </c>
      <c r="AB51" s="71">
        <v>108.31729010068599</v>
      </c>
      <c r="AC51" s="253">
        <f t="shared" si="36"/>
        <v>9.0264408417238332E-3</v>
      </c>
      <c r="AD51" s="78">
        <f t="shared" si="37"/>
        <v>28.779903979752266</v>
      </c>
      <c r="AE51" s="162">
        <v>1.3016284336999999</v>
      </c>
      <c r="AF51" s="164">
        <v>1.2554473873250001</v>
      </c>
      <c r="AG51" s="166">
        <v>0.95665204474999987</v>
      </c>
      <c r="AH51" s="168">
        <v>0.88716619884999992</v>
      </c>
      <c r="AI51" s="177">
        <f t="shared" si="38"/>
        <v>1.2016811281837603</v>
      </c>
      <c r="AJ51" s="177">
        <f t="shared" si="39"/>
        <v>0.81904393843802537</v>
      </c>
      <c r="AK51" s="258">
        <f t="shared" si="40"/>
        <v>98.285272612563034</v>
      </c>
      <c r="AL51" s="107">
        <v>0</v>
      </c>
      <c r="AM51" s="130">
        <v>8.2955833333333349</v>
      </c>
      <c r="AN51" s="134">
        <v>5.0320403225806452</v>
      </c>
      <c r="AO51" s="138">
        <v>0</v>
      </c>
      <c r="AP51" s="130">
        <f t="shared" si="41"/>
        <v>2.204136491666667</v>
      </c>
      <c r="AQ51" s="134">
        <f t="shared" si="42"/>
        <v>1.3370131137096772</v>
      </c>
      <c r="AR51" s="138">
        <f t="shared" si="43"/>
        <v>0</v>
      </c>
      <c r="AS51" s="418">
        <v>20.749250832487487</v>
      </c>
      <c r="AT51" s="428">
        <f t="shared" si="44"/>
        <v>13.32762365591398</v>
      </c>
      <c r="AU51" s="350">
        <f t="shared" si="45"/>
        <v>7.4216271765735069</v>
      </c>
      <c r="AV51" s="415">
        <f t="shared" si="46"/>
        <v>5.5130759461919254</v>
      </c>
      <c r="AW51" s="347">
        <f t="shared" si="47"/>
        <v>3.5411496053763445</v>
      </c>
      <c r="AX51" s="350">
        <f t="shared" si="48"/>
        <v>1.9719263408155807</v>
      </c>
      <c r="AY51" s="207">
        <v>0.97599999999999998</v>
      </c>
      <c r="AZ51" s="220">
        <v>4.1839625543982337E-2</v>
      </c>
      <c r="BA51" s="224">
        <f t="shared" si="49"/>
        <v>0.93416037445601763</v>
      </c>
      <c r="BB51" s="226">
        <f t="shared" si="50"/>
        <v>0.25932319999999998</v>
      </c>
      <c r="BC51" s="220">
        <f t="shared" si="51"/>
        <v>1.1116788507036107E-2</v>
      </c>
      <c r="BD51" s="224">
        <f t="shared" si="52"/>
        <v>0.24820641149296388</v>
      </c>
      <c r="BE51" s="236">
        <f t="shared" si="53"/>
        <v>115.95149297973762</v>
      </c>
      <c r="BF51" s="446">
        <f t="shared" si="54"/>
        <v>14.594816948309042</v>
      </c>
    </row>
    <row r="52" spans="1:58" x14ac:dyDescent="0.25">
      <c r="A52" s="15">
        <v>46</v>
      </c>
      <c r="B52" s="16">
        <v>46</v>
      </c>
      <c r="C52" s="17" t="s">
        <v>11</v>
      </c>
      <c r="D52" s="17" t="s">
        <v>10</v>
      </c>
      <c r="E52" s="18" t="s">
        <v>8</v>
      </c>
      <c r="F52" s="19" t="s">
        <v>17</v>
      </c>
      <c r="G52" s="30">
        <v>42507</v>
      </c>
      <c r="H52" s="21">
        <v>0.1</v>
      </c>
      <c r="I52" s="18">
        <v>0.1</v>
      </c>
      <c r="J52" s="40">
        <v>383.45</v>
      </c>
      <c r="K52" s="43">
        <v>53.057494302975954</v>
      </c>
      <c r="L52" s="54">
        <f t="shared" si="26"/>
        <v>180.0010380952387</v>
      </c>
      <c r="M52" s="43">
        <v>16.834333333333333</v>
      </c>
      <c r="N52" s="43">
        <v>0.92599999999999982</v>
      </c>
      <c r="O52" s="59">
        <v>579.79966666666667</v>
      </c>
      <c r="P52" s="54">
        <f t="shared" si="27"/>
        <v>0.16834333333333334</v>
      </c>
      <c r="Q52" s="53">
        <f t="shared" si="28"/>
        <v>9.2599999999999974E-3</v>
      </c>
      <c r="R52" s="54">
        <f t="shared" si="29"/>
        <v>0.57979966666666671</v>
      </c>
      <c r="S52" s="310">
        <f t="shared" si="30"/>
        <v>30301.974756412801</v>
      </c>
      <c r="T52" s="318">
        <f t="shared" si="31"/>
        <v>1666.8096127619099</v>
      </c>
      <c r="U52" s="83">
        <f t="shared" si="32"/>
        <v>104.36454188727338</v>
      </c>
      <c r="V52" s="288">
        <f t="shared" si="33"/>
        <v>18.179625629949609</v>
      </c>
      <c r="W52" s="299">
        <f t="shared" si="34"/>
        <v>290.3474131007319</v>
      </c>
      <c r="X52" s="306">
        <f t="shared" si="35"/>
        <v>15.971033673125021</v>
      </c>
      <c r="Y52" s="40">
        <v>179.61000000000007</v>
      </c>
      <c r="Z52" s="270">
        <v>116.53333333333335</v>
      </c>
      <c r="AA52" s="193">
        <v>3.79</v>
      </c>
      <c r="AB52" s="72">
        <v>75.093189141388962</v>
      </c>
      <c r="AC52" s="254">
        <f t="shared" si="36"/>
        <v>6.2577657617824134E-3</v>
      </c>
      <c r="AD52" s="79">
        <f t="shared" si="37"/>
        <v>13.487487701684877</v>
      </c>
      <c r="AE52" s="163">
        <v>1.0932793246999999</v>
      </c>
      <c r="AF52" s="165">
        <v>1.056108117325</v>
      </c>
      <c r="AG52" s="167">
        <v>0.80672061434999998</v>
      </c>
      <c r="AH52" s="169">
        <v>0.74927484625000007</v>
      </c>
      <c r="AI52" s="178">
        <f t="shared" si="38"/>
        <v>1.4558967826516496</v>
      </c>
      <c r="AJ52" s="178">
        <f t="shared" si="39"/>
        <v>0.99779334826122568</v>
      </c>
      <c r="AK52" s="259">
        <f t="shared" si="40"/>
        <v>119.73520179134708</v>
      </c>
      <c r="AL52" s="108">
        <v>0</v>
      </c>
      <c r="AM52" s="131">
        <v>4.8189166666666665</v>
      </c>
      <c r="AN52" s="135">
        <v>3.9870080645161292</v>
      </c>
      <c r="AO52" s="139">
        <v>0</v>
      </c>
      <c r="AP52" s="131">
        <f t="shared" si="41"/>
        <v>0.86552562250000031</v>
      </c>
      <c r="AQ52" s="135">
        <f t="shared" si="42"/>
        <v>0.71610651846774231</v>
      </c>
      <c r="AR52" s="139">
        <f t="shared" si="43"/>
        <v>0</v>
      </c>
      <c r="AS52" s="419">
        <v>16.220449581770964</v>
      </c>
      <c r="AT52" s="429">
        <f t="shared" si="44"/>
        <v>8.8059247311827953</v>
      </c>
      <c r="AU52" s="351">
        <f t="shared" si="45"/>
        <v>7.4145248505881689</v>
      </c>
      <c r="AV52" s="416">
        <f t="shared" si="46"/>
        <v>2.9133549493818842</v>
      </c>
      <c r="AW52" s="348">
        <f t="shared" si="47"/>
        <v>1.5816321409677425</v>
      </c>
      <c r="AX52" s="351">
        <f t="shared" si="48"/>
        <v>1.3317228084141415</v>
      </c>
      <c r="AY52" s="208">
        <v>0.67500000000000004</v>
      </c>
      <c r="AZ52" s="221">
        <v>8.7085457192108348E-2</v>
      </c>
      <c r="BA52" s="223">
        <f t="shared" si="49"/>
        <v>0.58791454280789168</v>
      </c>
      <c r="BB52" s="227">
        <f t="shared" si="50"/>
        <v>0.12123675000000006</v>
      </c>
      <c r="BC52" s="221">
        <f t="shared" si="51"/>
        <v>1.5641418966274589E-2</v>
      </c>
      <c r="BD52" s="223">
        <f t="shared" si="52"/>
        <v>0.10559533103372547</v>
      </c>
      <c r="BE52" s="237">
        <f t="shared" si="53"/>
        <v>127.72806874744479</v>
      </c>
      <c r="BF52" s="447">
        <f t="shared" si="54"/>
        <v>10.127849141328602</v>
      </c>
    </row>
    <row r="53" spans="1:58" x14ac:dyDescent="0.25">
      <c r="A53" s="15">
        <v>47</v>
      </c>
      <c r="B53" s="16">
        <v>47</v>
      </c>
      <c r="C53" s="17" t="s">
        <v>11</v>
      </c>
      <c r="D53" s="17" t="s">
        <v>10</v>
      </c>
      <c r="E53" s="18" t="s">
        <v>8</v>
      </c>
      <c r="F53" s="19" t="s">
        <v>17</v>
      </c>
      <c r="G53" s="30">
        <v>42507</v>
      </c>
      <c r="H53" s="21">
        <v>0.1</v>
      </c>
      <c r="I53" s="18">
        <v>0.1</v>
      </c>
      <c r="J53" s="40">
        <v>383.45</v>
      </c>
      <c r="K53" s="43">
        <v>53.057494302975954</v>
      </c>
      <c r="L53" s="54">
        <f t="shared" si="26"/>
        <v>180.0010380952387</v>
      </c>
      <c r="M53" s="43">
        <v>16.834333333333333</v>
      </c>
      <c r="N53" s="43">
        <v>0.92599999999999982</v>
      </c>
      <c r="O53" s="59">
        <v>579.79966666666667</v>
      </c>
      <c r="P53" s="54">
        <f t="shared" si="27"/>
        <v>0.16834333333333334</v>
      </c>
      <c r="Q53" s="53">
        <f t="shared" si="28"/>
        <v>9.2599999999999974E-3</v>
      </c>
      <c r="R53" s="54">
        <f t="shared" si="29"/>
        <v>0.57979966666666671</v>
      </c>
      <c r="S53" s="310">
        <f t="shared" si="30"/>
        <v>30301.974756412801</v>
      </c>
      <c r="T53" s="318">
        <f t="shared" si="31"/>
        <v>1666.8096127619099</v>
      </c>
      <c r="U53" s="83">
        <f t="shared" si="32"/>
        <v>104.36454188727338</v>
      </c>
      <c r="V53" s="288">
        <f t="shared" si="33"/>
        <v>18.179625629949609</v>
      </c>
      <c r="W53" s="299">
        <f t="shared" si="34"/>
        <v>290.3474131007319</v>
      </c>
      <c r="X53" s="306">
        <f t="shared" si="35"/>
        <v>15.971033673125021</v>
      </c>
      <c r="Y53" s="40">
        <v>260.31000000000006</v>
      </c>
      <c r="Z53" s="270">
        <v>156.53333333333336</v>
      </c>
      <c r="AA53" s="193">
        <v>3.72</v>
      </c>
      <c r="AB53" s="72">
        <v>118.60207382098827</v>
      </c>
      <c r="AC53" s="254">
        <f t="shared" si="36"/>
        <v>9.8835061517490216E-3</v>
      </c>
      <c r="AD53" s="79">
        <f t="shared" si="37"/>
        <v>30.873305836341466</v>
      </c>
      <c r="AE53" s="163">
        <v>1.2767654286999999</v>
      </c>
      <c r="AF53" s="165">
        <v>1.2279703613250001</v>
      </c>
      <c r="AG53" s="167">
        <v>0.93372464174999992</v>
      </c>
      <c r="AH53" s="169">
        <v>0.86709719484999992</v>
      </c>
      <c r="AI53" s="178">
        <f t="shared" si="38"/>
        <v>1.0765118918806449</v>
      </c>
      <c r="AJ53" s="178">
        <f t="shared" si="39"/>
        <v>0.7310978357416843</v>
      </c>
      <c r="AK53" s="259">
        <f t="shared" si="40"/>
        <v>87.731740289002119</v>
      </c>
      <c r="AL53" s="108">
        <v>0</v>
      </c>
      <c r="AM53" s="131">
        <v>7.4633611111111113</v>
      </c>
      <c r="AN53" s="135">
        <v>5.363975806451613</v>
      </c>
      <c r="AO53" s="139">
        <v>0</v>
      </c>
      <c r="AP53" s="131">
        <f t="shared" si="41"/>
        <v>1.942787530833334</v>
      </c>
      <c r="AQ53" s="135">
        <f t="shared" si="42"/>
        <v>1.3962965421774198</v>
      </c>
      <c r="AR53" s="139">
        <f t="shared" si="43"/>
        <v>0</v>
      </c>
      <c r="AS53" s="419">
        <v>20.419496939728788</v>
      </c>
      <c r="AT53" s="429">
        <f t="shared" si="44"/>
        <v>12.827336917562725</v>
      </c>
      <c r="AU53" s="351">
        <f t="shared" si="45"/>
        <v>7.5921600221660626</v>
      </c>
      <c r="AV53" s="416">
        <f t="shared" si="46"/>
        <v>5.3153992483808015</v>
      </c>
      <c r="AW53" s="348">
        <f t="shared" si="47"/>
        <v>3.3390840730107541</v>
      </c>
      <c r="AX53" s="351">
        <f t="shared" si="48"/>
        <v>1.9763151753700481</v>
      </c>
      <c r="AY53" s="208">
        <v>1.17</v>
      </c>
      <c r="AZ53" s="221">
        <v>9.0458621503564943E-2</v>
      </c>
      <c r="BA53" s="223">
        <f t="shared" si="49"/>
        <v>1.0795413784964349</v>
      </c>
      <c r="BB53" s="227">
        <f t="shared" si="50"/>
        <v>0.30456270000000008</v>
      </c>
      <c r="BC53" s="221">
        <f t="shared" si="51"/>
        <v>2.3547283763592997E-2</v>
      </c>
      <c r="BD53" s="223">
        <f t="shared" si="52"/>
        <v>0.28101541623640702</v>
      </c>
      <c r="BE53" s="237">
        <f t="shared" si="53"/>
        <v>109.86338845684176</v>
      </c>
      <c r="BF53" s="447">
        <f t="shared" si="54"/>
        <v>15.621650949758406</v>
      </c>
    </row>
    <row r="54" spans="1:58" ht="15.75" thickBot="1" x14ac:dyDescent="0.3">
      <c r="A54" s="22">
        <v>48</v>
      </c>
      <c r="B54" s="23">
        <v>48</v>
      </c>
      <c r="C54" s="24" t="s">
        <v>11</v>
      </c>
      <c r="D54" s="24" t="s">
        <v>10</v>
      </c>
      <c r="E54" s="25" t="s">
        <v>8</v>
      </c>
      <c r="F54" s="26" t="s">
        <v>17</v>
      </c>
      <c r="G54" s="31">
        <v>42507</v>
      </c>
      <c r="H54" s="28">
        <v>0.1</v>
      </c>
      <c r="I54" s="25">
        <v>0.1</v>
      </c>
      <c r="J54" s="41">
        <v>383.44</v>
      </c>
      <c r="K54" s="42">
        <v>53.057494302975954</v>
      </c>
      <c r="L54" s="50">
        <f t="shared" si="26"/>
        <v>179.99634384466898</v>
      </c>
      <c r="M54" s="42">
        <v>16.834333333333333</v>
      </c>
      <c r="N54" s="42">
        <v>0.92599999999999982</v>
      </c>
      <c r="O54" s="60">
        <v>579.79966666666667</v>
      </c>
      <c r="P54" s="50">
        <f t="shared" si="27"/>
        <v>0.16834333333333334</v>
      </c>
      <c r="Q54" s="49">
        <f t="shared" si="28"/>
        <v>9.2599999999999974E-3</v>
      </c>
      <c r="R54" s="50">
        <f t="shared" si="29"/>
        <v>0.57979966666666671</v>
      </c>
      <c r="S54" s="311">
        <f t="shared" si="30"/>
        <v>30301.184510624396</v>
      </c>
      <c r="T54" s="319">
        <f t="shared" si="31"/>
        <v>1666.7661440016343</v>
      </c>
      <c r="U54" s="84">
        <f t="shared" si="32"/>
        <v>104.3618201623578</v>
      </c>
      <c r="V54" s="289">
        <f t="shared" si="33"/>
        <v>18.179625629949612</v>
      </c>
      <c r="W54" s="300">
        <f t="shared" si="34"/>
        <v>290.34741310073196</v>
      </c>
      <c r="X54" s="307">
        <f t="shared" si="35"/>
        <v>15.971033673125023</v>
      </c>
      <c r="Y54" s="41">
        <v>261.33999999999997</v>
      </c>
      <c r="Z54" s="271">
        <v>117.53333333333335</v>
      </c>
      <c r="AA54" s="194">
        <v>3.85</v>
      </c>
      <c r="AB54" s="73">
        <v>86.850003864730567</v>
      </c>
      <c r="AC54" s="255">
        <f t="shared" si="36"/>
        <v>7.2375003220608806E-3</v>
      </c>
      <c r="AD54" s="80">
        <f t="shared" si="37"/>
        <v>22.697380010008686</v>
      </c>
      <c r="AE54" s="145">
        <v>1.1583037006999999</v>
      </c>
      <c r="AF54" s="150">
        <v>1.1181120873250001</v>
      </c>
      <c r="AG54" s="155">
        <v>0.85987627475000006</v>
      </c>
      <c r="AH54" s="160">
        <v>0.80108505115000006</v>
      </c>
      <c r="AI54" s="179">
        <f t="shared" si="38"/>
        <v>1.3336829581539975</v>
      </c>
      <c r="AJ54" s="179">
        <f t="shared" si="39"/>
        <v>0.9223776804865722</v>
      </c>
      <c r="AK54" s="260">
        <f t="shared" si="40"/>
        <v>110.68532165838866</v>
      </c>
      <c r="AL54" s="109">
        <v>0</v>
      </c>
      <c r="AM54" s="132">
        <v>8.2022500000000012</v>
      </c>
      <c r="AN54" s="136">
        <v>4.2076209677419349</v>
      </c>
      <c r="AO54" s="140">
        <v>0</v>
      </c>
      <c r="AP54" s="132">
        <f t="shared" si="41"/>
        <v>2.1435760150000003</v>
      </c>
      <c r="AQ54" s="136">
        <f t="shared" si="42"/>
        <v>1.0996196637096771</v>
      </c>
      <c r="AR54" s="140">
        <f t="shared" si="43"/>
        <v>0</v>
      </c>
      <c r="AS54" s="420">
        <v>19.661461676751415</v>
      </c>
      <c r="AT54" s="430">
        <f t="shared" si="44"/>
        <v>12.409870967741936</v>
      </c>
      <c r="AU54" s="352">
        <f t="shared" si="45"/>
        <v>7.2515907090094789</v>
      </c>
      <c r="AV54" s="417">
        <f t="shared" si="46"/>
        <v>5.1383263946022142</v>
      </c>
      <c r="AW54" s="349">
        <f t="shared" si="47"/>
        <v>3.2431956787096774</v>
      </c>
      <c r="AX54" s="352">
        <f t="shared" si="48"/>
        <v>1.895130715892537</v>
      </c>
      <c r="AY54" s="209">
        <v>0.59899999999999998</v>
      </c>
      <c r="AZ54" s="222">
        <v>3.4871239841897224E-2</v>
      </c>
      <c r="BA54" s="225">
        <f t="shared" si="49"/>
        <v>0.56412876015810276</v>
      </c>
      <c r="BB54" s="228">
        <f t="shared" si="50"/>
        <v>0.15654265999999997</v>
      </c>
      <c r="BC54" s="222">
        <f t="shared" si="51"/>
        <v>9.1132498202814195E-3</v>
      </c>
      <c r="BD54" s="225">
        <f t="shared" si="52"/>
        <v>0.14742941017971856</v>
      </c>
      <c r="BE54" s="238">
        <f t="shared" si="53"/>
        <v>153.95422109021703</v>
      </c>
      <c r="BF54" s="448">
        <f t="shared" si="54"/>
        <v>11.976683096141498</v>
      </c>
    </row>
    <row r="55" spans="1:58" x14ac:dyDescent="0.25">
      <c r="A55" s="8">
        <v>49</v>
      </c>
      <c r="B55" s="9">
        <v>49</v>
      </c>
      <c r="C55" s="10" t="s">
        <v>12</v>
      </c>
      <c r="D55" s="10" t="s">
        <v>6</v>
      </c>
      <c r="E55" s="11" t="s">
        <v>7</v>
      </c>
      <c r="F55" s="12" t="s">
        <v>17</v>
      </c>
      <c r="G55" s="13">
        <v>42508</v>
      </c>
      <c r="H55" s="14">
        <v>0.1</v>
      </c>
      <c r="I55" s="11">
        <v>0.1</v>
      </c>
      <c r="J55" s="39">
        <v>45.28</v>
      </c>
      <c r="K55" s="44">
        <v>33.74158546125836</v>
      </c>
      <c r="L55" s="52">
        <f t="shared" si="26"/>
        <v>30.001810103142219</v>
      </c>
      <c r="M55" s="44">
        <v>46.973666666666666</v>
      </c>
      <c r="N55" s="44">
        <v>1.0253333333333334</v>
      </c>
      <c r="O55" s="58">
        <v>559.12366666666674</v>
      </c>
      <c r="P55" s="52">
        <f t="shared" si="27"/>
        <v>0.46973666666666669</v>
      </c>
      <c r="Q55" s="51">
        <f t="shared" si="28"/>
        <v>1.0253333333333335E-2</v>
      </c>
      <c r="R55" s="52">
        <f t="shared" si="29"/>
        <v>0.55912366666666669</v>
      </c>
      <c r="S55" s="309">
        <f t="shared" si="30"/>
        <v>14092.950271816349</v>
      </c>
      <c r="T55" s="317">
        <f t="shared" si="31"/>
        <v>307.6185595908849</v>
      </c>
      <c r="U55" s="82">
        <f t="shared" si="32"/>
        <v>16.774722071505924</v>
      </c>
      <c r="V55" s="287">
        <f t="shared" si="33"/>
        <v>45.813068920676201</v>
      </c>
      <c r="W55" s="298">
        <f t="shared" si="34"/>
        <v>840.13017990653225</v>
      </c>
      <c r="X55" s="305">
        <f t="shared" si="35"/>
        <v>18.338220942176775</v>
      </c>
      <c r="Y55" s="39">
        <v>281.95</v>
      </c>
      <c r="Z55" s="269">
        <v>43.733333333333334</v>
      </c>
      <c r="AA55" s="192">
        <v>4.7699999999999996</v>
      </c>
      <c r="AB55" s="71">
        <v>47.024059566946526</v>
      </c>
      <c r="AC55" s="253">
        <f t="shared" si="36"/>
        <v>3.9186716305788776E-3</v>
      </c>
      <c r="AD55" s="78">
        <f t="shared" si="37"/>
        <v>13.258433594900573</v>
      </c>
      <c r="AE55" s="162">
        <v>1.2290590624</v>
      </c>
      <c r="AF55" s="164">
        <v>1.1492625031249999</v>
      </c>
      <c r="AG55" s="166">
        <v>0.86753445855</v>
      </c>
      <c r="AH55" s="168">
        <v>0.80121878904999999</v>
      </c>
      <c r="AI55" s="177">
        <f t="shared" si="38"/>
        <v>2.6136813233877247</v>
      </c>
      <c r="AJ55" s="177">
        <f t="shared" si="39"/>
        <v>1.7038486179810413</v>
      </c>
      <c r="AK55" s="258">
        <f t="shared" si="40"/>
        <v>204.46183415772492</v>
      </c>
      <c r="AL55" s="107">
        <v>0</v>
      </c>
      <c r="AM55" s="130">
        <v>6.0000000000000001E-3</v>
      </c>
      <c r="AN55" s="134">
        <v>0.11736290322580646</v>
      </c>
      <c r="AO55" s="138">
        <v>0</v>
      </c>
      <c r="AP55" s="130">
        <f t="shared" si="41"/>
        <v>1.6917E-3</v>
      </c>
      <c r="AQ55" s="134">
        <f t="shared" si="42"/>
        <v>3.3090470564516132E-2</v>
      </c>
      <c r="AR55" s="138">
        <f t="shared" si="43"/>
        <v>0</v>
      </c>
      <c r="AS55" s="418">
        <v>2.0281916113583356</v>
      </c>
      <c r="AT55" s="428">
        <f t="shared" si="44"/>
        <v>0.12336290322580647</v>
      </c>
      <c r="AU55" s="350">
        <f t="shared" si="45"/>
        <v>1.904828708132529</v>
      </c>
      <c r="AV55" s="415">
        <f t="shared" si="46"/>
        <v>0.57184862482248278</v>
      </c>
      <c r="AW55" s="347">
        <f t="shared" si="47"/>
        <v>3.4782170564516129E-2</v>
      </c>
      <c r="AX55" s="350">
        <f t="shared" si="48"/>
        <v>0.53706645425796651</v>
      </c>
      <c r="AY55" s="207">
        <v>0.307</v>
      </c>
      <c r="AZ55" s="220">
        <v>0.21444363114798001</v>
      </c>
      <c r="BA55" s="224">
        <f t="shared" si="49"/>
        <v>9.2556368852019982E-2</v>
      </c>
      <c r="BB55" s="226">
        <f t="shared" si="50"/>
        <v>8.6558650000000001E-2</v>
      </c>
      <c r="BC55" s="220">
        <f t="shared" si="51"/>
        <v>6.0462381802172963E-2</v>
      </c>
      <c r="BD55" s="224">
        <f t="shared" si="52"/>
        <v>2.6096268197827035E-2</v>
      </c>
      <c r="BE55" s="236">
        <f t="shared" si="53"/>
        <v>508.05860418021638</v>
      </c>
      <c r="BF55" s="446">
        <f t="shared" si="54"/>
        <v>24.68676546409695</v>
      </c>
    </row>
    <row r="56" spans="1:58" x14ac:dyDescent="0.25">
      <c r="A56" s="15">
        <v>50</v>
      </c>
      <c r="B56" s="16">
        <v>50</v>
      </c>
      <c r="C56" s="17" t="s">
        <v>12</v>
      </c>
      <c r="D56" s="17" t="s">
        <v>6</v>
      </c>
      <c r="E56" s="18" t="s">
        <v>7</v>
      </c>
      <c r="F56" s="19" t="s">
        <v>17</v>
      </c>
      <c r="G56" s="20">
        <v>42508</v>
      </c>
      <c r="H56" s="21">
        <v>0.1</v>
      </c>
      <c r="I56" s="18">
        <v>0.1</v>
      </c>
      <c r="J56" s="40">
        <v>45.29</v>
      </c>
      <c r="K56" s="43">
        <v>33.74158546125836</v>
      </c>
      <c r="L56" s="54">
        <f t="shared" si="26"/>
        <v>30.008435944596091</v>
      </c>
      <c r="M56" s="43">
        <v>46.973666666666666</v>
      </c>
      <c r="N56" s="43">
        <v>1.0253333333333334</v>
      </c>
      <c r="O56" s="59">
        <v>559.12366666666674</v>
      </c>
      <c r="P56" s="54">
        <f t="shared" si="27"/>
        <v>0.46973666666666669</v>
      </c>
      <c r="Q56" s="53">
        <f t="shared" si="28"/>
        <v>1.0253333333333335E-2</v>
      </c>
      <c r="R56" s="54">
        <f t="shared" si="29"/>
        <v>0.55912366666666669</v>
      </c>
      <c r="S56" s="310">
        <f t="shared" si="30"/>
        <v>14096.062672494752</v>
      </c>
      <c r="T56" s="318">
        <f t="shared" si="31"/>
        <v>307.6864965519253</v>
      </c>
      <c r="U56" s="83">
        <f t="shared" si="32"/>
        <v>16.778426736274362</v>
      </c>
      <c r="V56" s="288">
        <f t="shared" si="33"/>
        <v>45.813068920676194</v>
      </c>
      <c r="W56" s="299">
        <f t="shared" si="34"/>
        <v>840.13017990653236</v>
      </c>
      <c r="X56" s="306">
        <f t="shared" si="35"/>
        <v>18.338220942176779</v>
      </c>
      <c r="Y56" s="40">
        <v>309.42</v>
      </c>
      <c r="Z56" s="270">
        <v>67.433333333333351</v>
      </c>
      <c r="AA56" s="193">
        <v>4.8099999999999996</v>
      </c>
      <c r="AB56" s="72">
        <v>39.510170472427568</v>
      </c>
      <c r="AC56" s="254">
        <f t="shared" si="36"/>
        <v>3.2925142060356307E-3</v>
      </c>
      <c r="AD56" s="79">
        <f t="shared" si="37"/>
        <v>12.225236947578539</v>
      </c>
      <c r="AE56" s="163">
        <v>1.0304063183999999</v>
      </c>
      <c r="AF56" s="165">
        <v>0.96905560812499991</v>
      </c>
      <c r="AG56" s="167">
        <v>0.73222196104999993</v>
      </c>
      <c r="AH56" s="169">
        <v>0.67624120045000002</v>
      </c>
      <c r="AI56" s="178">
        <f t="shared" si="38"/>
        <v>2.607952094560249</v>
      </c>
      <c r="AJ56" s="178">
        <f t="shared" si="39"/>
        <v>1.7115623455027089</v>
      </c>
      <c r="AK56" s="259">
        <f t="shared" si="40"/>
        <v>205.38748146032506</v>
      </c>
      <c r="AL56" s="108">
        <v>0</v>
      </c>
      <c r="AM56" s="131">
        <v>5.8333333333333848E-4</v>
      </c>
      <c r="AN56" s="135">
        <v>0.3282661290322581</v>
      </c>
      <c r="AO56" s="139">
        <v>0</v>
      </c>
      <c r="AP56" s="131">
        <f t="shared" si="41"/>
        <v>1.804950000000016E-4</v>
      </c>
      <c r="AQ56" s="135">
        <f t="shared" si="42"/>
        <v>0.1015721056451613</v>
      </c>
      <c r="AR56" s="139">
        <f t="shared" si="43"/>
        <v>0</v>
      </c>
      <c r="AS56" s="419">
        <v>1.8212964735000943</v>
      </c>
      <c r="AT56" s="429">
        <f t="shared" si="44"/>
        <v>0.32884946236559143</v>
      </c>
      <c r="AU56" s="351">
        <f t="shared" si="45"/>
        <v>1.492447011134503</v>
      </c>
      <c r="AV56" s="416">
        <f t="shared" si="46"/>
        <v>0.56354555483039914</v>
      </c>
      <c r="AW56" s="348">
        <f t="shared" si="47"/>
        <v>0.10175260064516131</v>
      </c>
      <c r="AX56" s="351">
        <f t="shared" si="48"/>
        <v>0.46179295418523791</v>
      </c>
      <c r="AY56" s="208">
        <v>0.33100000000000002</v>
      </c>
      <c r="AZ56" s="221">
        <v>0.2145266040655355</v>
      </c>
      <c r="BA56" s="223">
        <f t="shared" si="49"/>
        <v>0.11647339593446451</v>
      </c>
      <c r="BB56" s="227">
        <f t="shared" si="50"/>
        <v>0.10241802000000001</v>
      </c>
      <c r="BC56" s="221">
        <f t="shared" si="51"/>
        <v>6.6378821829957996E-2</v>
      </c>
      <c r="BD56" s="223">
        <f t="shared" si="52"/>
        <v>3.6039198170042017E-2</v>
      </c>
      <c r="BE56" s="237">
        <f t="shared" si="53"/>
        <v>339.22055895630064</v>
      </c>
      <c r="BF56" s="447">
        <f t="shared" si="54"/>
        <v>26.47341592542934</v>
      </c>
    </row>
    <row r="57" spans="1:58" x14ac:dyDescent="0.25">
      <c r="A57" s="15">
        <v>51</v>
      </c>
      <c r="B57" s="16">
        <v>51</v>
      </c>
      <c r="C57" s="17" t="s">
        <v>12</v>
      </c>
      <c r="D57" s="17" t="s">
        <v>6</v>
      </c>
      <c r="E57" s="18" t="s">
        <v>7</v>
      </c>
      <c r="F57" s="19" t="s">
        <v>17</v>
      </c>
      <c r="G57" s="20">
        <v>42508</v>
      </c>
      <c r="H57" s="21">
        <v>0.1</v>
      </c>
      <c r="I57" s="18">
        <v>0.1</v>
      </c>
      <c r="J57" s="40">
        <v>45.28</v>
      </c>
      <c r="K57" s="43">
        <v>33.74158546125836</v>
      </c>
      <c r="L57" s="54">
        <f t="shared" si="26"/>
        <v>30.001810103142219</v>
      </c>
      <c r="M57" s="43">
        <v>46.973666666666666</v>
      </c>
      <c r="N57" s="43">
        <v>1.0253333333333334</v>
      </c>
      <c r="O57" s="59">
        <v>559.12366666666674</v>
      </c>
      <c r="P57" s="54">
        <f t="shared" si="27"/>
        <v>0.46973666666666669</v>
      </c>
      <c r="Q57" s="53">
        <f t="shared" si="28"/>
        <v>1.0253333333333335E-2</v>
      </c>
      <c r="R57" s="54">
        <f t="shared" si="29"/>
        <v>0.55912366666666669</v>
      </c>
      <c r="S57" s="310">
        <f t="shared" si="30"/>
        <v>14092.950271816349</v>
      </c>
      <c r="T57" s="318">
        <f t="shared" si="31"/>
        <v>307.6185595908849</v>
      </c>
      <c r="U57" s="83">
        <f t="shared" si="32"/>
        <v>16.774722071505924</v>
      </c>
      <c r="V57" s="288">
        <f t="shared" si="33"/>
        <v>45.813068920676201</v>
      </c>
      <c r="W57" s="299">
        <f t="shared" si="34"/>
        <v>840.13017990653225</v>
      </c>
      <c r="X57" s="306">
        <f t="shared" si="35"/>
        <v>18.338220942176775</v>
      </c>
      <c r="Y57" s="40">
        <v>302.23</v>
      </c>
      <c r="Z57" s="270">
        <v>56.433333333333351</v>
      </c>
      <c r="AA57" s="193">
        <v>4.7699999999999996</v>
      </c>
      <c r="AB57" s="72">
        <v>41.698438721072698</v>
      </c>
      <c r="AC57" s="254">
        <f t="shared" si="36"/>
        <v>3.4748698934227249E-3</v>
      </c>
      <c r="AD57" s="79">
        <f t="shared" si="37"/>
        <v>12.602519134669803</v>
      </c>
      <c r="AE57" s="163">
        <v>1.0731925593999998</v>
      </c>
      <c r="AF57" s="165">
        <v>1.0090597421249998</v>
      </c>
      <c r="AG57" s="167">
        <v>0.75973629954999988</v>
      </c>
      <c r="AH57" s="169">
        <v>0.70314435284999999</v>
      </c>
      <c r="AI57" s="178">
        <f t="shared" si="38"/>
        <v>2.5736996211746699</v>
      </c>
      <c r="AJ57" s="178">
        <f t="shared" si="39"/>
        <v>1.6862606236973072</v>
      </c>
      <c r="AK57" s="259">
        <f t="shared" si="40"/>
        <v>202.35127484367689</v>
      </c>
      <c r="AL57" s="108">
        <v>0</v>
      </c>
      <c r="AM57" s="131">
        <v>6.0000000000000001E-3</v>
      </c>
      <c r="AN57" s="135">
        <v>7.2879032258064511E-2</v>
      </c>
      <c r="AO57" s="139">
        <v>0</v>
      </c>
      <c r="AP57" s="131">
        <f t="shared" si="41"/>
        <v>1.8133800000000003E-3</v>
      </c>
      <c r="AQ57" s="135">
        <f t="shared" si="42"/>
        <v>2.202622991935484E-2</v>
      </c>
      <c r="AR57" s="139">
        <f t="shared" si="43"/>
        <v>0</v>
      </c>
      <c r="AS57" s="419">
        <v>1.6077731778684121</v>
      </c>
      <c r="AT57" s="429">
        <f t="shared" si="44"/>
        <v>7.8879032258064516E-2</v>
      </c>
      <c r="AU57" s="351">
        <f t="shared" si="45"/>
        <v>1.5288941456103475</v>
      </c>
      <c r="AV57" s="416">
        <f t="shared" si="46"/>
        <v>0.48591728754717023</v>
      </c>
      <c r="AW57" s="348">
        <f t="shared" si="47"/>
        <v>2.383960991935484E-2</v>
      </c>
      <c r="AX57" s="351">
        <f t="shared" si="48"/>
        <v>0.46207767762781538</v>
      </c>
      <c r="AY57" s="208">
        <v>0.28799999999999998</v>
      </c>
      <c r="AZ57" s="221">
        <v>0.24177416135839352</v>
      </c>
      <c r="BA57" s="223">
        <f t="shared" si="49"/>
        <v>4.6225838641606454E-2</v>
      </c>
      <c r="BB57" s="227">
        <f t="shared" si="50"/>
        <v>8.7042239999999993E-2</v>
      </c>
      <c r="BC57" s="221">
        <f t="shared" si="51"/>
        <v>7.3071404787347277E-2</v>
      </c>
      <c r="BD57" s="223">
        <f t="shared" si="52"/>
        <v>1.3970835212652719E-2</v>
      </c>
      <c r="BE57" s="237">
        <f t="shared" si="53"/>
        <v>902.05910690695873</v>
      </c>
      <c r="BF57" s="447">
        <f t="shared" si="54"/>
        <v>27.273594343201783</v>
      </c>
    </row>
    <row r="58" spans="1:58" ht="15.75" thickBot="1" x14ac:dyDescent="0.3">
      <c r="A58" s="22">
        <v>52</v>
      </c>
      <c r="B58" s="23">
        <v>52</v>
      </c>
      <c r="C58" s="24" t="s">
        <v>12</v>
      </c>
      <c r="D58" s="24" t="s">
        <v>6</v>
      </c>
      <c r="E58" s="25" t="s">
        <v>7</v>
      </c>
      <c r="F58" s="26" t="s">
        <v>17</v>
      </c>
      <c r="G58" s="27">
        <v>42508</v>
      </c>
      <c r="H58" s="28">
        <v>0.1</v>
      </c>
      <c r="I58" s="25">
        <v>0.1</v>
      </c>
      <c r="J58" s="41">
        <v>45.31</v>
      </c>
      <c r="K58" s="42">
        <v>33.74158546125836</v>
      </c>
      <c r="L58" s="50">
        <f t="shared" si="26"/>
        <v>30.021687627503844</v>
      </c>
      <c r="M58" s="42">
        <v>46.973666666666666</v>
      </c>
      <c r="N58" s="42">
        <v>1.0253333333333334</v>
      </c>
      <c r="O58" s="60">
        <v>559.12366666666674</v>
      </c>
      <c r="P58" s="50">
        <f t="shared" si="27"/>
        <v>0.46973666666666669</v>
      </c>
      <c r="Q58" s="49">
        <f t="shared" si="28"/>
        <v>1.0253333333333335E-2</v>
      </c>
      <c r="R58" s="50">
        <f t="shared" si="29"/>
        <v>0.55912366666666669</v>
      </c>
      <c r="S58" s="311">
        <f t="shared" si="30"/>
        <v>14102.287473851564</v>
      </c>
      <c r="T58" s="319">
        <f t="shared" si="31"/>
        <v>307.82237047400611</v>
      </c>
      <c r="U58" s="84">
        <f t="shared" si="32"/>
        <v>16.78583606581125</v>
      </c>
      <c r="V58" s="289">
        <f t="shared" si="33"/>
        <v>45.813068920676201</v>
      </c>
      <c r="W58" s="300">
        <f t="shared" si="34"/>
        <v>840.13017990653236</v>
      </c>
      <c r="X58" s="307">
        <f t="shared" si="35"/>
        <v>18.338220942176779</v>
      </c>
      <c r="Y58" s="41">
        <v>315.77</v>
      </c>
      <c r="Z58" s="271">
        <v>35.63333333333334</v>
      </c>
      <c r="AA58" s="194">
        <v>4.76</v>
      </c>
      <c r="AB58" s="73">
        <v>31.709480300682308</v>
      </c>
      <c r="AC58" s="255">
        <f t="shared" si="36"/>
        <v>2.6424566917235257E-3</v>
      </c>
      <c r="AD58" s="80">
        <f t="shared" si="37"/>
        <v>10.012902594546453</v>
      </c>
      <c r="AE58" s="145">
        <v>0.82940705840000006</v>
      </c>
      <c r="AF58" s="150">
        <v>0.77894850112499991</v>
      </c>
      <c r="AG58" s="155">
        <v>0.58847171064999992</v>
      </c>
      <c r="AH58" s="160">
        <v>0.54392550514999993</v>
      </c>
      <c r="AI58" s="179">
        <f t="shared" si="38"/>
        <v>2.6156438091549337</v>
      </c>
      <c r="AJ58" s="179">
        <f t="shared" si="39"/>
        <v>1.7153403335288846</v>
      </c>
      <c r="AK58" s="260">
        <f t="shared" si="40"/>
        <v>205.84084002346617</v>
      </c>
      <c r="AL58" s="109">
        <v>0</v>
      </c>
      <c r="AM58" s="132">
        <v>6.0000000000000001E-3</v>
      </c>
      <c r="AN58" s="136">
        <v>2.0943548387096778E-2</v>
      </c>
      <c r="AO58" s="140">
        <v>0</v>
      </c>
      <c r="AP58" s="132">
        <f t="shared" si="41"/>
        <v>1.8946200000000001E-3</v>
      </c>
      <c r="AQ58" s="136">
        <f t="shared" si="42"/>
        <v>6.6133442741935491E-3</v>
      </c>
      <c r="AR58" s="140">
        <f t="shared" si="43"/>
        <v>0</v>
      </c>
      <c r="AS58" s="420">
        <v>0.94100821379893329</v>
      </c>
      <c r="AT58" s="430">
        <f t="shared" si="44"/>
        <v>2.6943548387096776E-2</v>
      </c>
      <c r="AU58" s="352">
        <f t="shared" si="45"/>
        <v>0.91406466541183651</v>
      </c>
      <c r="AV58" s="417">
        <f t="shared" si="46"/>
        <v>0.29714216367128915</v>
      </c>
      <c r="AW58" s="349">
        <f t="shared" si="47"/>
        <v>8.5079642741935496E-3</v>
      </c>
      <c r="AX58" s="352">
        <f t="shared" si="48"/>
        <v>0.28863419939709556</v>
      </c>
      <c r="AY58" s="209">
        <v>0.27200000000000002</v>
      </c>
      <c r="AZ58" s="222">
        <v>0.18802234573015003</v>
      </c>
      <c r="BA58" s="225">
        <f t="shared" si="49"/>
        <v>8.3977654269849988E-2</v>
      </c>
      <c r="BB58" s="228">
        <f t="shared" si="50"/>
        <v>8.5889440000000011E-2</v>
      </c>
      <c r="BC58" s="222">
        <f t="shared" si="51"/>
        <v>5.9371816111209466E-2</v>
      </c>
      <c r="BD58" s="225">
        <f t="shared" si="52"/>
        <v>2.6517623888790528E-2</v>
      </c>
      <c r="BE58" s="238">
        <f t="shared" si="53"/>
        <v>377.59426095409265</v>
      </c>
      <c r="BF58" s="448">
        <f t="shared" si="54"/>
        <v>34.690631309323656</v>
      </c>
    </row>
    <row r="59" spans="1:58" x14ac:dyDescent="0.25">
      <c r="A59" s="8">
        <v>53</v>
      </c>
      <c r="B59" s="9">
        <v>53</v>
      </c>
      <c r="C59" s="10" t="s">
        <v>12</v>
      </c>
      <c r="D59" s="10" t="s">
        <v>6</v>
      </c>
      <c r="E59" s="11" t="s">
        <v>8</v>
      </c>
      <c r="F59" s="12" t="s">
        <v>17</v>
      </c>
      <c r="G59" s="29">
        <v>42507</v>
      </c>
      <c r="H59" s="14">
        <v>0.1</v>
      </c>
      <c r="I59" s="11">
        <v>0.1</v>
      </c>
      <c r="J59" s="39">
        <v>45.26</v>
      </c>
      <c r="K59" s="44">
        <v>33.74158546125836</v>
      </c>
      <c r="L59" s="52">
        <f t="shared" si="26"/>
        <v>29.988558420234469</v>
      </c>
      <c r="M59" s="44">
        <v>46.973666666666666</v>
      </c>
      <c r="N59" s="44">
        <v>1.0253333333333334</v>
      </c>
      <c r="O59" s="58">
        <v>559.12366666666674</v>
      </c>
      <c r="P59" s="52">
        <f t="shared" si="27"/>
        <v>0.46973666666666669</v>
      </c>
      <c r="Q59" s="51">
        <f t="shared" si="28"/>
        <v>1.0253333333333335E-2</v>
      </c>
      <c r="R59" s="52">
        <f t="shared" si="29"/>
        <v>0.55912366666666669</v>
      </c>
      <c r="S59" s="309">
        <f t="shared" si="30"/>
        <v>14086.72547045954</v>
      </c>
      <c r="T59" s="317">
        <f t="shared" si="31"/>
        <v>307.48268566880415</v>
      </c>
      <c r="U59" s="82">
        <f t="shared" si="32"/>
        <v>16.767312741969036</v>
      </c>
      <c r="V59" s="287">
        <f t="shared" si="33"/>
        <v>45.813068920676194</v>
      </c>
      <c r="W59" s="298">
        <f t="shared" si="34"/>
        <v>840.13017990653248</v>
      </c>
      <c r="X59" s="305">
        <f t="shared" si="35"/>
        <v>18.338220942176779</v>
      </c>
      <c r="Y59" s="39">
        <v>316.33999999999997</v>
      </c>
      <c r="Z59" s="269">
        <v>112.53333333333335</v>
      </c>
      <c r="AA59" s="192">
        <v>4.8499999999999996</v>
      </c>
      <c r="AB59" s="71">
        <v>97.217133617038812</v>
      </c>
      <c r="AC59" s="253">
        <f t="shared" si="36"/>
        <v>8.1014278014199005E-3</v>
      </c>
      <c r="AD59" s="78">
        <f t="shared" si="37"/>
        <v>30.753668048414056</v>
      </c>
      <c r="AE59" s="162">
        <v>1.5615615474</v>
      </c>
      <c r="AF59" s="164">
        <v>1.471021607125</v>
      </c>
      <c r="AG59" s="166">
        <v>1.12775009855</v>
      </c>
      <c r="AH59" s="168">
        <v>1.04131780195</v>
      </c>
      <c r="AI59" s="177">
        <f t="shared" si="38"/>
        <v>1.6062616632489484</v>
      </c>
      <c r="AJ59" s="177">
        <f t="shared" si="39"/>
        <v>1.0711258018077308</v>
      </c>
      <c r="AK59" s="258">
        <f t="shared" si="40"/>
        <v>128.53509621692771</v>
      </c>
      <c r="AL59" s="107">
        <v>0</v>
      </c>
      <c r="AM59" s="130">
        <v>1.4822500000000001</v>
      </c>
      <c r="AN59" s="134">
        <v>1.7500000000000002E-2</v>
      </c>
      <c r="AO59" s="138">
        <v>0</v>
      </c>
      <c r="AP59" s="130">
        <f t="shared" si="41"/>
        <v>0.46889496499999994</v>
      </c>
      <c r="AQ59" s="134">
        <f t="shared" si="42"/>
        <v>5.5359499999999996E-3</v>
      </c>
      <c r="AR59" s="138">
        <f t="shared" si="43"/>
        <v>0</v>
      </c>
      <c r="AS59" s="418">
        <v>7.3967060178261894</v>
      </c>
      <c r="AT59" s="428">
        <f t="shared" si="44"/>
        <v>1.4997500000000001</v>
      </c>
      <c r="AU59" s="350">
        <f t="shared" si="45"/>
        <v>5.8969560178261897</v>
      </c>
      <c r="AV59" s="415">
        <f t="shared" si="46"/>
        <v>2.3398739816791365</v>
      </c>
      <c r="AW59" s="347">
        <f t="shared" si="47"/>
        <v>0.47443091500000001</v>
      </c>
      <c r="AX59" s="350">
        <f t="shared" si="48"/>
        <v>1.8654430666791368</v>
      </c>
      <c r="AY59" s="207">
        <v>2.3140000000000001</v>
      </c>
      <c r="AZ59" s="220">
        <v>1.9217346005333493</v>
      </c>
      <c r="BA59" s="224">
        <f t="shared" si="49"/>
        <v>0.39226539946665073</v>
      </c>
      <c r="BB59" s="226">
        <f t="shared" si="50"/>
        <v>0.73201075999999998</v>
      </c>
      <c r="BC59" s="220">
        <f t="shared" si="51"/>
        <v>0.60792152353271967</v>
      </c>
      <c r="BD59" s="224">
        <f t="shared" si="52"/>
        <v>0.12408923646728029</v>
      </c>
      <c r="BE59" s="236">
        <f t="shared" si="53"/>
        <v>247.83509774051313</v>
      </c>
      <c r="BF59" s="446">
        <f t="shared" si="54"/>
        <v>16.4859858752815</v>
      </c>
    </row>
    <row r="60" spans="1:58" x14ac:dyDescent="0.25">
      <c r="A60" s="15">
        <v>54</v>
      </c>
      <c r="B60" s="16">
        <v>54</v>
      </c>
      <c r="C60" s="17" t="s">
        <v>12</v>
      </c>
      <c r="D60" s="17" t="s">
        <v>6</v>
      </c>
      <c r="E60" s="18" t="s">
        <v>8</v>
      </c>
      <c r="F60" s="19" t="s">
        <v>17</v>
      </c>
      <c r="G60" s="30">
        <v>42507</v>
      </c>
      <c r="H60" s="21">
        <v>0.1</v>
      </c>
      <c r="I60" s="18">
        <v>0.1</v>
      </c>
      <c r="J60" s="40">
        <v>45.31</v>
      </c>
      <c r="K60" s="43">
        <v>33.74158546125836</v>
      </c>
      <c r="L60" s="54">
        <f t="shared" si="26"/>
        <v>30.021687627503844</v>
      </c>
      <c r="M60" s="43">
        <v>46.973666666666666</v>
      </c>
      <c r="N60" s="43">
        <v>1.0253333333333334</v>
      </c>
      <c r="O60" s="59">
        <v>559.12366666666674</v>
      </c>
      <c r="P60" s="54">
        <f t="shared" si="27"/>
        <v>0.46973666666666669</v>
      </c>
      <c r="Q60" s="53">
        <f t="shared" si="28"/>
        <v>1.0253333333333335E-2</v>
      </c>
      <c r="R60" s="54">
        <f t="shared" si="29"/>
        <v>0.55912366666666669</v>
      </c>
      <c r="S60" s="310">
        <f t="shared" si="30"/>
        <v>14102.287473851564</v>
      </c>
      <c r="T60" s="318">
        <f t="shared" si="31"/>
        <v>307.82237047400611</v>
      </c>
      <c r="U60" s="83">
        <f t="shared" si="32"/>
        <v>16.78583606581125</v>
      </c>
      <c r="V60" s="288">
        <f t="shared" si="33"/>
        <v>45.813068920676201</v>
      </c>
      <c r="W60" s="299">
        <f t="shared" si="34"/>
        <v>840.13017990653236</v>
      </c>
      <c r="X60" s="306">
        <f t="shared" si="35"/>
        <v>18.338220942176779</v>
      </c>
      <c r="Y60" s="40">
        <v>274.60999999999996</v>
      </c>
      <c r="Z60" s="270">
        <v>115.53333333333335</v>
      </c>
      <c r="AA60" s="193">
        <v>4.8600000000000003</v>
      </c>
      <c r="AB60" s="72">
        <v>122.95259014047919</v>
      </c>
      <c r="AC60" s="254">
        <f t="shared" si="36"/>
        <v>1.0246049178373266E-2</v>
      </c>
      <c r="AD60" s="79">
        <f t="shared" si="37"/>
        <v>33.764010778476987</v>
      </c>
      <c r="AE60" s="163">
        <v>1.7355185373999997</v>
      </c>
      <c r="AF60" s="165">
        <v>1.639211014125</v>
      </c>
      <c r="AG60" s="167">
        <v>1.2637910245499999</v>
      </c>
      <c r="AH60" s="169">
        <v>1.17091463095</v>
      </c>
      <c r="AI60" s="178">
        <f t="shared" si="38"/>
        <v>1.4115347512541927</v>
      </c>
      <c r="AJ60" s="178">
        <f t="shared" si="39"/>
        <v>0.95233018646632361</v>
      </c>
      <c r="AK60" s="259">
        <f t="shared" si="40"/>
        <v>114.27962237595882</v>
      </c>
      <c r="AL60" s="108">
        <v>0</v>
      </c>
      <c r="AM60" s="131">
        <v>2.8978055555555553</v>
      </c>
      <c r="AN60" s="135">
        <v>1.7500000000000002E-2</v>
      </c>
      <c r="AO60" s="139">
        <v>0</v>
      </c>
      <c r="AP60" s="131">
        <f t="shared" si="41"/>
        <v>0.79576638361111085</v>
      </c>
      <c r="AQ60" s="135">
        <f t="shared" si="42"/>
        <v>4.8056749999999997E-3</v>
      </c>
      <c r="AR60" s="139">
        <f t="shared" si="43"/>
        <v>0</v>
      </c>
      <c r="AS60" s="419">
        <v>10.796328936541908</v>
      </c>
      <c r="AT60" s="429">
        <f t="shared" si="44"/>
        <v>2.9153055555555554</v>
      </c>
      <c r="AU60" s="351">
        <f t="shared" si="45"/>
        <v>7.8810233809863526</v>
      </c>
      <c r="AV60" s="416">
        <f t="shared" si="46"/>
        <v>2.9647798892637729</v>
      </c>
      <c r="AW60" s="348">
        <f t="shared" si="47"/>
        <v>0.80057205861111091</v>
      </c>
      <c r="AX60" s="351">
        <f t="shared" si="48"/>
        <v>2.164207830652662</v>
      </c>
      <c r="AY60" s="208">
        <v>3.7320000000000002</v>
      </c>
      <c r="AZ60" s="221">
        <v>3.1290223042550718</v>
      </c>
      <c r="BA60" s="223">
        <f t="shared" si="49"/>
        <v>0.60297769574492843</v>
      </c>
      <c r="BB60" s="227">
        <f t="shared" si="50"/>
        <v>1.0248445199999998</v>
      </c>
      <c r="BC60" s="221">
        <f t="shared" si="51"/>
        <v>0.85926081497148521</v>
      </c>
      <c r="BD60" s="223">
        <f t="shared" si="52"/>
        <v>0.16558370502851477</v>
      </c>
      <c r="BE60" s="237">
        <f t="shared" si="53"/>
        <v>203.90901853936995</v>
      </c>
      <c r="BF60" s="447">
        <f t="shared" si="54"/>
        <v>15.601094451402453</v>
      </c>
    </row>
    <row r="61" spans="1:58" x14ac:dyDescent="0.25">
      <c r="A61" s="15">
        <v>55</v>
      </c>
      <c r="B61" s="16">
        <v>55</v>
      </c>
      <c r="C61" s="17" t="s">
        <v>12</v>
      </c>
      <c r="D61" s="17" t="s">
        <v>6</v>
      </c>
      <c r="E61" s="18" t="s">
        <v>8</v>
      </c>
      <c r="F61" s="19" t="s">
        <v>17</v>
      </c>
      <c r="G61" s="30">
        <v>42507</v>
      </c>
      <c r="H61" s="21">
        <v>0.1</v>
      </c>
      <c r="I61" s="18">
        <v>0.1</v>
      </c>
      <c r="J61" s="40">
        <v>45.27</v>
      </c>
      <c r="K61" s="43">
        <v>33.74158546125836</v>
      </c>
      <c r="L61" s="54">
        <f t="shared" si="26"/>
        <v>29.995184261688348</v>
      </c>
      <c r="M61" s="43">
        <v>46.973666666666666</v>
      </c>
      <c r="N61" s="43">
        <v>1.0253333333333334</v>
      </c>
      <c r="O61" s="59">
        <v>559.12366666666674</v>
      </c>
      <c r="P61" s="54">
        <f t="shared" si="27"/>
        <v>0.46973666666666669</v>
      </c>
      <c r="Q61" s="53">
        <f t="shared" si="28"/>
        <v>1.0253333333333335E-2</v>
      </c>
      <c r="R61" s="54">
        <f t="shared" si="29"/>
        <v>0.55912366666666669</v>
      </c>
      <c r="S61" s="310">
        <f t="shared" si="30"/>
        <v>14089.837871137946</v>
      </c>
      <c r="T61" s="318">
        <f t="shared" si="31"/>
        <v>307.55062262984455</v>
      </c>
      <c r="U61" s="83">
        <f t="shared" si="32"/>
        <v>16.771017406737482</v>
      </c>
      <c r="V61" s="288">
        <f t="shared" si="33"/>
        <v>45.813068920676201</v>
      </c>
      <c r="W61" s="299">
        <f t="shared" si="34"/>
        <v>840.13017990653236</v>
      </c>
      <c r="X61" s="306">
        <f t="shared" si="35"/>
        <v>18.338220942176779</v>
      </c>
      <c r="Y61" s="40">
        <v>305.35000000000002</v>
      </c>
      <c r="Z61" s="270">
        <v>116.53333333333335</v>
      </c>
      <c r="AA61" s="193">
        <v>4.72</v>
      </c>
      <c r="AB61" s="72">
        <v>142.86916039601675</v>
      </c>
      <c r="AC61" s="254">
        <f t="shared" si="36"/>
        <v>1.190576336633473E-2</v>
      </c>
      <c r="AD61" s="79">
        <f t="shared" si="37"/>
        <v>43.625098126923717</v>
      </c>
      <c r="AE61" s="163">
        <v>2.6224046574000002</v>
      </c>
      <c r="AF61" s="165">
        <v>2.461750463125</v>
      </c>
      <c r="AG61" s="167">
        <v>1.94924193655</v>
      </c>
      <c r="AH61" s="169">
        <v>1.8192480619500002</v>
      </c>
      <c r="AI61" s="178">
        <f t="shared" si="38"/>
        <v>1.8355288504048031</v>
      </c>
      <c r="AJ61" s="178">
        <f t="shared" si="39"/>
        <v>1.2733665242430594</v>
      </c>
      <c r="AK61" s="259">
        <f t="shared" si="40"/>
        <v>152.80398290916713</v>
      </c>
      <c r="AL61" s="108">
        <v>0</v>
      </c>
      <c r="AM61" s="131">
        <v>2.67225</v>
      </c>
      <c r="AN61" s="135">
        <v>1.7500000000000002E-2</v>
      </c>
      <c r="AO61" s="139">
        <v>0</v>
      </c>
      <c r="AP61" s="131">
        <f t="shared" si="41"/>
        <v>0.81597153750000007</v>
      </c>
      <c r="AQ61" s="135">
        <f t="shared" si="42"/>
        <v>5.3436250000000012E-3</v>
      </c>
      <c r="AR61" s="139">
        <f t="shared" si="43"/>
        <v>0</v>
      </c>
      <c r="AS61" s="419">
        <v>10.082232731957024</v>
      </c>
      <c r="AT61" s="429">
        <f t="shared" si="44"/>
        <v>2.6897500000000001</v>
      </c>
      <c r="AU61" s="351">
        <f t="shared" si="45"/>
        <v>7.3924827319570241</v>
      </c>
      <c r="AV61" s="416">
        <f t="shared" si="46"/>
        <v>3.0786097647030775</v>
      </c>
      <c r="AW61" s="348">
        <f t="shared" si="47"/>
        <v>0.82131516250000003</v>
      </c>
      <c r="AX61" s="351">
        <f t="shared" si="48"/>
        <v>2.2572946022030775</v>
      </c>
      <c r="AY61" s="208">
        <v>3.859</v>
      </c>
      <c r="AZ61" s="221">
        <v>3.3552462194769901</v>
      </c>
      <c r="BA61" s="223">
        <f t="shared" si="49"/>
        <v>0.5037537805230099</v>
      </c>
      <c r="BB61" s="227">
        <f t="shared" si="50"/>
        <v>1.17834565</v>
      </c>
      <c r="BC61" s="221">
        <f t="shared" si="51"/>
        <v>1.0245244331172989</v>
      </c>
      <c r="BD61" s="223">
        <f t="shared" si="52"/>
        <v>0.15382121688270109</v>
      </c>
      <c r="BE61" s="237">
        <f t="shared" si="53"/>
        <v>283.6091080997673</v>
      </c>
      <c r="BF61" s="447">
        <f t="shared" si="54"/>
        <v>19.3262758367235</v>
      </c>
    </row>
    <row r="62" spans="1:58" ht="15.75" thickBot="1" x14ac:dyDescent="0.3">
      <c r="A62" s="22">
        <v>56</v>
      </c>
      <c r="B62" s="23">
        <v>56</v>
      </c>
      <c r="C62" s="24" t="s">
        <v>12</v>
      </c>
      <c r="D62" s="24" t="s">
        <v>6</v>
      </c>
      <c r="E62" s="25" t="s">
        <v>8</v>
      </c>
      <c r="F62" s="26" t="s">
        <v>17</v>
      </c>
      <c r="G62" s="31">
        <v>42507</v>
      </c>
      <c r="H62" s="28">
        <v>0.1</v>
      </c>
      <c r="I62" s="25">
        <v>0.1</v>
      </c>
      <c r="J62" s="41">
        <v>45.28</v>
      </c>
      <c r="K62" s="42">
        <v>33.74158546125836</v>
      </c>
      <c r="L62" s="50">
        <f t="shared" si="26"/>
        <v>30.001810103142219</v>
      </c>
      <c r="M62" s="42">
        <v>46.973666666666666</v>
      </c>
      <c r="N62" s="42">
        <v>1.0253333333333334</v>
      </c>
      <c r="O62" s="60">
        <v>559.12366666666674</v>
      </c>
      <c r="P62" s="50">
        <f t="shared" si="27"/>
        <v>0.46973666666666669</v>
      </c>
      <c r="Q62" s="49">
        <f t="shared" si="28"/>
        <v>1.0253333333333335E-2</v>
      </c>
      <c r="R62" s="50">
        <f t="shared" si="29"/>
        <v>0.55912366666666669</v>
      </c>
      <c r="S62" s="311">
        <f t="shared" si="30"/>
        <v>14092.950271816349</v>
      </c>
      <c r="T62" s="319">
        <f t="shared" si="31"/>
        <v>307.6185595908849</v>
      </c>
      <c r="U62" s="84">
        <f t="shared" si="32"/>
        <v>16.774722071505924</v>
      </c>
      <c r="V62" s="289">
        <f t="shared" si="33"/>
        <v>45.813068920676201</v>
      </c>
      <c r="W62" s="300">
        <f t="shared" si="34"/>
        <v>840.13017990653225</v>
      </c>
      <c r="X62" s="307">
        <f t="shared" si="35"/>
        <v>18.338220942176775</v>
      </c>
      <c r="Y62" s="41">
        <v>300.03000000000003</v>
      </c>
      <c r="Z62" s="271">
        <v>105.53333333333335</v>
      </c>
      <c r="AA62" s="194">
        <v>4.76</v>
      </c>
      <c r="AB62" s="73">
        <v>128.74329082000514</v>
      </c>
      <c r="AC62" s="255">
        <f t="shared" si="36"/>
        <v>1.0728607568333761E-2</v>
      </c>
      <c r="AD62" s="80">
        <f t="shared" si="37"/>
        <v>38.626849544726142</v>
      </c>
      <c r="AE62" s="145">
        <v>1.9884594304000001</v>
      </c>
      <c r="AF62" s="150">
        <v>1.861997321125</v>
      </c>
      <c r="AG62" s="155">
        <v>1.42492955955</v>
      </c>
      <c r="AH62" s="160">
        <v>1.3161859329500001</v>
      </c>
      <c r="AI62" s="179">
        <f t="shared" si="38"/>
        <v>1.54451499393475</v>
      </c>
      <c r="AJ62" s="179">
        <f t="shared" si="39"/>
        <v>1.0223336102151901</v>
      </c>
      <c r="AK62" s="260">
        <f t="shared" si="40"/>
        <v>122.68003322582283</v>
      </c>
      <c r="AL62" s="109">
        <v>0</v>
      </c>
      <c r="AM62" s="132">
        <v>3.44225</v>
      </c>
      <c r="AN62" s="136">
        <v>1.7500000000000002E-2</v>
      </c>
      <c r="AO62" s="140">
        <v>0</v>
      </c>
      <c r="AP62" s="132">
        <f t="shared" si="41"/>
        <v>1.0327782675000001</v>
      </c>
      <c r="AQ62" s="136">
        <f t="shared" si="42"/>
        <v>5.2505250000000015E-3</v>
      </c>
      <c r="AR62" s="140">
        <f t="shared" si="43"/>
        <v>0</v>
      </c>
      <c r="AS62" s="420">
        <v>11.692506370062151</v>
      </c>
      <c r="AT62" s="430">
        <f t="shared" si="44"/>
        <v>3.4597500000000001</v>
      </c>
      <c r="AU62" s="352">
        <f t="shared" si="45"/>
        <v>8.2327563700621518</v>
      </c>
      <c r="AV62" s="417">
        <f t="shared" si="46"/>
        <v>3.5081026862097477</v>
      </c>
      <c r="AW62" s="349">
        <f t="shared" si="47"/>
        <v>1.0380287925000002</v>
      </c>
      <c r="AX62" s="352">
        <f t="shared" si="48"/>
        <v>2.4700738937097477</v>
      </c>
      <c r="AY62" s="209">
        <v>4.8140000000000001</v>
      </c>
      <c r="AZ62" s="222">
        <v>4.2172103023021918</v>
      </c>
      <c r="BA62" s="225">
        <f t="shared" si="49"/>
        <v>0.59678969769780821</v>
      </c>
      <c r="BB62" s="228">
        <f t="shared" si="50"/>
        <v>1.4443444200000002</v>
      </c>
      <c r="BC62" s="222">
        <f t="shared" si="51"/>
        <v>1.2652896069997268</v>
      </c>
      <c r="BD62" s="225">
        <f t="shared" si="52"/>
        <v>0.1790548130002734</v>
      </c>
      <c r="BE62" s="238">
        <f t="shared" si="53"/>
        <v>215.72639627769829</v>
      </c>
      <c r="BF62" s="448">
        <f t="shared" si="54"/>
        <v>15.637932793465286</v>
      </c>
    </row>
    <row r="63" spans="1:58" x14ac:dyDescent="0.25">
      <c r="A63" s="8">
        <v>57</v>
      </c>
      <c r="B63" s="9">
        <v>57</v>
      </c>
      <c r="C63" s="10" t="s">
        <v>12</v>
      </c>
      <c r="D63" s="10" t="s">
        <v>9</v>
      </c>
      <c r="E63" s="11" t="s">
        <v>7</v>
      </c>
      <c r="F63" s="12" t="s">
        <v>17</v>
      </c>
      <c r="G63" s="13">
        <v>42508</v>
      </c>
      <c r="H63" s="14">
        <v>0.1</v>
      </c>
      <c r="I63" s="11">
        <v>0.1</v>
      </c>
      <c r="J63" s="39">
        <v>267.37</v>
      </c>
      <c r="K63" s="44">
        <v>71.94545060660478</v>
      </c>
      <c r="L63" s="52">
        <f t="shared" si="26"/>
        <v>75.009448713120804</v>
      </c>
      <c r="M63" s="44">
        <v>39.127333333333333</v>
      </c>
      <c r="N63" s="44">
        <v>1.6283333333333332</v>
      </c>
      <c r="O63" s="58">
        <v>517.95633333333342</v>
      </c>
      <c r="P63" s="52">
        <f t="shared" si="27"/>
        <v>0.39127333333333331</v>
      </c>
      <c r="Q63" s="51">
        <f t="shared" si="28"/>
        <v>1.628333333333333E-2</v>
      </c>
      <c r="R63" s="52">
        <f t="shared" si="29"/>
        <v>0.51795633333333346</v>
      </c>
      <c r="S63" s="309">
        <f t="shared" si="30"/>
        <v>29349.197029478484</v>
      </c>
      <c r="T63" s="317">
        <f t="shared" si="31"/>
        <v>1221.403856545317</v>
      </c>
      <c r="U63" s="82">
        <f t="shared" si="32"/>
        <v>38.851619020802779</v>
      </c>
      <c r="V63" s="287">
        <f t="shared" si="33"/>
        <v>24.029068577277378</v>
      </c>
      <c r="W63" s="298">
        <f t="shared" si="34"/>
        <v>755.41760598866415</v>
      </c>
      <c r="X63" s="305">
        <f t="shared" si="35"/>
        <v>31.437656584950201</v>
      </c>
      <c r="Y63" s="39">
        <v>339.05000000000007</v>
      </c>
      <c r="Z63" s="269">
        <v>58.833333333333357</v>
      </c>
      <c r="AA63" s="192">
        <v>3.73</v>
      </c>
      <c r="AB63" s="71">
        <v>21.785610093579418</v>
      </c>
      <c r="AC63" s="253">
        <f t="shared" si="36"/>
        <v>1.8154675077982848E-3</v>
      </c>
      <c r="AD63" s="78">
        <f t="shared" si="37"/>
        <v>7.3864111022281032</v>
      </c>
      <c r="AE63" s="162">
        <v>0.51214214410000014</v>
      </c>
      <c r="AF63" s="164">
        <v>0.48891420662500007</v>
      </c>
      <c r="AG63" s="166">
        <v>0.38438612224999996</v>
      </c>
      <c r="AH63" s="168">
        <v>0.35978899524999997</v>
      </c>
      <c r="AI63" s="177">
        <f t="shared" si="38"/>
        <v>2.3508276421918382</v>
      </c>
      <c r="AJ63" s="177">
        <f t="shared" si="39"/>
        <v>1.6514983684392466</v>
      </c>
      <c r="AK63" s="258">
        <f t="shared" si="40"/>
        <v>198.17980421270963</v>
      </c>
      <c r="AL63" s="107">
        <v>0</v>
      </c>
      <c r="AM63" s="130">
        <v>6.0000000000000001E-3</v>
      </c>
      <c r="AN63" s="134">
        <v>1.7500000000000002E-2</v>
      </c>
      <c r="AO63" s="138">
        <v>0</v>
      </c>
      <c r="AP63" s="130">
        <f t="shared" si="41"/>
        <v>2.0343000000000006E-3</v>
      </c>
      <c r="AQ63" s="134">
        <f t="shared" si="42"/>
        <v>5.933375000000002E-3</v>
      </c>
      <c r="AR63" s="138">
        <f t="shared" si="43"/>
        <v>0</v>
      </c>
      <c r="AS63" s="418">
        <v>1.298269864557736</v>
      </c>
      <c r="AT63" s="428">
        <f t="shared" si="44"/>
        <v>2.35E-2</v>
      </c>
      <c r="AU63" s="350">
        <f t="shared" si="45"/>
        <v>1.2747698645577359</v>
      </c>
      <c r="AV63" s="415">
        <f t="shared" si="46"/>
        <v>0.44017839757830046</v>
      </c>
      <c r="AW63" s="347">
        <f t="shared" si="47"/>
        <v>7.9676750000000022E-3</v>
      </c>
      <c r="AX63" s="350">
        <f t="shared" si="48"/>
        <v>0.4322107225783004</v>
      </c>
      <c r="AY63" s="207">
        <v>4.5999999999999999E-2</v>
      </c>
      <c r="AZ63" s="220">
        <v>2.6196648557841998E-2</v>
      </c>
      <c r="BA63" s="224">
        <f t="shared" si="49"/>
        <v>1.9803351442158001E-2</v>
      </c>
      <c r="BB63" s="226">
        <f t="shared" si="50"/>
        <v>1.5596300000000002E-2</v>
      </c>
      <c r="BC63" s="220">
        <f t="shared" si="51"/>
        <v>8.8819736935363304E-3</v>
      </c>
      <c r="BD63" s="224">
        <f t="shared" si="52"/>
        <v>6.7143263064636718E-3</v>
      </c>
      <c r="BE63" s="236">
        <f t="shared" si="53"/>
        <v>1100.0971303878152</v>
      </c>
      <c r="BF63" s="446">
        <f t="shared" si="54"/>
        <v>17.089837702695959</v>
      </c>
    </row>
    <row r="64" spans="1:58" x14ac:dyDescent="0.25">
      <c r="A64" s="15">
        <v>58</v>
      </c>
      <c r="B64" s="16">
        <v>58</v>
      </c>
      <c r="C64" s="17" t="s">
        <v>12</v>
      </c>
      <c r="D64" s="17" t="s">
        <v>9</v>
      </c>
      <c r="E64" s="18" t="s">
        <v>7</v>
      </c>
      <c r="F64" s="19" t="s">
        <v>17</v>
      </c>
      <c r="G64" s="20">
        <v>42508</v>
      </c>
      <c r="H64" s="21">
        <v>0.1</v>
      </c>
      <c r="I64" s="18">
        <v>0.1</v>
      </c>
      <c r="J64" s="40">
        <v>267.37</v>
      </c>
      <c r="K64" s="43">
        <v>71.94545060660478</v>
      </c>
      <c r="L64" s="54">
        <f t="shared" si="26"/>
        <v>75.009448713120804</v>
      </c>
      <c r="M64" s="43">
        <v>39.127333333333333</v>
      </c>
      <c r="N64" s="43">
        <v>1.6283333333333332</v>
      </c>
      <c r="O64" s="59">
        <v>517.95633333333342</v>
      </c>
      <c r="P64" s="54">
        <f t="shared" si="27"/>
        <v>0.39127333333333331</v>
      </c>
      <c r="Q64" s="53">
        <f t="shared" si="28"/>
        <v>1.628333333333333E-2</v>
      </c>
      <c r="R64" s="54">
        <f t="shared" si="29"/>
        <v>0.51795633333333346</v>
      </c>
      <c r="S64" s="310">
        <f t="shared" si="30"/>
        <v>29349.197029478484</v>
      </c>
      <c r="T64" s="318">
        <f t="shared" si="31"/>
        <v>1221.403856545317</v>
      </c>
      <c r="U64" s="83">
        <f t="shared" si="32"/>
        <v>38.851619020802779</v>
      </c>
      <c r="V64" s="288">
        <f t="shared" si="33"/>
        <v>24.029068577277378</v>
      </c>
      <c r="W64" s="299">
        <f t="shared" si="34"/>
        <v>755.41760598866415</v>
      </c>
      <c r="X64" s="306">
        <f t="shared" si="35"/>
        <v>31.437656584950201</v>
      </c>
      <c r="Y64" s="40">
        <v>256.64</v>
      </c>
      <c r="Z64" s="270">
        <v>60.733333333333334</v>
      </c>
      <c r="AA64" s="193">
        <v>3.69</v>
      </c>
      <c r="AB64" s="72">
        <v>17.273262066374205</v>
      </c>
      <c r="AC64" s="254">
        <f t="shared" si="36"/>
        <v>1.4394385055311837E-3</v>
      </c>
      <c r="AD64" s="79">
        <f t="shared" si="37"/>
        <v>4.4330099767142759</v>
      </c>
      <c r="AE64" s="163">
        <v>0.54580368850000005</v>
      </c>
      <c r="AF64" s="165">
        <v>0.52091379462499998</v>
      </c>
      <c r="AG64" s="167">
        <v>0.41094017025000001</v>
      </c>
      <c r="AH64" s="169">
        <v>0.38497005024999997</v>
      </c>
      <c r="AI64" s="178">
        <f t="shared" si="38"/>
        <v>3.1598182578524878</v>
      </c>
      <c r="AJ64" s="178">
        <f t="shared" si="39"/>
        <v>2.2287049705534181</v>
      </c>
      <c r="AK64" s="259">
        <f t="shared" si="40"/>
        <v>267.44459646641019</v>
      </c>
      <c r="AL64" s="108">
        <v>0</v>
      </c>
      <c r="AM64" s="131">
        <v>6.0000000000000001E-3</v>
      </c>
      <c r="AN64" s="135">
        <v>1.7500000000000002E-2</v>
      </c>
      <c r="AO64" s="139">
        <v>0</v>
      </c>
      <c r="AP64" s="131">
        <f t="shared" si="41"/>
        <v>1.5398399999999998E-3</v>
      </c>
      <c r="AQ64" s="135">
        <f t="shared" si="42"/>
        <v>4.4911999999999999E-3</v>
      </c>
      <c r="AR64" s="139">
        <f t="shared" si="43"/>
        <v>0</v>
      </c>
      <c r="AS64" s="419">
        <v>0.42432422587820112</v>
      </c>
      <c r="AT64" s="429">
        <f t="shared" si="44"/>
        <v>2.35E-2</v>
      </c>
      <c r="AU64" s="351">
        <f t="shared" si="45"/>
        <v>0.4008242258782011</v>
      </c>
      <c r="AV64" s="416">
        <f t="shared" si="46"/>
        <v>0.10889856932938154</v>
      </c>
      <c r="AW64" s="348">
        <f t="shared" si="47"/>
        <v>6.0310399999999997E-3</v>
      </c>
      <c r="AX64" s="351">
        <f t="shared" si="48"/>
        <v>0.10286752932938152</v>
      </c>
      <c r="AY64" s="208">
        <v>4.4999999999999998E-2</v>
      </c>
      <c r="AZ64" s="221">
        <v>3.1456442300302798E-2</v>
      </c>
      <c r="BA64" s="223">
        <f t="shared" si="49"/>
        <v>1.3543557699697201E-2</v>
      </c>
      <c r="BB64" s="227">
        <f t="shared" si="50"/>
        <v>1.1548799999999998E-2</v>
      </c>
      <c r="BC64" s="221">
        <f t="shared" si="51"/>
        <v>8.0729813519497089E-3</v>
      </c>
      <c r="BD64" s="223">
        <f t="shared" si="52"/>
        <v>3.4758186480502891E-3</v>
      </c>
      <c r="BE64" s="237">
        <f t="shared" si="53"/>
        <v>1275.3858660609089</v>
      </c>
      <c r="BF64" s="447">
        <f t="shared" si="54"/>
        <v>43.094356456445951</v>
      </c>
    </row>
    <row r="65" spans="1:58" x14ac:dyDescent="0.25">
      <c r="A65" s="15">
        <v>59</v>
      </c>
      <c r="B65" s="16">
        <v>59</v>
      </c>
      <c r="C65" s="17" t="s">
        <v>12</v>
      </c>
      <c r="D65" s="17" t="s">
        <v>9</v>
      </c>
      <c r="E65" s="18" t="s">
        <v>7</v>
      </c>
      <c r="F65" s="19" t="s">
        <v>17</v>
      </c>
      <c r="G65" s="20">
        <v>42508</v>
      </c>
      <c r="H65" s="21">
        <v>0.1</v>
      </c>
      <c r="I65" s="18">
        <v>0.1</v>
      </c>
      <c r="J65" s="40">
        <v>267.38</v>
      </c>
      <c r="K65" s="43">
        <v>71.94545060660478</v>
      </c>
      <c r="L65" s="54">
        <f t="shared" si="26"/>
        <v>75.012254168060139</v>
      </c>
      <c r="M65" s="43">
        <v>39.127333333333333</v>
      </c>
      <c r="N65" s="43">
        <v>1.6283333333333332</v>
      </c>
      <c r="O65" s="59">
        <v>517.95633333333342</v>
      </c>
      <c r="P65" s="54">
        <f t="shared" si="27"/>
        <v>0.39127333333333331</v>
      </c>
      <c r="Q65" s="53">
        <f t="shared" si="28"/>
        <v>1.628333333333333E-2</v>
      </c>
      <c r="R65" s="54">
        <f t="shared" si="29"/>
        <v>0.51795633333333346</v>
      </c>
      <c r="S65" s="310">
        <f t="shared" si="30"/>
        <v>29350.294729184116</v>
      </c>
      <c r="T65" s="318">
        <f t="shared" si="31"/>
        <v>1221.4495387032457</v>
      </c>
      <c r="U65" s="83">
        <f t="shared" si="32"/>
        <v>38.853072123956487</v>
      </c>
      <c r="V65" s="288">
        <f t="shared" si="33"/>
        <v>24.029068577277382</v>
      </c>
      <c r="W65" s="299">
        <f t="shared" si="34"/>
        <v>755.41760598866426</v>
      </c>
      <c r="X65" s="306">
        <f t="shared" si="35"/>
        <v>31.437656584950201</v>
      </c>
      <c r="Y65" s="40">
        <v>308.55</v>
      </c>
      <c r="Z65" s="270">
        <v>-1.5666666666666487</v>
      </c>
      <c r="AA65" s="193">
        <v>3.93</v>
      </c>
      <c r="AB65" s="72">
        <v>22.836267305761353</v>
      </c>
      <c r="AC65" s="254">
        <f t="shared" si="36"/>
        <v>1.9030222754801128E-3</v>
      </c>
      <c r="AD65" s="79">
        <f t="shared" si="37"/>
        <v>7.0461302771926659</v>
      </c>
      <c r="AE65" s="163">
        <v>0.67654456939999996</v>
      </c>
      <c r="AF65" s="165">
        <v>0.64644165342499993</v>
      </c>
      <c r="AG65" s="167">
        <v>0.51292634014999994</v>
      </c>
      <c r="AH65" s="169">
        <v>0.48189310354999992</v>
      </c>
      <c r="AI65" s="178">
        <f t="shared" si="38"/>
        <v>2.9625882388813816</v>
      </c>
      <c r="AJ65" s="178">
        <f t="shared" si="39"/>
        <v>2.1102095937912906</v>
      </c>
      <c r="AK65" s="259">
        <f t="shared" si="40"/>
        <v>253.22515125495485</v>
      </c>
      <c r="AL65" s="108">
        <v>0</v>
      </c>
      <c r="AM65" s="131">
        <v>6.0000000000000001E-3</v>
      </c>
      <c r="AN65" s="135">
        <v>1.7500000000000002E-2</v>
      </c>
      <c r="AO65" s="139">
        <v>0</v>
      </c>
      <c r="AP65" s="131">
        <f t="shared" si="41"/>
        <v>1.8513000000000002E-3</v>
      </c>
      <c r="AQ65" s="135">
        <f t="shared" si="42"/>
        <v>5.3996249999999999E-3</v>
      </c>
      <c r="AR65" s="139">
        <f t="shared" si="43"/>
        <v>0</v>
      </c>
      <c r="AS65" s="419">
        <v>0.92109977794443121</v>
      </c>
      <c r="AT65" s="429">
        <f t="shared" si="44"/>
        <v>2.35E-2</v>
      </c>
      <c r="AU65" s="351">
        <f t="shared" si="45"/>
        <v>0.89759977794443124</v>
      </c>
      <c r="AV65" s="416">
        <f t="shared" si="46"/>
        <v>0.28420533648475427</v>
      </c>
      <c r="AW65" s="348">
        <f t="shared" si="47"/>
        <v>7.2509250000000001E-3</v>
      </c>
      <c r="AX65" s="351">
        <f t="shared" si="48"/>
        <v>0.27695441148475425</v>
      </c>
      <c r="AY65" s="208">
        <v>5.1999999999999998E-2</v>
      </c>
      <c r="AZ65" s="221">
        <v>4.0864365328881401E-2</v>
      </c>
      <c r="BA65" s="223">
        <f t="shared" si="49"/>
        <v>1.1135634671118597E-2</v>
      </c>
      <c r="BB65" s="227">
        <f t="shared" si="50"/>
        <v>1.6044599999999999E-2</v>
      </c>
      <c r="BC65" s="221">
        <f t="shared" si="51"/>
        <v>1.2608699922226357E-2</v>
      </c>
      <c r="BD65" s="223">
        <f t="shared" si="52"/>
        <v>3.4359000777736434E-3</v>
      </c>
      <c r="BE65" s="237">
        <f t="shared" si="53"/>
        <v>2050.7378322126119</v>
      </c>
      <c r="BF65" s="447">
        <f t="shared" si="54"/>
        <v>25.44148056504433</v>
      </c>
    </row>
    <row r="66" spans="1:58" ht="15.75" thickBot="1" x14ac:dyDescent="0.3">
      <c r="A66" s="22">
        <v>60</v>
      </c>
      <c r="B66" s="23">
        <v>60</v>
      </c>
      <c r="C66" s="24" t="s">
        <v>12</v>
      </c>
      <c r="D66" s="24" t="s">
        <v>9</v>
      </c>
      <c r="E66" s="25" t="s">
        <v>7</v>
      </c>
      <c r="F66" s="26" t="s">
        <v>17</v>
      </c>
      <c r="G66" s="27">
        <v>42508</v>
      </c>
      <c r="H66" s="28">
        <v>0.1</v>
      </c>
      <c r="I66" s="25">
        <v>0.1</v>
      </c>
      <c r="J66" s="41">
        <v>267.36</v>
      </c>
      <c r="K66" s="42">
        <v>71.94545060660478</v>
      </c>
      <c r="L66" s="50">
        <f t="shared" si="26"/>
        <v>75.006643258181469</v>
      </c>
      <c r="M66" s="42">
        <v>39.127333333333333</v>
      </c>
      <c r="N66" s="42">
        <v>1.6283333333333332</v>
      </c>
      <c r="O66" s="60">
        <v>517.95633333333342</v>
      </c>
      <c r="P66" s="50">
        <f t="shared" si="27"/>
        <v>0.39127333333333331</v>
      </c>
      <c r="Q66" s="49">
        <f t="shared" si="28"/>
        <v>1.628333333333333E-2</v>
      </c>
      <c r="R66" s="50">
        <f t="shared" si="29"/>
        <v>0.51795633333333346</v>
      </c>
      <c r="S66" s="311">
        <f t="shared" si="30"/>
        <v>29348.099329772853</v>
      </c>
      <c r="T66" s="319">
        <f t="shared" si="31"/>
        <v>1221.3581743873881</v>
      </c>
      <c r="U66" s="84">
        <f t="shared" si="32"/>
        <v>38.850165917649072</v>
      </c>
      <c r="V66" s="289">
        <f t="shared" si="33"/>
        <v>24.029068577277378</v>
      </c>
      <c r="W66" s="300">
        <f t="shared" si="34"/>
        <v>755.41760598866404</v>
      </c>
      <c r="X66" s="307">
        <f t="shared" si="35"/>
        <v>31.437656584950197</v>
      </c>
      <c r="Y66" s="41">
        <v>307.17</v>
      </c>
      <c r="Z66" s="271">
        <v>53.13333333333334</v>
      </c>
      <c r="AA66" s="194">
        <v>3.74</v>
      </c>
      <c r="AB66" s="73">
        <v>18.258856244461398</v>
      </c>
      <c r="AC66" s="255">
        <f t="shared" si="36"/>
        <v>1.5215713537051166E-3</v>
      </c>
      <c r="AD66" s="80">
        <f t="shared" si="37"/>
        <v>5.6085728726112087</v>
      </c>
      <c r="AE66" s="145">
        <v>0.51498051730000005</v>
      </c>
      <c r="AF66" s="150">
        <v>0.49185957012500003</v>
      </c>
      <c r="AG66" s="155">
        <v>0.38783341644999997</v>
      </c>
      <c r="AH66" s="160">
        <v>0.36315415424999997</v>
      </c>
      <c r="AI66" s="179">
        <f t="shared" si="38"/>
        <v>2.8204423672825243</v>
      </c>
      <c r="AJ66" s="179">
        <f t="shared" si="39"/>
        <v>1.9889206059123137</v>
      </c>
      <c r="AK66" s="260">
        <f t="shared" si="40"/>
        <v>238.67047270947762</v>
      </c>
      <c r="AL66" s="109">
        <v>0</v>
      </c>
      <c r="AM66" s="132">
        <v>0.10791666666666667</v>
      </c>
      <c r="AN66" s="136">
        <v>0.20023387096774192</v>
      </c>
      <c r="AO66" s="140">
        <v>0</v>
      </c>
      <c r="AP66" s="132">
        <f t="shared" si="41"/>
        <v>3.3148762500000005E-2</v>
      </c>
      <c r="AQ66" s="136">
        <f t="shared" si="42"/>
        <v>6.1505838145161293E-2</v>
      </c>
      <c r="AR66" s="140">
        <f t="shared" si="43"/>
        <v>0</v>
      </c>
      <c r="AS66" s="420">
        <v>0.87175769821631577</v>
      </c>
      <c r="AT66" s="430">
        <f t="shared" si="44"/>
        <v>0.30815053763440858</v>
      </c>
      <c r="AU66" s="352">
        <f t="shared" si="45"/>
        <v>0.56360716058190719</v>
      </c>
      <c r="AV66" s="417">
        <f t="shared" si="46"/>
        <v>0.26777781216110569</v>
      </c>
      <c r="AW66" s="349">
        <f t="shared" si="47"/>
        <v>9.4654600645161291E-2</v>
      </c>
      <c r="AX66" s="352">
        <f t="shared" si="48"/>
        <v>0.17312321151594443</v>
      </c>
      <c r="AY66" s="209">
        <v>4.1000000000000002E-2</v>
      </c>
      <c r="AZ66" s="222">
        <v>2.4771965429439297E-2</v>
      </c>
      <c r="BA66" s="225">
        <f t="shared" si="49"/>
        <v>1.6228034570560705E-2</v>
      </c>
      <c r="BB66" s="228">
        <f t="shared" si="50"/>
        <v>1.2593970000000001E-2</v>
      </c>
      <c r="BC66" s="222">
        <f t="shared" si="51"/>
        <v>7.6092046209608692E-3</v>
      </c>
      <c r="BD66" s="225">
        <f t="shared" si="52"/>
        <v>4.9847653790391321E-3</v>
      </c>
      <c r="BE66" s="238">
        <f t="shared" si="53"/>
        <v>1125.1427993371919</v>
      </c>
      <c r="BF66" s="448">
        <f t="shared" si="54"/>
        <v>32.39642346915835</v>
      </c>
    </row>
    <row r="67" spans="1:58" x14ac:dyDescent="0.25">
      <c r="A67" s="8">
        <v>61</v>
      </c>
      <c r="B67" s="9">
        <v>61</v>
      </c>
      <c r="C67" s="10" t="s">
        <v>12</v>
      </c>
      <c r="D67" s="10" t="s">
        <v>9</v>
      </c>
      <c r="E67" s="11" t="s">
        <v>8</v>
      </c>
      <c r="F67" s="12" t="s">
        <v>17</v>
      </c>
      <c r="G67" s="29">
        <v>42507</v>
      </c>
      <c r="H67" s="14">
        <v>0.1</v>
      </c>
      <c r="I67" s="11">
        <v>0.1</v>
      </c>
      <c r="J67" s="39">
        <v>267.35000000000002</v>
      </c>
      <c r="K67" s="44">
        <v>71.94545060660478</v>
      </c>
      <c r="L67" s="52">
        <f t="shared" si="26"/>
        <v>75.003837803242135</v>
      </c>
      <c r="M67" s="44">
        <v>39.127333333333333</v>
      </c>
      <c r="N67" s="44">
        <v>1.6283333333333332</v>
      </c>
      <c r="O67" s="58">
        <v>517.95633333333342</v>
      </c>
      <c r="P67" s="52">
        <f t="shared" si="27"/>
        <v>0.39127333333333331</v>
      </c>
      <c r="Q67" s="51">
        <f t="shared" si="28"/>
        <v>1.628333333333333E-2</v>
      </c>
      <c r="R67" s="52">
        <f t="shared" si="29"/>
        <v>0.51795633333333346</v>
      </c>
      <c r="S67" s="309">
        <f t="shared" si="30"/>
        <v>29347.001630067225</v>
      </c>
      <c r="T67" s="317">
        <f t="shared" si="31"/>
        <v>1221.3124922294592</v>
      </c>
      <c r="U67" s="82">
        <f t="shared" si="32"/>
        <v>38.848712814495357</v>
      </c>
      <c r="V67" s="287">
        <f t="shared" si="33"/>
        <v>24.029068577277382</v>
      </c>
      <c r="W67" s="298">
        <f t="shared" si="34"/>
        <v>755.41760598866426</v>
      </c>
      <c r="X67" s="305">
        <f t="shared" si="35"/>
        <v>31.437656584950201</v>
      </c>
      <c r="Y67" s="39">
        <v>234.35000000000002</v>
      </c>
      <c r="Z67" s="269">
        <v>176.53333333333336</v>
      </c>
      <c r="AA67" s="192">
        <v>3.75</v>
      </c>
      <c r="AB67" s="71">
        <v>99.876756354172173</v>
      </c>
      <c r="AC67" s="253">
        <f t="shared" si="36"/>
        <v>8.3230630295143479E-3</v>
      </c>
      <c r="AD67" s="78">
        <f t="shared" si="37"/>
        <v>23.40611785160025</v>
      </c>
      <c r="AE67" s="162">
        <v>0.93849369140000005</v>
      </c>
      <c r="AF67" s="164">
        <v>0.90335400412499989</v>
      </c>
      <c r="AG67" s="166">
        <v>0.69004702564999987</v>
      </c>
      <c r="AH67" s="168">
        <v>0.63297275824999999</v>
      </c>
      <c r="AI67" s="177">
        <f t="shared" si="38"/>
        <v>0.93965175247783872</v>
      </c>
      <c r="AJ67" s="177">
        <f t="shared" si="39"/>
        <v>0.6337538195628023</v>
      </c>
      <c r="AK67" s="258">
        <f t="shared" si="40"/>
        <v>76.050458347536278</v>
      </c>
      <c r="AL67" s="107">
        <v>0</v>
      </c>
      <c r="AM67" s="130">
        <v>10.971138888888889</v>
      </c>
      <c r="AN67" s="134">
        <v>1.7500000000000002E-2</v>
      </c>
      <c r="AO67" s="138">
        <v>0</v>
      </c>
      <c r="AP67" s="130">
        <f t="shared" si="41"/>
        <v>2.5710863986111119</v>
      </c>
      <c r="AQ67" s="134">
        <f t="shared" si="42"/>
        <v>4.1011250000000006E-3</v>
      </c>
      <c r="AR67" s="138">
        <f t="shared" si="43"/>
        <v>0</v>
      </c>
      <c r="AS67" s="418">
        <v>16.017115527990573</v>
      </c>
      <c r="AT67" s="428">
        <f t="shared" si="44"/>
        <v>10.98863888888889</v>
      </c>
      <c r="AU67" s="350">
        <f t="shared" si="45"/>
        <v>5.0284766391016831</v>
      </c>
      <c r="AV67" s="415">
        <f t="shared" si="46"/>
        <v>3.753611023984591</v>
      </c>
      <c r="AW67" s="347">
        <f t="shared" si="47"/>
        <v>2.5751875236111115</v>
      </c>
      <c r="AX67" s="350">
        <f t="shared" si="48"/>
        <v>1.1784235003734795</v>
      </c>
      <c r="AY67" s="207">
        <v>4.9269999999999996</v>
      </c>
      <c r="AZ67" s="220">
        <v>3.9351403625988022</v>
      </c>
      <c r="BA67" s="224">
        <f t="shared" si="49"/>
        <v>0.99185963740119742</v>
      </c>
      <c r="BB67" s="226">
        <f t="shared" si="50"/>
        <v>1.1546424500000001</v>
      </c>
      <c r="BC67" s="220">
        <f t="shared" si="51"/>
        <v>0.92220014397502936</v>
      </c>
      <c r="BD67" s="224">
        <f t="shared" si="52"/>
        <v>0.23244230602497062</v>
      </c>
      <c r="BE67" s="236">
        <f t="shared" si="53"/>
        <v>100.6964620678208</v>
      </c>
      <c r="BF67" s="446">
        <f t="shared" si="54"/>
        <v>19.862229363367341</v>
      </c>
    </row>
    <row r="68" spans="1:58" x14ac:dyDescent="0.25">
      <c r="A68" s="15">
        <v>62</v>
      </c>
      <c r="B68" s="16">
        <v>62</v>
      </c>
      <c r="C68" s="17" t="s">
        <v>12</v>
      </c>
      <c r="D68" s="17" t="s">
        <v>9</v>
      </c>
      <c r="E68" s="18" t="s">
        <v>8</v>
      </c>
      <c r="F68" s="19" t="s">
        <v>17</v>
      </c>
      <c r="G68" s="30">
        <v>42507</v>
      </c>
      <c r="H68" s="21">
        <v>0.1</v>
      </c>
      <c r="I68" s="18">
        <v>0.1</v>
      </c>
      <c r="J68" s="40">
        <v>267.33999999999997</v>
      </c>
      <c r="K68" s="43">
        <v>71.94545060660478</v>
      </c>
      <c r="L68" s="54">
        <f t="shared" si="26"/>
        <v>75.001032348302772</v>
      </c>
      <c r="M68" s="43">
        <v>39.127333333333333</v>
      </c>
      <c r="N68" s="43">
        <v>1.6283333333333332</v>
      </c>
      <c r="O68" s="59">
        <v>517.95633333333342</v>
      </c>
      <c r="P68" s="54">
        <f t="shared" si="27"/>
        <v>0.39127333333333331</v>
      </c>
      <c r="Q68" s="53">
        <f t="shared" si="28"/>
        <v>1.628333333333333E-2</v>
      </c>
      <c r="R68" s="54">
        <f t="shared" si="29"/>
        <v>0.51795633333333346</v>
      </c>
      <c r="S68" s="310">
        <f t="shared" si="30"/>
        <v>29345.903930361583</v>
      </c>
      <c r="T68" s="318">
        <f t="shared" si="31"/>
        <v>1221.2668100715298</v>
      </c>
      <c r="U68" s="83">
        <f t="shared" si="32"/>
        <v>38.847259711341636</v>
      </c>
      <c r="V68" s="288">
        <f t="shared" si="33"/>
        <v>24.029068577277382</v>
      </c>
      <c r="W68" s="299">
        <f t="shared" si="34"/>
        <v>755.41760598866415</v>
      </c>
      <c r="X68" s="306">
        <f t="shared" si="35"/>
        <v>31.437656584950194</v>
      </c>
      <c r="Y68" s="40">
        <v>272.08</v>
      </c>
      <c r="Z68" s="270">
        <v>170.53333333333336</v>
      </c>
      <c r="AA68" s="193">
        <v>4</v>
      </c>
      <c r="AB68" s="72">
        <v>75.556989872048845</v>
      </c>
      <c r="AC68" s="254">
        <f t="shared" si="36"/>
        <v>6.2964158226707367E-3</v>
      </c>
      <c r="AD68" s="79">
        <f t="shared" si="37"/>
        <v>20.55754580438705</v>
      </c>
      <c r="AE68" s="163">
        <v>1.0801542623999998</v>
      </c>
      <c r="AF68" s="165">
        <v>1.0342456851249999</v>
      </c>
      <c r="AG68" s="167">
        <v>0.81535905554999988</v>
      </c>
      <c r="AH68" s="169">
        <v>0.76382027195000002</v>
      </c>
      <c r="AI68" s="178">
        <f t="shared" si="38"/>
        <v>1.4295887967866046</v>
      </c>
      <c r="AJ68" s="178">
        <f t="shared" si="39"/>
        <v>1.0109194043376835</v>
      </c>
      <c r="AK68" s="259">
        <f t="shared" si="40"/>
        <v>121.31032852052202</v>
      </c>
      <c r="AL68" s="108">
        <v>0</v>
      </c>
      <c r="AM68" s="131">
        <v>13.141138888888889</v>
      </c>
      <c r="AN68" s="135">
        <v>1.7500000000000002E-2</v>
      </c>
      <c r="AO68" s="139">
        <v>0</v>
      </c>
      <c r="AP68" s="131">
        <f t="shared" si="41"/>
        <v>3.5754410688888889</v>
      </c>
      <c r="AQ68" s="135">
        <f t="shared" si="42"/>
        <v>4.7613999999999998E-3</v>
      </c>
      <c r="AR68" s="139">
        <f t="shared" si="43"/>
        <v>0</v>
      </c>
      <c r="AS68" s="419">
        <v>17.909350667537911</v>
      </c>
      <c r="AT68" s="429">
        <f t="shared" si="44"/>
        <v>13.158638888888889</v>
      </c>
      <c r="AU68" s="351">
        <f t="shared" si="45"/>
        <v>4.7507117786490216</v>
      </c>
      <c r="AV68" s="416">
        <f t="shared" si="46"/>
        <v>4.8727761296237153</v>
      </c>
      <c r="AW68" s="348">
        <f t="shared" si="47"/>
        <v>3.5802024688888885</v>
      </c>
      <c r="AX68" s="351">
        <f t="shared" si="48"/>
        <v>1.2925736607348257</v>
      </c>
      <c r="AY68" s="208">
        <v>6.1539999999999999</v>
      </c>
      <c r="AZ68" s="221">
        <v>5.2614614565300304</v>
      </c>
      <c r="BA68" s="223">
        <f t="shared" si="49"/>
        <v>0.89253854346996953</v>
      </c>
      <c r="BB68" s="227">
        <f t="shared" si="50"/>
        <v>1.67438032</v>
      </c>
      <c r="BC68" s="221">
        <f t="shared" si="51"/>
        <v>1.4315384330926906</v>
      </c>
      <c r="BD68" s="223">
        <f t="shared" si="52"/>
        <v>0.24284188690730929</v>
      </c>
      <c r="BE68" s="237">
        <f t="shared" si="53"/>
        <v>84.654035867517749</v>
      </c>
      <c r="BF68" s="447">
        <f t="shared" si="54"/>
        <v>15.904351472472465</v>
      </c>
    </row>
    <row r="69" spans="1:58" x14ac:dyDescent="0.25">
      <c r="A69" s="15">
        <v>63</v>
      </c>
      <c r="B69" s="16">
        <v>63</v>
      </c>
      <c r="C69" s="17" t="s">
        <v>12</v>
      </c>
      <c r="D69" s="17" t="s">
        <v>9</v>
      </c>
      <c r="E69" s="18" t="s">
        <v>8</v>
      </c>
      <c r="F69" s="19" t="s">
        <v>17</v>
      </c>
      <c r="G69" s="30">
        <v>42507</v>
      </c>
      <c r="H69" s="21">
        <v>0.1</v>
      </c>
      <c r="I69" s="18">
        <v>0.1</v>
      </c>
      <c r="J69" s="40">
        <v>267.35000000000002</v>
      </c>
      <c r="K69" s="43">
        <v>71.94545060660478</v>
      </c>
      <c r="L69" s="54">
        <f t="shared" si="26"/>
        <v>75.003837803242135</v>
      </c>
      <c r="M69" s="43">
        <v>39.127333333333333</v>
      </c>
      <c r="N69" s="43">
        <v>1.6283333333333332</v>
      </c>
      <c r="O69" s="59">
        <v>517.95633333333342</v>
      </c>
      <c r="P69" s="54">
        <f t="shared" si="27"/>
        <v>0.39127333333333331</v>
      </c>
      <c r="Q69" s="53">
        <f t="shared" si="28"/>
        <v>1.628333333333333E-2</v>
      </c>
      <c r="R69" s="54">
        <f t="shared" si="29"/>
        <v>0.51795633333333346</v>
      </c>
      <c r="S69" s="310">
        <f t="shared" si="30"/>
        <v>29347.001630067225</v>
      </c>
      <c r="T69" s="318">
        <f t="shared" si="31"/>
        <v>1221.3124922294592</v>
      </c>
      <c r="U69" s="83">
        <f t="shared" si="32"/>
        <v>38.848712814495357</v>
      </c>
      <c r="V69" s="288">
        <f t="shared" si="33"/>
        <v>24.029068577277382</v>
      </c>
      <c r="W69" s="299">
        <f t="shared" si="34"/>
        <v>755.41760598866426</v>
      </c>
      <c r="X69" s="306">
        <f t="shared" si="35"/>
        <v>31.437656584950201</v>
      </c>
      <c r="Y69" s="40">
        <v>265.22000000000003</v>
      </c>
      <c r="Z69" s="270">
        <v>167.53333333333336</v>
      </c>
      <c r="AA69" s="193">
        <v>3.89</v>
      </c>
      <c r="AB69" s="72">
        <v>77.585345067468083</v>
      </c>
      <c r="AC69" s="254">
        <f t="shared" si="36"/>
        <v>6.4654454222890069E-3</v>
      </c>
      <c r="AD69" s="79">
        <f t="shared" si="37"/>
        <v>20.577185218793886</v>
      </c>
      <c r="AE69" s="163">
        <v>0.86644419240000004</v>
      </c>
      <c r="AF69" s="165">
        <v>0.83158178612499989</v>
      </c>
      <c r="AG69" s="167">
        <v>0.64319646354999993</v>
      </c>
      <c r="AH69" s="169">
        <v>0.59536347904999998</v>
      </c>
      <c r="AI69" s="178">
        <f t="shared" si="38"/>
        <v>1.1167626974482638</v>
      </c>
      <c r="AJ69" s="178">
        <f t="shared" si="39"/>
        <v>0.76736589691297108</v>
      </c>
      <c r="AK69" s="259">
        <f t="shared" si="40"/>
        <v>92.083907629556521</v>
      </c>
      <c r="AL69" s="108">
        <v>0</v>
      </c>
      <c r="AM69" s="131">
        <v>10.014472222222222</v>
      </c>
      <c r="AN69" s="135">
        <v>1.6653225806451621E-2</v>
      </c>
      <c r="AO69" s="139">
        <v>0</v>
      </c>
      <c r="AP69" s="131">
        <f t="shared" si="41"/>
        <v>2.656038322777778</v>
      </c>
      <c r="AQ69" s="135">
        <f t="shared" si="42"/>
        <v>4.4167685483870994E-3</v>
      </c>
      <c r="AR69" s="139">
        <f t="shared" si="43"/>
        <v>0</v>
      </c>
      <c r="AS69" s="419">
        <v>15.029605197495412</v>
      </c>
      <c r="AT69" s="429">
        <f t="shared" si="44"/>
        <v>10.031125448028675</v>
      </c>
      <c r="AU69" s="351">
        <f t="shared" si="45"/>
        <v>4.9984797494667372</v>
      </c>
      <c r="AV69" s="416">
        <f t="shared" si="46"/>
        <v>3.9861518904797335</v>
      </c>
      <c r="AW69" s="348">
        <f t="shared" si="47"/>
        <v>2.6604550913261655</v>
      </c>
      <c r="AX69" s="351">
        <f t="shared" si="48"/>
        <v>1.3256967991535682</v>
      </c>
      <c r="AY69" s="208">
        <v>4.181</v>
      </c>
      <c r="AZ69" s="221">
        <v>3.0829437514070848</v>
      </c>
      <c r="BA69" s="223">
        <f t="shared" si="49"/>
        <v>1.0980562485929153</v>
      </c>
      <c r="BB69" s="227">
        <f t="shared" si="50"/>
        <v>1.1088848200000003</v>
      </c>
      <c r="BC69" s="221">
        <f t="shared" si="51"/>
        <v>0.81765834174818708</v>
      </c>
      <c r="BD69" s="223">
        <f t="shared" si="52"/>
        <v>0.29122647825181303</v>
      </c>
      <c r="BE69" s="237">
        <f t="shared" si="53"/>
        <v>70.656986075976022</v>
      </c>
      <c r="BF69" s="447">
        <f t="shared" si="54"/>
        <v>15.52178841491661</v>
      </c>
    </row>
    <row r="70" spans="1:58" ht="15.75" thickBot="1" x14ac:dyDescent="0.3">
      <c r="A70" s="22">
        <v>64</v>
      </c>
      <c r="B70" s="23">
        <v>64</v>
      </c>
      <c r="C70" s="24" t="s">
        <v>12</v>
      </c>
      <c r="D70" s="24" t="s">
        <v>9</v>
      </c>
      <c r="E70" s="25" t="s">
        <v>8</v>
      </c>
      <c r="F70" s="26" t="s">
        <v>17</v>
      </c>
      <c r="G70" s="31">
        <v>42507</v>
      </c>
      <c r="H70" s="28">
        <v>0.1</v>
      </c>
      <c r="I70" s="25">
        <v>0.1</v>
      </c>
      <c r="J70" s="41">
        <v>267.38</v>
      </c>
      <c r="K70" s="42">
        <v>71.94545060660478</v>
      </c>
      <c r="L70" s="50">
        <f t="shared" si="26"/>
        <v>75.012254168060139</v>
      </c>
      <c r="M70" s="42">
        <v>39.127333333333333</v>
      </c>
      <c r="N70" s="42">
        <v>1.6283333333333332</v>
      </c>
      <c r="O70" s="60">
        <v>517.95633333333342</v>
      </c>
      <c r="P70" s="50">
        <f t="shared" si="27"/>
        <v>0.39127333333333331</v>
      </c>
      <c r="Q70" s="49">
        <f t="shared" si="28"/>
        <v>1.628333333333333E-2</v>
      </c>
      <c r="R70" s="50">
        <f t="shared" si="29"/>
        <v>0.51795633333333346</v>
      </c>
      <c r="S70" s="311">
        <f t="shared" si="30"/>
        <v>29350.294729184116</v>
      </c>
      <c r="T70" s="319">
        <f t="shared" si="31"/>
        <v>1221.4495387032457</v>
      </c>
      <c r="U70" s="84">
        <f t="shared" si="32"/>
        <v>38.853072123956487</v>
      </c>
      <c r="V70" s="289">
        <f t="shared" si="33"/>
        <v>24.029068577277382</v>
      </c>
      <c r="W70" s="300">
        <f t="shared" si="34"/>
        <v>755.41760598866426</v>
      </c>
      <c r="X70" s="307">
        <f t="shared" si="35"/>
        <v>31.437656584950201</v>
      </c>
      <c r="Y70" s="41">
        <v>274.58999999999992</v>
      </c>
      <c r="Z70" s="271">
        <v>188.53333333333336</v>
      </c>
      <c r="AA70" s="194">
        <v>3.95</v>
      </c>
      <c r="AB70" s="73">
        <v>73.213678226057823</v>
      </c>
      <c r="AC70" s="255">
        <f t="shared" si="36"/>
        <v>6.1011398521714855E-3</v>
      </c>
      <c r="AD70" s="80">
        <f t="shared" si="37"/>
        <v>20.103743904093211</v>
      </c>
      <c r="AE70" s="145">
        <v>0.96409674740000006</v>
      </c>
      <c r="AF70" s="150">
        <v>0.92393596512499987</v>
      </c>
      <c r="AG70" s="155">
        <v>0.72561788554999995</v>
      </c>
      <c r="AH70" s="160">
        <v>0.67548225444999999</v>
      </c>
      <c r="AI70" s="179">
        <f t="shared" si="38"/>
        <v>1.316825995851775</v>
      </c>
      <c r="AJ70" s="179">
        <f t="shared" si="39"/>
        <v>0.92261756384421878</v>
      </c>
      <c r="AK70" s="260">
        <f t="shared" si="40"/>
        <v>110.71410766130626</v>
      </c>
      <c r="AL70" s="109">
        <v>0</v>
      </c>
      <c r="AM70" s="132">
        <v>12.005583333333332</v>
      </c>
      <c r="AN70" s="136">
        <v>1.7500000000000002E-2</v>
      </c>
      <c r="AO70" s="140">
        <v>0</v>
      </c>
      <c r="AP70" s="132">
        <f t="shared" si="41"/>
        <v>3.2966131274999988</v>
      </c>
      <c r="AQ70" s="136">
        <f t="shared" si="42"/>
        <v>4.8053249999999992E-3</v>
      </c>
      <c r="AR70" s="140">
        <f t="shared" si="43"/>
        <v>0</v>
      </c>
      <c r="AS70" s="420">
        <v>16.890780462698295</v>
      </c>
      <c r="AT70" s="430">
        <f t="shared" si="44"/>
        <v>12.023083333333332</v>
      </c>
      <c r="AU70" s="352">
        <f t="shared" si="45"/>
        <v>4.8676971293649629</v>
      </c>
      <c r="AV70" s="417">
        <f t="shared" si="46"/>
        <v>4.6380394072523234</v>
      </c>
      <c r="AW70" s="349">
        <f t="shared" si="47"/>
        <v>3.3014184524999988</v>
      </c>
      <c r="AX70" s="352">
        <f t="shared" si="48"/>
        <v>1.3366209547523247</v>
      </c>
      <c r="AY70" s="209">
        <v>5.0359999999999996</v>
      </c>
      <c r="AZ70" s="222">
        <v>4.1548847039334182</v>
      </c>
      <c r="BA70" s="225">
        <f t="shared" si="49"/>
        <v>0.88111529606658134</v>
      </c>
      <c r="BB70" s="228">
        <f t="shared" si="50"/>
        <v>1.3828352399999995</v>
      </c>
      <c r="BC70" s="222">
        <f t="shared" si="51"/>
        <v>1.1408897908530768</v>
      </c>
      <c r="BD70" s="225">
        <f t="shared" si="52"/>
        <v>0.24194544914692251</v>
      </c>
      <c r="BE70" s="238">
        <f t="shared" si="53"/>
        <v>83.092052257966301</v>
      </c>
      <c r="BF70" s="448">
        <f t="shared" si="54"/>
        <v>15.040721778762197</v>
      </c>
    </row>
    <row r="71" spans="1:58" x14ac:dyDescent="0.25">
      <c r="A71" s="8">
        <v>65</v>
      </c>
      <c r="B71" s="9">
        <v>65</v>
      </c>
      <c r="C71" s="10" t="s">
        <v>12</v>
      </c>
      <c r="D71" s="10" t="s">
        <v>10</v>
      </c>
      <c r="E71" s="11" t="s">
        <v>7</v>
      </c>
      <c r="F71" s="12" t="s">
        <v>17</v>
      </c>
      <c r="G71" s="13">
        <v>42508</v>
      </c>
      <c r="H71" s="14">
        <v>0.1</v>
      </c>
      <c r="I71" s="11">
        <v>0.1</v>
      </c>
      <c r="J71" s="39">
        <v>229.84</v>
      </c>
      <c r="K71" s="44">
        <v>21.680311679189572</v>
      </c>
      <c r="L71" s="52">
        <f t="shared" si="26"/>
        <v>180.00997163655069</v>
      </c>
      <c r="M71" s="44">
        <v>3.3963333333333332</v>
      </c>
      <c r="N71" s="44">
        <v>0.15066666666666664</v>
      </c>
      <c r="O71" s="58">
        <v>79.607000000000014</v>
      </c>
      <c r="P71" s="52">
        <f t="shared" si="27"/>
        <v>3.3963333333333331E-2</v>
      </c>
      <c r="Q71" s="51">
        <f t="shared" si="28"/>
        <v>1.5066666666666664E-3</v>
      </c>
      <c r="R71" s="52">
        <f t="shared" si="29"/>
        <v>7.9607000000000011E-2</v>
      </c>
      <c r="S71" s="309">
        <f t="shared" ref="S71:S78" si="55">P71*L71*1000</f>
        <v>6113.7386700160496</v>
      </c>
      <c r="T71" s="317">
        <f t="shared" ref="T71:T78" si="56">Q71*L71*1000</f>
        <v>271.21502393240297</v>
      </c>
      <c r="U71" s="82">
        <f t="shared" ref="U71:U78" si="57">R71*L71</f>
        <v>14.330053812070892</v>
      </c>
      <c r="V71" s="287">
        <f t="shared" ref="V71:V102" si="58">S71/T71</f>
        <v>22.542035398230095</v>
      </c>
      <c r="W71" s="298">
        <f t="shared" ref="W71:W102" si="59">S71/U71</f>
        <v>426.63752350086463</v>
      </c>
      <c r="X71" s="305">
        <f t="shared" ref="X71:X102" si="60">T71/U71</f>
        <v>18.926308825438294</v>
      </c>
      <c r="Y71" s="39">
        <v>338.33</v>
      </c>
      <c r="Z71" s="269">
        <v>83.533333333333346</v>
      </c>
      <c r="AA71" s="192">
        <v>3.55</v>
      </c>
      <c r="AB71" s="71">
        <v>5.8711516672970934</v>
      </c>
      <c r="AC71" s="253">
        <f t="shared" ref="AC71:AC102" si="61">(AB71/12000)</f>
        <v>4.8926263894142447E-4</v>
      </c>
      <c r="AD71" s="78">
        <f t="shared" ref="AD71:AD102" si="62">Y71*AB71/1000</f>
        <v>1.9863867435966256</v>
      </c>
      <c r="AE71" s="162">
        <v>0.15903636070000002</v>
      </c>
      <c r="AF71" s="164">
        <v>0.15241073072500003</v>
      </c>
      <c r="AG71" s="166">
        <v>0.12100407485</v>
      </c>
      <c r="AH71" s="168">
        <v>0.11388004944999999</v>
      </c>
      <c r="AI71" s="177">
        <f t="shared" ref="AI71:AI102" si="63">AE71/AB71*100</f>
        <v>2.7087762284501791</v>
      </c>
      <c r="AJ71" s="177">
        <f t="shared" ref="AJ71:AJ102" si="64">AH71/AB71*100</f>
        <v>1.9396543626069711</v>
      </c>
      <c r="AK71" s="258">
        <f t="shared" ref="AK71:AK102" si="65">AH71/AC71</f>
        <v>232.75852351283652</v>
      </c>
      <c r="AL71" s="107">
        <v>0</v>
      </c>
      <c r="AM71" s="130">
        <v>0.13358333333333333</v>
      </c>
      <c r="AN71" s="134">
        <v>1.4620967741935484E-2</v>
      </c>
      <c r="AO71" s="138">
        <v>0</v>
      </c>
      <c r="AP71" s="130">
        <f t="shared" ref="AP71:AP102" si="66">AM71*Y71/1000</f>
        <v>4.5195249166666666E-2</v>
      </c>
      <c r="AQ71" s="134">
        <f t="shared" ref="AQ71:AQ102" si="67">AN71*Y71/1000</f>
        <v>4.9467120161290319E-3</v>
      </c>
      <c r="AR71" s="138">
        <f t="shared" ref="AR71:AR102" si="68">AO71*Y71/1000</f>
        <v>0</v>
      </c>
      <c r="AS71" s="418">
        <v>0.44412875696264914</v>
      </c>
      <c r="AT71" s="428">
        <f t="shared" ref="AT71:AT102" si="69">AN71+AM71</f>
        <v>0.14820430107526883</v>
      </c>
      <c r="AU71" s="350">
        <f t="shared" ref="AU71:AU102" si="70">AS71-AT71</f>
        <v>0.29592445588738031</v>
      </c>
      <c r="AV71" s="415">
        <f t="shared" ref="AV71:AV102" si="71">AS71*Y71/1000</f>
        <v>0.15026208234317306</v>
      </c>
      <c r="AW71" s="347">
        <f t="shared" ref="AW71:AW102" si="72">AT71*Y71/1000</f>
        <v>5.0141961182795701E-2</v>
      </c>
      <c r="AX71" s="350">
        <f t="shared" ref="AX71:AX102" si="73">AU71*Y71/1000</f>
        <v>0.10012012116037738</v>
      </c>
      <c r="AY71" s="207">
        <v>3.6999999999999998E-2</v>
      </c>
      <c r="AZ71" s="220">
        <v>2.0175203217844002E-2</v>
      </c>
      <c r="BA71" s="224">
        <f t="shared" ref="BA71:BA102" si="74">AY71-AZ71</f>
        <v>1.6824796782155996E-2</v>
      </c>
      <c r="BB71" s="226">
        <f t="shared" ref="BB71:BB102" si="75">AY71*Y71/1000</f>
        <v>1.2518209999999998E-2</v>
      </c>
      <c r="BC71" s="220">
        <f t="shared" ref="BC71:BC102" si="76">AZ71*Y71/1000</f>
        <v>6.8258765046931612E-3</v>
      </c>
      <c r="BD71" s="224">
        <f t="shared" ref="BD71:BD102" si="77">BA71*Y71/1000</f>
        <v>5.692333495306838E-3</v>
      </c>
      <c r="BE71" s="236">
        <f t="shared" ref="BE71:BE102" si="78">AB71/BA71</f>
        <v>348.95825152098752</v>
      </c>
      <c r="BF71" s="446">
        <f t="shared" ref="BF71:BF102" si="79">AB71/AU71</f>
        <v>19.840035355278214</v>
      </c>
    </row>
    <row r="72" spans="1:58" x14ac:dyDescent="0.25">
      <c r="A72" s="15">
        <v>66</v>
      </c>
      <c r="B72" s="16">
        <v>66</v>
      </c>
      <c r="C72" s="17" t="s">
        <v>12</v>
      </c>
      <c r="D72" s="17" t="s">
        <v>10</v>
      </c>
      <c r="E72" s="18" t="s">
        <v>7</v>
      </c>
      <c r="F72" s="19" t="s">
        <v>17</v>
      </c>
      <c r="G72" s="20">
        <v>42508</v>
      </c>
      <c r="H72" s="21">
        <v>0.1</v>
      </c>
      <c r="I72" s="18">
        <v>0.1</v>
      </c>
      <c r="J72" s="40">
        <v>229.86</v>
      </c>
      <c r="K72" s="43">
        <v>21.680311679189572</v>
      </c>
      <c r="L72" s="54">
        <f t="shared" si="26"/>
        <v>180.02563557421487</v>
      </c>
      <c r="M72" s="43">
        <v>3.3963333333333332</v>
      </c>
      <c r="N72" s="43">
        <v>0.15066666666666664</v>
      </c>
      <c r="O72" s="59">
        <v>79.607000000000014</v>
      </c>
      <c r="P72" s="54">
        <f t="shared" si="27"/>
        <v>3.3963333333333331E-2</v>
      </c>
      <c r="Q72" s="53">
        <f t="shared" si="28"/>
        <v>1.5066666666666664E-3</v>
      </c>
      <c r="R72" s="54">
        <f t="shared" si="29"/>
        <v>7.9607000000000011E-2</v>
      </c>
      <c r="S72" s="310">
        <f t="shared" si="55"/>
        <v>6114.2706695522502</v>
      </c>
      <c r="T72" s="318">
        <f t="shared" si="56"/>
        <v>271.23862426515035</v>
      </c>
      <c r="U72" s="83">
        <f t="shared" si="57"/>
        <v>14.331300771156526</v>
      </c>
      <c r="V72" s="288">
        <f t="shared" si="58"/>
        <v>22.542035398230091</v>
      </c>
      <c r="W72" s="299">
        <f t="shared" si="59"/>
        <v>426.63752350086452</v>
      </c>
      <c r="X72" s="306">
        <f t="shared" si="60"/>
        <v>18.926308825438291</v>
      </c>
      <c r="Y72" s="40">
        <v>349.27</v>
      </c>
      <c r="Z72" s="270">
        <v>77.533333333333346</v>
      </c>
      <c r="AA72" s="193">
        <v>3.58</v>
      </c>
      <c r="AB72" s="72">
        <v>5.3179950173665329</v>
      </c>
      <c r="AC72" s="254">
        <f t="shared" si="61"/>
        <v>4.4316625144721108E-4</v>
      </c>
      <c r="AD72" s="79">
        <f t="shared" si="62"/>
        <v>1.8574161197156089</v>
      </c>
      <c r="AE72" s="163">
        <v>0.16518985480000001</v>
      </c>
      <c r="AF72" s="165">
        <v>0.15756957232499999</v>
      </c>
      <c r="AG72" s="167">
        <v>0.12627869844999998</v>
      </c>
      <c r="AH72" s="169">
        <v>0.11767272274999999</v>
      </c>
      <c r="AI72" s="178">
        <f t="shared" si="63"/>
        <v>3.1062431284826943</v>
      </c>
      <c r="AJ72" s="178">
        <f t="shared" si="64"/>
        <v>2.2127272095164812</v>
      </c>
      <c r="AK72" s="259">
        <f t="shared" si="65"/>
        <v>265.52726514197775</v>
      </c>
      <c r="AL72" s="108">
        <v>0</v>
      </c>
      <c r="AM72" s="131">
        <v>0.15847222222222224</v>
      </c>
      <c r="AN72" s="135">
        <v>5.187903225806452E-2</v>
      </c>
      <c r="AO72" s="139">
        <v>0</v>
      </c>
      <c r="AP72" s="131">
        <f t="shared" si="66"/>
        <v>5.5349593055555556E-2</v>
      </c>
      <c r="AQ72" s="135">
        <f t="shared" si="67"/>
        <v>1.8119789596774193E-2</v>
      </c>
      <c r="AR72" s="139">
        <f t="shared" si="68"/>
        <v>0</v>
      </c>
      <c r="AS72" s="419">
        <v>0.63455619696234122</v>
      </c>
      <c r="AT72" s="429">
        <f t="shared" si="69"/>
        <v>0.21035125448028674</v>
      </c>
      <c r="AU72" s="351">
        <f t="shared" si="70"/>
        <v>0.42420494248205448</v>
      </c>
      <c r="AV72" s="416">
        <f t="shared" si="71"/>
        <v>0.22163144291303691</v>
      </c>
      <c r="AW72" s="348">
        <f t="shared" si="72"/>
        <v>7.3469382652329746E-2</v>
      </c>
      <c r="AX72" s="351">
        <f t="shared" si="73"/>
        <v>0.14816206026070716</v>
      </c>
      <c r="AY72" s="208">
        <v>3.1E-2</v>
      </c>
      <c r="AZ72" s="221">
        <v>1.288164598869E-2</v>
      </c>
      <c r="BA72" s="223">
        <f t="shared" si="74"/>
        <v>1.8118354011309998E-2</v>
      </c>
      <c r="BB72" s="227">
        <f t="shared" si="75"/>
        <v>1.0827369999999999E-2</v>
      </c>
      <c r="BC72" s="221">
        <f t="shared" si="76"/>
        <v>4.499172494469756E-3</v>
      </c>
      <c r="BD72" s="223">
        <f t="shared" si="77"/>
        <v>6.3281975055302425E-3</v>
      </c>
      <c r="BE72" s="237">
        <f t="shared" si="78"/>
        <v>293.51424605385716</v>
      </c>
      <c r="BF72" s="447">
        <f t="shared" si="79"/>
        <v>12.536381557109049</v>
      </c>
    </row>
    <row r="73" spans="1:58" x14ac:dyDescent="0.25">
      <c r="A73" s="15">
        <v>67</v>
      </c>
      <c r="B73" s="16">
        <v>67</v>
      </c>
      <c r="C73" s="17" t="s">
        <v>12</v>
      </c>
      <c r="D73" s="17" t="s">
        <v>10</v>
      </c>
      <c r="E73" s="18" t="s">
        <v>7</v>
      </c>
      <c r="F73" s="19" t="s">
        <v>17</v>
      </c>
      <c r="G73" s="20">
        <v>42508</v>
      </c>
      <c r="H73" s="21">
        <v>0.1</v>
      </c>
      <c r="I73" s="18">
        <v>0.1</v>
      </c>
      <c r="J73" s="40">
        <v>229.87</v>
      </c>
      <c r="K73" s="43">
        <v>21.680311679189572</v>
      </c>
      <c r="L73" s="54">
        <f t="shared" ref="L73:L78" si="80">(100-K73)*J73/100</f>
        <v>180.03346754304692</v>
      </c>
      <c r="M73" s="43">
        <v>3.3963333333333332</v>
      </c>
      <c r="N73" s="43">
        <v>0.15066666666666664</v>
      </c>
      <c r="O73" s="59">
        <v>79.607000000000014</v>
      </c>
      <c r="P73" s="54">
        <f t="shared" si="27"/>
        <v>3.3963333333333331E-2</v>
      </c>
      <c r="Q73" s="53">
        <f t="shared" si="28"/>
        <v>1.5066666666666664E-3</v>
      </c>
      <c r="R73" s="54">
        <f t="shared" si="29"/>
        <v>7.9607000000000011E-2</v>
      </c>
      <c r="S73" s="310">
        <f t="shared" si="55"/>
        <v>6114.5366693203505</v>
      </c>
      <c r="T73" s="318">
        <f t="shared" si="56"/>
        <v>271.25042443152398</v>
      </c>
      <c r="U73" s="83">
        <f t="shared" si="57"/>
        <v>14.331924250699339</v>
      </c>
      <c r="V73" s="288">
        <f t="shared" si="58"/>
        <v>22.542035398230095</v>
      </c>
      <c r="W73" s="299">
        <f t="shared" si="59"/>
        <v>426.63752350086457</v>
      </c>
      <c r="X73" s="306">
        <f t="shared" si="60"/>
        <v>18.926308825438291</v>
      </c>
      <c r="Y73" s="40">
        <v>309.23</v>
      </c>
      <c r="Z73" s="270">
        <v>79.533333333333346</v>
      </c>
      <c r="AA73" s="193">
        <v>3.54</v>
      </c>
      <c r="AB73" s="72">
        <v>5.2044519655295236</v>
      </c>
      <c r="AC73" s="254">
        <f t="shared" si="61"/>
        <v>4.3370433046079364E-4</v>
      </c>
      <c r="AD73" s="79">
        <f t="shared" si="62"/>
        <v>1.6093726813006948</v>
      </c>
      <c r="AE73" s="163">
        <v>0.15590416640000002</v>
      </c>
      <c r="AF73" s="165">
        <v>0.14988015592500001</v>
      </c>
      <c r="AG73" s="167">
        <v>0.11718457935000001</v>
      </c>
      <c r="AH73" s="169">
        <v>0.11139843985</v>
      </c>
      <c r="AI73" s="178">
        <f t="shared" si="63"/>
        <v>2.9955923780754437</v>
      </c>
      <c r="AJ73" s="178">
        <f t="shared" si="64"/>
        <v>2.1404451532615085</v>
      </c>
      <c r="AK73" s="259">
        <f t="shared" si="65"/>
        <v>256.85341839138101</v>
      </c>
      <c r="AL73" s="108">
        <v>0</v>
      </c>
      <c r="AM73" s="131">
        <v>0.16158333333333336</v>
      </c>
      <c r="AN73" s="135">
        <v>1.575E-2</v>
      </c>
      <c r="AO73" s="139">
        <v>0</v>
      </c>
      <c r="AP73" s="131">
        <f t="shared" si="66"/>
        <v>4.9966414166666674E-2</v>
      </c>
      <c r="AQ73" s="135">
        <f t="shared" si="67"/>
        <v>4.8703725000000002E-3</v>
      </c>
      <c r="AR73" s="139">
        <f t="shared" si="68"/>
        <v>0</v>
      </c>
      <c r="AS73" s="419">
        <v>0.57318693873464865</v>
      </c>
      <c r="AT73" s="429">
        <f t="shared" si="69"/>
        <v>0.17733333333333334</v>
      </c>
      <c r="AU73" s="351">
        <f t="shared" si="70"/>
        <v>0.39585360540131531</v>
      </c>
      <c r="AV73" s="416">
        <f t="shared" si="71"/>
        <v>0.17724659706491541</v>
      </c>
      <c r="AW73" s="348">
        <f t="shared" si="72"/>
        <v>5.4836786666666679E-2</v>
      </c>
      <c r="AX73" s="351">
        <f t="shared" si="73"/>
        <v>0.12240981039824873</v>
      </c>
      <c r="AY73" s="208">
        <v>2.9000000000000001E-2</v>
      </c>
      <c r="AZ73" s="221">
        <v>1.2411849715098499E-2</v>
      </c>
      <c r="BA73" s="223">
        <f t="shared" si="74"/>
        <v>1.6588150284901501E-2</v>
      </c>
      <c r="BB73" s="227">
        <f t="shared" si="75"/>
        <v>8.9676700000000022E-3</v>
      </c>
      <c r="BC73" s="221">
        <f t="shared" si="76"/>
        <v>3.8381162873999089E-3</v>
      </c>
      <c r="BD73" s="223">
        <f t="shared" si="77"/>
        <v>5.1295537126000912E-3</v>
      </c>
      <c r="BE73" s="237">
        <f t="shared" si="78"/>
        <v>313.74516604582516</v>
      </c>
      <c r="BF73" s="447">
        <f t="shared" si="79"/>
        <v>13.147415848981</v>
      </c>
    </row>
    <row r="74" spans="1:58" ht="15.75" thickBot="1" x14ac:dyDescent="0.3">
      <c r="A74" s="22">
        <v>68</v>
      </c>
      <c r="B74" s="23">
        <v>68</v>
      </c>
      <c r="C74" s="24" t="s">
        <v>12</v>
      </c>
      <c r="D74" s="24" t="s">
        <v>10</v>
      </c>
      <c r="E74" s="25" t="s">
        <v>7</v>
      </c>
      <c r="F74" s="26" t="s">
        <v>17</v>
      </c>
      <c r="G74" s="27">
        <v>42508</v>
      </c>
      <c r="H74" s="28">
        <v>0.1</v>
      </c>
      <c r="I74" s="25">
        <v>0.1</v>
      </c>
      <c r="J74" s="41">
        <v>229.86</v>
      </c>
      <c r="K74" s="42">
        <v>21.680311679189572</v>
      </c>
      <c r="L74" s="50">
        <f t="shared" si="80"/>
        <v>180.02563557421487</v>
      </c>
      <c r="M74" s="42">
        <v>3.3963333333333332</v>
      </c>
      <c r="N74" s="42">
        <v>0.15066666666666664</v>
      </c>
      <c r="O74" s="60">
        <v>79.607000000000014</v>
      </c>
      <c r="P74" s="50">
        <f t="shared" si="27"/>
        <v>3.3963333333333331E-2</v>
      </c>
      <c r="Q74" s="49">
        <f t="shared" si="28"/>
        <v>1.5066666666666664E-3</v>
      </c>
      <c r="R74" s="50">
        <f t="shared" si="29"/>
        <v>7.9607000000000011E-2</v>
      </c>
      <c r="S74" s="311">
        <f t="shared" si="55"/>
        <v>6114.2706695522502</v>
      </c>
      <c r="T74" s="319">
        <f t="shared" si="56"/>
        <v>271.23862426515035</v>
      </c>
      <c r="U74" s="84">
        <f t="shared" si="57"/>
        <v>14.331300771156526</v>
      </c>
      <c r="V74" s="289">
        <f t="shared" si="58"/>
        <v>22.542035398230091</v>
      </c>
      <c r="W74" s="300">
        <f t="shared" si="59"/>
        <v>426.63752350086452</v>
      </c>
      <c r="X74" s="307">
        <f t="shared" si="60"/>
        <v>18.926308825438291</v>
      </c>
      <c r="Y74" s="41">
        <v>350.94</v>
      </c>
      <c r="Z74" s="271">
        <v>90.533333333333346</v>
      </c>
      <c r="AA74" s="194">
        <v>3.53</v>
      </c>
      <c r="AB74" s="73">
        <v>4.8514346471800263</v>
      </c>
      <c r="AC74" s="255">
        <f t="shared" si="61"/>
        <v>4.0428622059833551E-4</v>
      </c>
      <c r="AD74" s="80">
        <f t="shared" si="62"/>
        <v>1.7025624750813584</v>
      </c>
      <c r="AE74" s="145">
        <v>0.15808057039999998</v>
      </c>
      <c r="AF74" s="150">
        <v>0.152092352525</v>
      </c>
      <c r="AG74" s="155">
        <v>0.11927545074999998</v>
      </c>
      <c r="AH74" s="160">
        <v>0.11294386905000001</v>
      </c>
      <c r="AI74" s="179">
        <f t="shared" si="63"/>
        <v>3.2584293491799752</v>
      </c>
      <c r="AJ74" s="179">
        <f t="shared" si="64"/>
        <v>2.3280509223318187</v>
      </c>
      <c r="AK74" s="260">
        <f t="shared" si="65"/>
        <v>279.36611067981823</v>
      </c>
      <c r="AL74" s="109">
        <v>0</v>
      </c>
      <c r="AM74" s="132">
        <v>0.16002777777777777</v>
      </c>
      <c r="AN74" s="136">
        <v>1.7500000000000002E-2</v>
      </c>
      <c r="AO74" s="140">
        <v>0</v>
      </c>
      <c r="AP74" s="132">
        <f t="shared" si="66"/>
        <v>5.6160148333333333E-2</v>
      </c>
      <c r="AQ74" s="136">
        <f t="shared" si="67"/>
        <v>6.1414500000000006E-3</v>
      </c>
      <c r="AR74" s="140">
        <f t="shared" si="68"/>
        <v>0</v>
      </c>
      <c r="AS74" s="420">
        <v>0.45625661837894521</v>
      </c>
      <c r="AT74" s="430">
        <f t="shared" si="69"/>
        <v>0.17752777777777778</v>
      </c>
      <c r="AU74" s="352">
        <f t="shared" si="70"/>
        <v>0.27872884060116743</v>
      </c>
      <c r="AV74" s="417">
        <f t="shared" si="71"/>
        <v>0.16011869765390702</v>
      </c>
      <c r="AW74" s="349">
        <f t="shared" si="72"/>
        <v>6.230159833333334E-2</v>
      </c>
      <c r="AX74" s="352">
        <f t="shared" si="73"/>
        <v>9.7817099320573683E-2</v>
      </c>
      <c r="AY74" s="209">
        <v>5.1999999999999998E-2</v>
      </c>
      <c r="AZ74" s="222">
        <v>4.0645143383763495E-2</v>
      </c>
      <c r="BA74" s="225">
        <f t="shared" si="74"/>
        <v>1.1354856616236503E-2</v>
      </c>
      <c r="BB74" s="228">
        <f t="shared" si="75"/>
        <v>1.8248879999999999E-2</v>
      </c>
      <c r="BC74" s="222">
        <f t="shared" si="76"/>
        <v>1.4264006619097961E-2</v>
      </c>
      <c r="BD74" s="225">
        <f t="shared" si="77"/>
        <v>3.9848733809020381E-3</v>
      </c>
      <c r="BE74" s="238">
        <f t="shared" si="78"/>
        <v>427.25635480441713</v>
      </c>
      <c r="BF74" s="448">
        <f t="shared" si="79"/>
        <v>17.405571080180881</v>
      </c>
    </row>
    <row r="75" spans="1:58" x14ac:dyDescent="0.25">
      <c r="A75" s="8">
        <v>69</v>
      </c>
      <c r="B75" s="9">
        <v>69</v>
      </c>
      <c r="C75" s="10" t="s">
        <v>12</v>
      </c>
      <c r="D75" s="10" t="s">
        <v>10</v>
      </c>
      <c r="E75" s="11" t="s">
        <v>8</v>
      </c>
      <c r="F75" s="12" t="s">
        <v>17</v>
      </c>
      <c r="G75" s="29">
        <v>42507</v>
      </c>
      <c r="H75" s="14">
        <v>0.1</v>
      </c>
      <c r="I75" s="11">
        <v>0.1</v>
      </c>
      <c r="J75" s="39">
        <v>229.84</v>
      </c>
      <c r="K75" s="44">
        <v>21.680311679189572</v>
      </c>
      <c r="L75" s="52">
        <f t="shared" si="80"/>
        <v>180.00997163655069</v>
      </c>
      <c r="M75" s="44">
        <v>3.3963333333333332</v>
      </c>
      <c r="N75" s="44">
        <v>0.15066666666666664</v>
      </c>
      <c r="O75" s="58">
        <v>79.607000000000014</v>
      </c>
      <c r="P75" s="52">
        <f t="shared" ref="P75:P78" si="81">M75/100/1</f>
        <v>3.3963333333333331E-2</v>
      </c>
      <c r="Q75" s="51">
        <f t="shared" ref="Q75:Q78" si="82">N75/100/1</f>
        <v>1.5066666666666664E-3</v>
      </c>
      <c r="R75" s="52">
        <f t="shared" ref="R75:R78" si="83">O75/1000</f>
        <v>7.9607000000000011E-2</v>
      </c>
      <c r="S75" s="309">
        <f t="shared" si="55"/>
        <v>6113.7386700160496</v>
      </c>
      <c r="T75" s="317">
        <f t="shared" si="56"/>
        <v>271.21502393240297</v>
      </c>
      <c r="U75" s="82">
        <f t="shared" si="57"/>
        <v>14.330053812070892</v>
      </c>
      <c r="V75" s="287">
        <f t="shared" si="58"/>
        <v>22.542035398230095</v>
      </c>
      <c r="W75" s="298">
        <f t="shared" si="59"/>
        <v>426.63752350086463</v>
      </c>
      <c r="X75" s="305">
        <f t="shared" si="60"/>
        <v>18.926308825438294</v>
      </c>
      <c r="Y75" s="39">
        <v>285.69999999999993</v>
      </c>
      <c r="Z75" s="269">
        <v>116.53333333333335</v>
      </c>
      <c r="AA75" s="192">
        <v>3.5</v>
      </c>
      <c r="AB75" s="71">
        <v>39.53292742684507</v>
      </c>
      <c r="AC75" s="253">
        <f t="shared" si="61"/>
        <v>3.2944106189037557E-3</v>
      </c>
      <c r="AD75" s="78">
        <f t="shared" si="62"/>
        <v>11.294557365849634</v>
      </c>
      <c r="AE75" s="162">
        <v>0.44789596649999996</v>
      </c>
      <c r="AF75" s="164">
        <v>0.43080325422499999</v>
      </c>
      <c r="AG75" s="166">
        <v>0.33074986935</v>
      </c>
      <c r="AH75" s="168">
        <v>0.30785391854999999</v>
      </c>
      <c r="AI75" s="177">
        <f t="shared" si="63"/>
        <v>1.1329693894509152</v>
      </c>
      <c r="AJ75" s="177">
        <f t="shared" si="64"/>
        <v>0.77872785697360214</v>
      </c>
      <c r="AK75" s="258">
        <f t="shared" si="65"/>
        <v>93.447342836832249</v>
      </c>
      <c r="AL75" s="107">
        <v>0</v>
      </c>
      <c r="AM75" s="130">
        <v>1.5872500000000003</v>
      </c>
      <c r="AN75" s="134">
        <v>1.7500000000000002E-2</v>
      </c>
      <c r="AO75" s="138">
        <v>0</v>
      </c>
      <c r="AP75" s="130">
        <f t="shared" si="66"/>
        <v>0.45347732499999993</v>
      </c>
      <c r="AQ75" s="134">
        <f t="shared" si="67"/>
        <v>4.9997499999999999E-3</v>
      </c>
      <c r="AR75" s="138">
        <f t="shared" si="68"/>
        <v>0</v>
      </c>
      <c r="AS75" s="418">
        <v>3.3491242943232535</v>
      </c>
      <c r="AT75" s="428">
        <f t="shared" si="69"/>
        <v>1.6047500000000003</v>
      </c>
      <c r="AU75" s="350">
        <f t="shared" si="70"/>
        <v>1.7443742943232532</v>
      </c>
      <c r="AV75" s="415">
        <f t="shared" si="71"/>
        <v>0.95684481088815332</v>
      </c>
      <c r="AW75" s="347">
        <f t="shared" si="72"/>
        <v>0.45847707500000001</v>
      </c>
      <c r="AX75" s="350">
        <f t="shared" si="73"/>
        <v>0.49836773588815331</v>
      </c>
      <c r="AY75" s="207">
        <v>0.29499999999999998</v>
      </c>
      <c r="AZ75" s="220">
        <v>0.22749515436924836</v>
      </c>
      <c r="BA75" s="224">
        <f t="shared" si="74"/>
        <v>6.7504845630751625E-2</v>
      </c>
      <c r="BB75" s="226">
        <f t="shared" si="75"/>
        <v>8.4281499999999981E-2</v>
      </c>
      <c r="BC75" s="220">
        <f t="shared" si="76"/>
        <v>6.4995365603294247E-2</v>
      </c>
      <c r="BD75" s="224">
        <f t="shared" si="77"/>
        <v>1.9286134396705734E-2</v>
      </c>
      <c r="BE75" s="236">
        <f t="shared" si="78"/>
        <v>585.63095815503902</v>
      </c>
      <c r="BF75" s="446">
        <f t="shared" si="79"/>
        <v>22.663099058211156</v>
      </c>
    </row>
    <row r="76" spans="1:58" x14ac:dyDescent="0.25">
      <c r="A76" s="15">
        <v>70</v>
      </c>
      <c r="B76" s="16">
        <v>70</v>
      </c>
      <c r="C76" s="17" t="s">
        <v>12</v>
      </c>
      <c r="D76" s="17" t="s">
        <v>10</v>
      </c>
      <c r="E76" s="18" t="s">
        <v>8</v>
      </c>
      <c r="F76" s="19" t="s">
        <v>17</v>
      </c>
      <c r="G76" s="30">
        <v>42507</v>
      </c>
      <c r="H76" s="21">
        <v>0.1</v>
      </c>
      <c r="I76" s="18">
        <v>0.1</v>
      </c>
      <c r="J76" s="40">
        <v>229.87</v>
      </c>
      <c r="K76" s="43">
        <v>21.680311679189572</v>
      </c>
      <c r="L76" s="54">
        <f t="shared" si="80"/>
        <v>180.03346754304692</v>
      </c>
      <c r="M76" s="43">
        <v>3.3963333333333332</v>
      </c>
      <c r="N76" s="43">
        <v>0.15066666666666664</v>
      </c>
      <c r="O76" s="59">
        <v>79.607000000000014</v>
      </c>
      <c r="P76" s="54">
        <f t="shared" si="81"/>
        <v>3.3963333333333331E-2</v>
      </c>
      <c r="Q76" s="53">
        <f t="shared" si="82"/>
        <v>1.5066666666666664E-3</v>
      </c>
      <c r="R76" s="54">
        <f t="shared" si="83"/>
        <v>7.9607000000000011E-2</v>
      </c>
      <c r="S76" s="310">
        <f t="shared" si="55"/>
        <v>6114.5366693203505</v>
      </c>
      <c r="T76" s="318">
        <f t="shared" si="56"/>
        <v>271.25042443152398</v>
      </c>
      <c r="U76" s="83">
        <f t="shared" si="57"/>
        <v>14.331924250699339</v>
      </c>
      <c r="V76" s="288">
        <f t="shared" si="58"/>
        <v>22.542035398230095</v>
      </c>
      <c r="W76" s="299">
        <f t="shared" si="59"/>
        <v>426.63752350086457</v>
      </c>
      <c r="X76" s="306">
        <f t="shared" si="60"/>
        <v>18.926308825438291</v>
      </c>
      <c r="Y76" s="40">
        <v>318.52999999999997</v>
      </c>
      <c r="Z76" s="270">
        <v>90.533333333333346</v>
      </c>
      <c r="AA76" s="193">
        <v>3.54</v>
      </c>
      <c r="AB76" s="72">
        <v>44.575161494031008</v>
      </c>
      <c r="AC76" s="254">
        <f t="shared" si="61"/>
        <v>3.7145967911692505E-3</v>
      </c>
      <c r="AD76" s="79">
        <f t="shared" si="62"/>
        <v>14.198526190693697</v>
      </c>
      <c r="AE76" s="163">
        <v>0.60524138059999999</v>
      </c>
      <c r="AF76" s="165">
        <v>0.5814710408249999</v>
      </c>
      <c r="AG76" s="167">
        <v>0.45280754564999998</v>
      </c>
      <c r="AH76" s="169">
        <v>0.42124740404999994</v>
      </c>
      <c r="AI76" s="178">
        <f t="shared" si="63"/>
        <v>1.3577996361966</v>
      </c>
      <c r="AJ76" s="178">
        <f t="shared" si="64"/>
        <v>0.94502720782382033</v>
      </c>
      <c r="AK76" s="259">
        <f t="shared" si="65"/>
        <v>113.40326493885844</v>
      </c>
      <c r="AL76" s="108">
        <v>0</v>
      </c>
      <c r="AM76" s="131">
        <v>1.4822500000000001</v>
      </c>
      <c r="AN76" s="135">
        <v>5.933064516129033E-2</v>
      </c>
      <c r="AO76" s="139">
        <v>0</v>
      </c>
      <c r="AP76" s="131">
        <f t="shared" si="66"/>
        <v>0.47214109249999997</v>
      </c>
      <c r="AQ76" s="135">
        <f t="shared" si="67"/>
        <v>1.8898590403225807E-2</v>
      </c>
      <c r="AR76" s="139">
        <f t="shared" si="68"/>
        <v>0</v>
      </c>
      <c r="AS76" s="419">
        <v>4.3342454192046711</v>
      </c>
      <c r="AT76" s="429">
        <f t="shared" si="69"/>
        <v>1.5415806451612903</v>
      </c>
      <c r="AU76" s="351">
        <f t="shared" si="70"/>
        <v>2.7926647740433808</v>
      </c>
      <c r="AV76" s="416">
        <f t="shared" si="71"/>
        <v>1.3805871933792637</v>
      </c>
      <c r="AW76" s="348">
        <f t="shared" si="72"/>
        <v>0.49103968290322575</v>
      </c>
      <c r="AX76" s="351">
        <f t="shared" si="73"/>
        <v>0.88954751047603808</v>
      </c>
      <c r="AY76" s="208">
        <v>0.371</v>
      </c>
      <c r="AZ76" s="221">
        <v>0.12017381194459291</v>
      </c>
      <c r="BA76" s="223">
        <f t="shared" si="74"/>
        <v>0.25082618805540707</v>
      </c>
      <c r="BB76" s="227">
        <f t="shared" si="75"/>
        <v>0.11817462999999999</v>
      </c>
      <c r="BC76" s="221">
        <f t="shared" si="76"/>
        <v>3.8278964318711174E-2</v>
      </c>
      <c r="BD76" s="223">
        <f t="shared" si="77"/>
        <v>7.9895665681288808E-2</v>
      </c>
      <c r="BE76" s="237">
        <f t="shared" si="78"/>
        <v>177.71334739650243</v>
      </c>
      <c r="BF76" s="447">
        <f t="shared" si="79"/>
        <v>15.961515291179229</v>
      </c>
    </row>
    <row r="77" spans="1:58" x14ac:dyDescent="0.25">
      <c r="A77" s="15">
        <v>71</v>
      </c>
      <c r="B77" s="16">
        <v>71</v>
      </c>
      <c r="C77" s="17" t="s">
        <v>12</v>
      </c>
      <c r="D77" s="17" t="s">
        <v>10</v>
      </c>
      <c r="E77" s="18" t="s">
        <v>8</v>
      </c>
      <c r="F77" s="19" t="s">
        <v>17</v>
      </c>
      <c r="G77" s="30">
        <v>42507</v>
      </c>
      <c r="H77" s="21">
        <v>0.1</v>
      </c>
      <c r="I77" s="18">
        <v>0.1</v>
      </c>
      <c r="J77" s="40">
        <v>229.88</v>
      </c>
      <c r="K77" s="43">
        <v>21.680311679189572</v>
      </c>
      <c r="L77" s="54">
        <f t="shared" si="80"/>
        <v>180.041299511879</v>
      </c>
      <c r="M77" s="43">
        <v>3.3963333333333332</v>
      </c>
      <c r="N77" s="43">
        <v>0.15066666666666664</v>
      </c>
      <c r="O77" s="59">
        <v>79.607000000000014</v>
      </c>
      <c r="P77" s="54">
        <f t="shared" si="81"/>
        <v>3.3963333333333331E-2</v>
      </c>
      <c r="Q77" s="53">
        <f t="shared" si="82"/>
        <v>1.5066666666666664E-3</v>
      </c>
      <c r="R77" s="54">
        <f t="shared" si="83"/>
        <v>7.9607000000000011E-2</v>
      </c>
      <c r="S77" s="310">
        <f t="shared" si="55"/>
        <v>6114.8026690884508</v>
      </c>
      <c r="T77" s="318">
        <f t="shared" si="56"/>
        <v>271.26222459789761</v>
      </c>
      <c r="U77" s="83">
        <f t="shared" si="57"/>
        <v>14.332547730242155</v>
      </c>
      <c r="V77" s="288">
        <f t="shared" si="58"/>
        <v>22.542035398230098</v>
      </c>
      <c r="W77" s="299">
        <f t="shared" si="59"/>
        <v>426.63752350086457</v>
      </c>
      <c r="X77" s="306">
        <f t="shared" si="60"/>
        <v>18.926308825438291</v>
      </c>
      <c r="Y77" s="40">
        <v>355.47999999999996</v>
      </c>
      <c r="Z77" s="270">
        <v>123.53333333333335</v>
      </c>
      <c r="AA77" s="193">
        <v>3.49</v>
      </c>
      <c r="AB77" s="72">
        <v>44.819389592136801</v>
      </c>
      <c r="AC77" s="254">
        <f t="shared" si="61"/>
        <v>3.7349491326780669E-3</v>
      </c>
      <c r="AD77" s="79">
        <f t="shared" si="62"/>
        <v>15.932396612212788</v>
      </c>
      <c r="AE77" s="163">
        <v>0.51323749870000002</v>
      </c>
      <c r="AF77" s="165">
        <v>0.493834033625</v>
      </c>
      <c r="AG77" s="167">
        <v>0.38209730385000001</v>
      </c>
      <c r="AH77" s="169">
        <v>0.35487036034999997</v>
      </c>
      <c r="AI77" s="178">
        <f t="shared" si="63"/>
        <v>1.145123803270278</v>
      </c>
      <c r="AJ77" s="178">
        <f t="shared" si="64"/>
        <v>0.79177865557602134</v>
      </c>
      <c r="AK77" s="259">
        <f t="shared" si="65"/>
        <v>95.01343866912255</v>
      </c>
      <c r="AL77" s="108">
        <v>0</v>
      </c>
      <c r="AM77" s="131">
        <v>1.6066944444444446</v>
      </c>
      <c r="AN77" s="135">
        <v>1.7500000000000002E-2</v>
      </c>
      <c r="AO77" s="139">
        <v>0</v>
      </c>
      <c r="AP77" s="131">
        <f t="shared" si="66"/>
        <v>0.57114774111111111</v>
      </c>
      <c r="AQ77" s="135">
        <f t="shared" si="67"/>
        <v>6.2209000000000006E-3</v>
      </c>
      <c r="AR77" s="139">
        <f t="shared" si="68"/>
        <v>0</v>
      </c>
      <c r="AS77" s="419">
        <v>4.2902449709401624</v>
      </c>
      <c r="AT77" s="429">
        <f t="shared" si="69"/>
        <v>1.6241944444444447</v>
      </c>
      <c r="AU77" s="351">
        <f t="shared" si="70"/>
        <v>2.6660505264957175</v>
      </c>
      <c r="AV77" s="416">
        <f t="shared" si="71"/>
        <v>1.5250962822698089</v>
      </c>
      <c r="AW77" s="348">
        <f t="shared" si="72"/>
        <v>0.57736864111111119</v>
      </c>
      <c r="AX77" s="351">
        <f t="shared" si="73"/>
        <v>0.94772764115869756</v>
      </c>
      <c r="AY77" s="208">
        <v>0.34799999999999998</v>
      </c>
      <c r="AZ77" s="221">
        <v>0.18283444191574677</v>
      </c>
      <c r="BA77" s="223">
        <f t="shared" si="74"/>
        <v>0.16516555808425321</v>
      </c>
      <c r="BB77" s="227">
        <f t="shared" si="75"/>
        <v>0.12370703999999998</v>
      </c>
      <c r="BC77" s="221">
        <f t="shared" si="76"/>
        <v>6.4993987412209644E-2</v>
      </c>
      <c r="BD77" s="223">
        <f t="shared" si="77"/>
        <v>5.8713052587790325E-2</v>
      </c>
      <c r="BE77" s="237">
        <f t="shared" si="78"/>
        <v>271.36038597873909</v>
      </c>
      <c r="BF77" s="447">
        <f t="shared" si="79"/>
        <v>16.811155357602257</v>
      </c>
    </row>
    <row r="78" spans="1:58" ht="15.75" thickBot="1" x14ac:dyDescent="0.3">
      <c r="A78" s="85">
        <v>72</v>
      </c>
      <c r="B78" s="86">
        <v>72</v>
      </c>
      <c r="C78" s="87" t="s">
        <v>12</v>
      </c>
      <c r="D78" s="87" t="s">
        <v>10</v>
      </c>
      <c r="E78" s="88" t="s">
        <v>8</v>
      </c>
      <c r="F78" s="89" t="s">
        <v>17</v>
      </c>
      <c r="G78" s="90">
        <v>42507</v>
      </c>
      <c r="H78" s="91">
        <v>0.1</v>
      </c>
      <c r="I78" s="88">
        <v>0.1</v>
      </c>
      <c r="J78" s="92">
        <v>229.86</v>
      </c>
      <c r="K78" s="93">
        <v>21.680311679189572</v>
      </c>
      <c r="L78" s="94">
        <f t="shared" si="80"/>
        <v>180.02563557421487</v>
      </c>
      <c r="M78" s="93">
        <v>3.3963333333333332</v>
      </c>
      <c r="N78" s="93">
        <v>0.15066666666666664</v>
      </c>
      <c r="O78" s="95">
        <v>79.607000000000014</v>
      </c>
      <c r="P78" s="94">
        <f t="shared" si="81"/>
        <v>3.3963333333333331E-2</v>
      </c>
      <c r="Q78" s="96">
        <f t="shared" si="82"/>
        <v>1.5066666666666664E-3</v>
      </c>
      <c r="R78" s="94">
        <f t="shared" si="83"/>
        <v>7.9607000000000011E-2</v>
      </c>
      <c r="S78" s="312">
        <f t="shared" si="55"/>
        <v>6114.2706695522502</v>
      </c>
      <c r="T78" s="320">
        <f t="shared" si="56"/>
        <v>271.23862426515035</v>
      </c>
      <c r="U78" s="99">
        <f t="shared" si="57"/>
        <v>14.331300771156526</v>
      </c>
      <c r="V78" s="290">
        <f t="shared" si="58"/>
        <v>22.542035398230091</v>
      </c>
      <c r="W78" s="301">
        <f t="shared" si="59"/>
        <v>426.63752350086452</v>
      </c>
      <c r="X78" s="308">
        <f t="shared" si="60"/>
        <v>18.926308825438291</v>
      </c>
      <c r="Y78" s="92">
        <v>334.13</v>
      </c>
      <c r="Z78" s="272">
        <v>122.53333333333335</v>
      </c>
      <c r="AA78" s="195">
        <v>3.48</v>
      </c>
      <c r="AB78" s="97">
        <v>55.174982238321903</v>
      </c>
      <c r="AC78" s="256">
        <f t="shared" si="61"/>
        <v>4.5979151865268254E-3</v>
      </c>
      <c r="AD78" s="98">
        <f t="shared" si="62"/>
        <v>18.435616815290498</v>
      </c>
      <c r="AE78" s="146">
        <v>0.50419887159999999</v>
      </c>
      <c r="AF78" s="151">
        <v>0.48443539442500005</v>
      </c>
      <c r="AG78" s="156">
        <v>0.37133735414999997</v>
      </c>
      <c r="AH78" s="161">
        <v>0.34729413315000002</v>
      </c>
      <c r="AI78" s="180">
        <f t="shared" si="63"/>
        <v>0.91381791374607391</v>
      </c>
      <c r="AJ78" s="180">
        <f t="shared" si="64"/>
        <v>0.62944131390908931</v>
      </c>
      <c r="AK78" s="261">
        <f t="shared" si="65"/>
        <v>75.532957669090706</v>
      </c>
      <c r="AL78" s="110">
        <v>0</v>
      </c>
      <c r="AM78" s="133">
        <v>1.1011388888888889</v>
      </c>
      <c r="AN78" s="137">
        <v>1.4395161290322589E-2</v>
      </c>
      <c r="AO78" s="141">
        <v>0</v>
      </c>
      <c r="AP78" s="133">
        <f t="shared" si="66"/>
        <v>0.36792353694444446</v>
      </c>
      <c r="AQ78" s="137">
        <f t="shared" si="67"/>
        <v>4.8098552419354864E-3</v>
      </c>
      <c r="AR78" s="141">
        <f t="shared" si="68"/>
        <v>0</v>
      </c>
      <c r="AS78" s="421">
        <v>4.9349466833715203</v>
      </c>
      <c r="AT78" s="431">
        <f t="shared" si="69"/>
        <v>1.1155340501792115</v>
      </c>
      <c r="AU78" s="354">
        <f t="shared" si="70"/>
        <v>3.8194126331923091</v>
      </c>
      <c r="AV78" s="426">
        <f t="shared" si="71"/>
        <v>1.6489137353149261</v>
      </c>
      <c r="AW78" s="353">
        <f t="shared" si="72"/>
        <v>0.37273339218637996</v>
      </c>
      <c r="AX78" s="354">
        <f t="shared" si="73"/>
        <v>1.2761803431285461</v>
      </c>
      <c r="AY78" s="229">
        <v>0.70399999999999996</v>
      </c>
      <c r="AZ78" s="230">
        <v>0.32043669998150304</v>
      </c>
      <c r="BA78" s="231">
        <f t="shared" si="74"/>
        <v>0.38356330001849692</v>
      </c>
      <c r="BB78" s="232">
        <f t="shared" si="75"/>
        <v>0.23522751999999997</v>
      </c>
      <c r="BC78" s="230">
        <f t="shared" si="76"/>
        <v>0.10706751456481961</v>
      </c>
      <c r="BD78" s="231">
        <f t="shared" si="77"/>
        <v>0.12816000543518039</v>
      </c>
      <c r="BE78" s="239">
        <f t="shared" si="78"/>
        <v>143.8484397116751</v>
      </c>
      <c r="BF78" s="449">
        <f t="shared" si="79"/>
        <v>14.445933848264522</v>
      </c>
    </row>
    <row r="79" spans="1:58" ht="15.75" thickTop="1" x14ac:dyDescent="0.25">
      <c r="A79" s="15">
        <v>73</v>
      </c>
      <c r="B79" s="16">
        <v>1</v>
      </c>
      <c r="C79" s="17" t="s">
        <v>5</v>
      </c>
      <c r="D79" s="17" t="s">
        <v>6</v>
      </c>
      <c r="E79" s="18" t="s">
        <v>7</v>
      </c>
      <c r="F79" s="19" t="s">
        <v>19</v>
      </c>
      <c r="G79" s="30">
        <v>42515</v>
      </c>
      <c r="H79" s="21">
        <v>1</v>
      </c>
      <c r="I79" s="18">
        <v>7</v>
      </c>
      <c r="J79" s="40"/>
      <c r="K79" s="40"/>
      <c r="L79" s="43">
        <v>30.000091841334029</v>
      </c>
      <c r="M79" s="40"/>
      <c r="N79" s="40"/>
      <c r="O79" s="40"/>
      <c r="P79" s="40"/>
      <c r="Q79" s="40"/>
      <c r="R79" s="40"/>
      <c r="S79" s="313">
        <v>14148.143312679265</v>
      </c>
      <c r="T79" s="321">
        <v>438.50134241416572</v>
      </c>
      <c r="U79" s="326">
        <v>31.77701728115747</v>
      </c>
      <c r="V79" s="288">
        <f t="shared" si="58"/>
        <v>32.264766248574688</v>
      </c>
      <c r="W79" s="299">
        <f t="shared" si="59"/>
        <v>445.23194821902189</v>
      </c>
      <c r="X79" s="306">
        <f t="shared" si="60"/>
        <v>13.799323534187707</v>
      </c>
      <c r="Y79" s="40">
        <v>449.4</v>
      </c>
      <c r="Z79" s="263">
        <v>19.100000000000009</v>
      </c>
      <c r="AA79" s="193">
        <v>5.99</v>
      </c>
      <c r="AB79" s="72">
        <v>44.68400210355346</v>
      </c>
      <c r="AC79" s="364">
        <f t="shared" si="61"/>
        <v>3.7236668419627882E-3</v>
      </c>
      <c r="AD79" s="79">
        <f t="shared" si="62"/>
        <v>20.080990545336924</v>
      </c>
      <c r="AE79" s="163">
        <v>1.3371148554499999</v>
      </c>
      <c r="AF79" s="165">
        <v>1.2708677131499997</v>
      </c>
      <c r="AG79" s="167">
        <v>1.0667809579</v>
      </c>
      <c r="AH79" s="169">
        <v>0.98882805217499981</v>
      </c>
      <c r="AI79" s="177">
        <f t="shared" si="63"/>
        <v>2.9923793583915952</v>
      </c>
      <c r="AJ79" s="177">
        <f t="shared" si="64"/>
        <v>2.2129352914347931</v>
      </c>
      <c r="AK79" s="258">
        <f t="shared" si="65"/>
        <v>265.5522349721752</v>
      </c>
      <c r="AL79" s="108">
        <v>292.98817569876053</v>
      </c>
      <c r="AM79" s="130">
        <v>5.7944444444444444E-2</v>
      </c>
      <c r="AN79" s="134">
        <v>1.7500000000000002E-2</v>
      </c>
      <c r="AO79" s="138">
        <v>0</v>
      </c>
      <c r="AP79" s="130">
        <f t="shared" si="66"/>
        <v>2.6040233333333333E-2</v>
      </c>
      <c r="AQ79" s="134">
        <f t="shared" si="67"/>
        <v>7.8645E-3</v>
      </c>
      <c r="AR79" s="138">
        <f t="shared" si="68"/>
        <v>0</v>
      </c>
      <c r="AS79" s="418">
        <v>2.7287659807698073</v>
      </c>
      <c r="AT79" s="428">
        <f t="shared" si="69"/>
        <v>7.5444444444444453E-2</v>
      </c>
      <c r="AU79" s="350">
        <f t="shared" si="70"/>
        <v>2.6533215363253628</v>
      </c>
      <c r="AV79" s="415">
        <f t="shared" si="71"/>
        <v>1.2263074317579512</v>
      </c>
      <c r="AW79" s="347">
        <f t="shared" si="72"/>
        <v>3.3904733333333333E-2</v>
      </c>
      <c r="AX79" s="350">
        <f t="shared" si="73"/>
        <v>1.1924026984246179</v>
      </c>
      <c r="AY79" s="208">
        <v>0.70099999999999996</v>
      </c>
      <c r="AZ79" s="221">
        <v>0.56509765222214936</v>
      </c>
      <c r="BA79" s="223">
        <f t="shared" si="74"/>
        <v>0.1359023477778506</v>
      </c>
      <c r="BB79" s="227">
        <f t="shared" si="75"/>
        <v>0.31502939999999996</v>
      </c>
      <c r="BC79" s="221">
        <f t="shared" si="76"/>
        <v>0.25395488490863394</v>
      </c>
      <c r="BD79" s="223">
        <f t="shared" si="77"/>
        <v>6.107451509136605E-2</v>
      </c>
      <c r="BE79" s="236">
        <f t="shared" si="78"/>
        <v>328.79492395962916</v>
      </c>
      <c r="BF79" s="447">
        <f t="shared" si="79"/>
        <v>16.840779186316489</v>
      </c>
    </row>
    <row r="80" spans="1:58" x14ac:dyDescent="0.25">
      <c r="A80" s="15">
        <v>74</v>
      </c>
      <c r="B80" s="16">
        <v>2</v>
      </c>
      <c r="C80" s="17" t="s">
        <v>5</v>
      </c>
      <c r="D80" s="17" t="s">
        <v>6</v>
      </c>
      <c r="E80" s="18" t="s">
        <v>7</v>
      </c>
      <c r="F80" s="19" t="s">
        <v>19</v>
      </c>
      <c r="G80" s="30">
        <v>42515</v>
      </c>
      <c r="H80" s="21">
        <v>1</v>
      </c>
      <c r="I80" s="18">
        <v>7</v>
      </c>
      <c r="J80" s="40"/>
      <c r="K80" s="40"/>
      <c r="L80" s="43">
        <v>30.003778035576371</v>
      </c>
      <c r="M80" s="40"/>
      <c r="N80" s="40"/>
      <c r="O80" s="40"/>
      <c r="P80" s="40"/>
      <c r="Q80" s="40"/>
      <c r="R80" s="40"/>
      <c r="S80" s="313">
        <v>14149.881734171269</v>
      </c>
      <c r="T80" s="321">
        <v>438.55522228667462</v>
      </c>
      <c r="U80" s="326">
        <v>31.78092181114225</v>
      </c>
      <c r="V80" s="288">
        <f t="shared" si="58"/>
        <v>32.264766248574688</v>
      </c>
      <c r="W80" s="299">
        <f t="shared" si="59"/>
        <v>445.23194821902189</v>
      </c>
      <c r="X80" s="306">
        <f t="shared" si="60"/>
        <v>13.799323534187707</v>
      </c>
      <c r="Y80" s="40">
        <v>458.99999999999994</v>
      </c>
      <c r="Z80" s="263">
        <v>12.100000000000009</v>
      </c>
      <c r="AA80" s="193">
        <v>6.19</v>
      </c>
      <c r="AB80" s="72">
        <v>55.021005982836307</v>
      </c>
      <c r="AC80" s="365">
        <f t="shared" si="61"/>
        <v>4.5850838319030258E-3</v>
      </c>
      <c r="AD80" s="79">
        <f t="shared" si="62"/>
        <v>25.254641746121862</v>
      </c>
      <c r="AE80" s="163">
        <v>1.5238112059500002</v>
      </c>
      <c r="AF80" s="165">
        <v>1.4559863286499999</v>
      </c>
      <c r="AG80" s="167">
        <v>1.2091177438999998</v>
      </c>
      <c r="AH80" s="169">
        <v>1.1326469071750001</v>
      </c>
      <c r="AI80" s="178">
        <f t="shared" si="63"/>
        <v>2.7695080791967892</v>
      </c>
      <c r="AJ80" s="178">
        <f t="shared" si="64"/>
        <v>2.0585717889787891</v>
      </c>
      <c r="AK80" s="259">
        <f t="shared" si="65"/>
        <v>247.0286146774547</v>
      </c>
      <c r="AL80" s="108">
        <v>291.507670535214</v>
      </c>
      <c r="AM80" s="131">
        <v>2.5277777777777774E-2</v>
      </c>
      <c r="AN80" s="135">
        <v>1.7500000000000002E-2</v>
      </c>
      <c r="AO80" s="139">
        <v>0</v>
      </c>
      <c r="AP80" s="131">
        <f t="shared" si="66"/>
        <v>1.1602499999999998E-2</v>
      </c>
      <c r="AQ80" s="135">
        <f t="shared" si="67"/>
        <v>8.0325000000000014E-3</v>
      </c>
      <c r="AR80" s="139">
        <f t="shared" si="68"/>
        <v>0</v>
      </c>
      <c r="AS80" s="419">
        <v>5.1954326474364745</v>
      </c>
      <c r="AT80" s="429">
        <f t="shared" si="69"/>
        <v>4.2777777777777776E-2</v>
      </c>
      <c r="AU80" s="351">
        <f t="shared" si="70"/>
        <v>5.1526548696586971</v>
      </c>
      <c r="AV80" s="416">
        <f t="shared" si="71"/>
        <v>2.3847035851733418</v>
      </c>
      <c r="AW80" s="348">
        <f t="shared" si="72"/>
        <v>1.9635E-2</v>
      </c>
      <c r="AX80" s="351">
        <f t="shared" si="73"/>
        <v>2.3650685851733413</v>
      </c>
      <c r="AY80" s="208">
        <v>0.64700000000000002</v>
      </c>
      <c r="AZ80" s="221">
        <v>0.50548040945867978</v>
      </c>
      <c r="BA80" s="223">
        <f t="shared" si="74"/>
        <v>0.14151959054132024</v>
      </c>
      <c r="BB80" s="227">
        <f t="shared" si="75"/>
        <v>0.29697299999999993</v>
      </c>
      <c r="BC80" s="221">
        <f t="shared" si="76"/>
        <v>0.232015507941534</v>
      </c>
      <c r="BD80" s="223">
        <f t="shared" si="77"/>
        <v>6.4957492058465988E-2</v>
      </c>
      <c r="BE80" s="237">
        <f t="shared" si="78"/>
        <v>388.78720445966474</v>
      </c>
      <c r="BF80" s="447">
        <f t="shared" si="79"/>
        <v>10.678185784735239</v>
      </c>
    </row>
    <row r="81" spans="1:58" x14ac:dyDescent="0.25">
      <c r="A81" s="15">
        <v>75</v>
      </c>
      <c r="B81" s="16">
        <v>3</v>
      </c>
      <c r="C81" s="17" t="s">
        <v>5</v>
      </c>
      <c r="D81" s="17" t="s">
        <v>6</v>
      </c>
      <c r="E81" s="18" t="s">
        <v>7</v>
      </c>
      <c r="F81" s="19" t="s">
        <v>19</v>
      </c>
      <c r="G81" s="30">
        <v>42515</v>
      </c>
      <c r="H81" s="21">
        <v>1</v>
      </c>
      <c r="I81" s="18">
        <v>7</v>
      </c>
      <c r="J81" s="40"/>
      <c r="K81" s="40"/>
      <c r="L81" s="43">
        <v>30.001934938455197</v>
      </c>
      <c r="M81" s="40"/>
      <c r="N81" s="40"/>
      <c r="O81" s="40"/>
      <c r="P81" s="40"/>
      <c r="Q81" s="40"/>
      <c r="R81" s="40"/>
      <c r="S81" s="313">
        <v>14149.012523425265</v>
      </c>
      <c r="T81" s="321">
        <v>438.52828235042011</v>
      </c>
      <c r="U81" s="326">
        <v>31.778969546149856</v>
      </c>
      <c r="V81" s="288">
        <f t="shared" si="58"/>
        <v>32.264766248574688</v>
      </c>
      <c r="W81" s="299">
        <f t="shared" si="59"/>
        <v>445.23194821902183</v>
      </c>
      <c r="X81" s="306">
        <f t="shared" si="60"/>
        <v>13.799323534187707</v>
      </c>
      <c r="Y81" s="40">
        <v>449.59999999999997</v>
      </c>
      <c r="Z81" s="263">
        <v>7.2000000000000028</v>
      </c>
      <c r="AA81" s="193">
        <v>6.21</v>
      </c>
      <c r="AB81" s="72">
        <v>52.294244737832578</v>
      </c>
      <c r="AC81" s="365">
        <f t="shared" si="61"/>
        <v>4.3578537281527144E-3</v>
      </c>
      <c r="AD81" s="79">
        <f t="shared" si="62"/>
        <v>23.511492434129526</v>
      </c>
      <c r="AE81" s="163">
        <v>1.41542611995</v>
      </c>
      <c r="AF81" s="165">
        <v>1.3543118316499998</v>
      </c>
      <c r="AG81" s="167">
        <v>1.1257156469</v>
      </c>
      <c r="AH81" s="169">
        <v>1.0487220771749999</v>
      </c>
      <c r="AI81" s="178">
        <f t="shared" si="63"/>
        <v>2.7066575433797242</v>
      </c>
      <c r="AJ81" s="178">
        <f t="shared" si="64"/>
        <v>2.0054254200105039</v>
      </c>
      <c r="AK81" s="259">
        <f t="shared" si="65"/>
        <v>240.65105040126051</v>
      </c>
      <c r="AL81" s="108">
        <v>292.98817569876047</v>
      </c>
      <c r="AM81" s="131">
        <v>6.1055555555555564E-2</v>
      </c>
      <c r="AN81" s="135">
        <v>1.7500000000000002E-2</v>
      </c>
      <c r="AO81" s="139">
        <v>0</v>
      </c>
      <c r="AP81" s="131">
        <f t="shared" si="66"/>
        <v>2.745057777777778E-2</v>
      </c>
      <c r="AQ81" s="135">
        <f t="shared" si="67"/>
        <v>7.868E-3</v>
      </c>
      <c r="AR81" s="139">
        <f t="shared" si="68"/>
        <v>0</v>
      </c>
      <c r="AS81" s="419">
        <v>3.3720993141031399</v>
      </c>
      <c r="AT81" s="429">
        <f t="shared" si="69"/>
        <v>7.8555555555555573E-2</v>
      </c>
      <c r="AU81" s="351">
        <f t="shared" si="70"/>
        <v>3.2935437585475844</v>
      </c>
      <c r="AV81" s="416">
        <f t="shared" si="71"/>
        <v>1.5160958516207717</v>
      </c>
      <c r="AW81" s="348">
        <f t="shared" si="72"/>
        <v>3.5318577777777783E-2</v>
      </c>
      <c r="AX81" s="351">
        <f t="shared" si="73"/>
        <v>1.4807772738429938</v>
      </c>
      <c r="AY81" s="208">
        <v>0.63300000000000001</v>
      </c>
      <c r="AZ81" s="221">
        <v>0.5051017123795426</v>
      </c>
      <c r="BA81" s="223">
        <f t="shared" si="74"/>
        <v>0.12789828762045741</v>
      </c>
      <c r="BB81" s="227">
        <f t="shared" si="75"/>
        <v>0.28459679999999998</v>
      </c>
      <c r="BC81" s="221">
        <f t="shared" si="76"/>
        <v>0.22709372988584231</v>
      </c>
      <c r="BD81" s="223">
        <f t="shared" si="77"/>
        <v>5.7503070114157645E-2</v>
      </c>
      <c r="BE81" s="237">
        <f t="shared" si="78"/>
        <v>408.8736894822045</v>
      </c>
      <c r="BF81" s="447">
        <f t="shared" si="79"/>
        <v>15.877804751224483</v>
      </c>
    </row>
    <row r="82" spans="1:58" ht="15.75" thickBot="1" x14ac:dyDescent="0.3">
      <c r="A82" s="22">
        <v>76</v>
      </c>
      <c r="B82" s="23">
        <v>4</v>
      </c>
      <c r="C82" s="24" t="s">
        <v>5</v>
      </c>
      <c r="D82" s="24" t="s">
        <v>6</v>
      </c>
      <c r="E82" s="25" t="s">
        <v>7</v>
      </c>
      <c r="F82" s="26" t="s">
        <v>19</v>
      </c>
      <c r="G82" s="31">
        <v>42515</v>
      </c>
      <c r="H82" s="28">
        <v>1</v>
      </c>
      <c r="I82" s="25">
        <v>7</v>
      </c>
      <c r="J82" s="41"/>
      <c r="K82" s="41"/>
      <c r="L82" s="42">
        <v>30.005621132697549</v>
      </c>
      <c r="M82" s="41"/>
      <c r="N82" s="41"/>
      <c r="O82" s="41"/>
      <c r="P82" s="41"/>
      <c r="Q82" s="41"/>
      <c r="R82" s="41"/>
      <c r="S82" s="314">
        <v>14150.750944917272</v>
      </c>
      <c r="T82" s="322">
        <v>438.58216222292918</v>
      </c>
      <c r="U82" s="327">
        <v>31.782874076134647</v>
      </c>
      <c r="V82" s="289">
        <f t="shared" si="58"/>
        <v>32.264766248574681</v>
      </c>
      <c r="W82" s="300">
        <f t="shared" si="59"/>
        <v>445.23194821902183</v>
      </c>
      <c r="X82" s="307">
        <f t="shared" si="60"/>
        <v>13.799323534187707</v>
      </c>
      <c r="Y82" s="41">
        <v>447.9</v>
      </c>
      <c r="Z82" s="264">
        <v>12.600000000000009</v>
      </c>
      <c r="AA82" s="194">
        <v>6.13</v>
      </c>
      <c r="AB82" s="73">
        <v>44.026643560264624</v>
      </c>
      <c r="AC82" s="366">
        <f t="shared" si="61"/>
        <v>3.6688869633553852E-3</v>
      </c>
      <c r="AD82" s="80">
        <f t="shared" si="62"/>
        <v>19.719533650642521</v>
      </c>
      <c r="AE82" s="145">
        <v>1.3272830694500002</v>
      </c>
      <c r="AF82" s="150">
        <v>1.2707091646499997</v>
      </c>
      <c r="AG82" s="155">
        <v>1.0506835319000001</v>
      </c>
      <c r="AH82" s="160">
        <v>0.97980867717499986</v>
      </c>
      <c r="AI82" s="179">
        <f t="shared" si="63"/>
        <v>3.0147269065223794</v>
      </c>
      <c r="AJ82" s="179">
        <f t="shared" si="64"/>
        <v>2.2254902893831017</v>
      </c>
      <c r="AK82" s="260">
        <f t="shared" si="65"/>
        <v>267.05883472597219</v>
      </c>
      <c r="AL82" s="109">
        <v>291.96321058553599</v>
      </c>
      <c r="AM82" s="132">
        <v>4.8611111111111112E-2</v>
      </c>
      <c r="AN82" s="136">
        <v>1.7500000000000002E-2</v>
      </c>
      <c r="AO82" s="140">
        <v>0</v>
      </c>
      <c r="AP82" s="132">
        <f t="shared" si="66"/>
        <v>2.1772916666666666E-2</v>
      </c>
      <c r="AQ82" s="136">
        <f t="shared" si="67"/>
        <v>7.8382499999999997E-3</v>
      </c>
      <c r="AR82" s="140">
        <f t="shared" si="68"/>
        <v>0</v>
      </c>
      <c r="AS82" s="420">
        <v>1.5920993141031408</v>
      </c>
      <c r="AT82" s="430">
        <f t="shared" si="69"/>
        <v>6.611111111111112E-2</v>
      </c>
      <c r="AU82" s="352">
        <f t="shared" si="70"/>
        <v>1.5259882029920298</v>
      </c>
      <c r="AV82" s="417">
        <f t="shared" si="71"/>
        <v>0.71310128278679663</v>
      </c>
      <c r="AW82" s="349">
        <f t="shared" si="72"/>
        <v>2.9611166666666668E-2</v>
      </c>
      <c r="AX82" s="352">
        <f t="shared" si="73"/>
        <v>0.68349011612013011</v>
      </c>
      <c r="AY82" s="209">
        <v>0.52900000000000003</v>
      </c>
      <c r="AZ82" s="222">
        <v>0.42450840932153927</v>
      </c>
      <c r="BA82" s="225">
        <f t="shared" si="74"/>
        <v>0.10449159067846076</v>
      </c>
      <c r="BB82" s="228">
        <f t="shared" si="75"/>
        <v>0.23693909999999999</v>
      </c>
      <c r="BC82" s="222">
        <f t="shared" si="76"/>
        <v>0.19013731653511742</v>
      </c>
      <c r="BD82" s="225">
        <f t="shared" si="77"/>
        <v>4.680178346488257E-2</v>
      </c>
      <c r="BE82" s="238">
        <f t="shared" si="78"/>
        <v>421.34150006140163</v>
      </c>
      <c r="BF82" s="448">
        <f t="shared" si="79"/>
        <v>28.851234546860109</v>
      </c>
    </row>
    <row r="83" spans="1:58" x14ac:dyDescent="0.25">
      <c r="A83" s="8">
        <v>77</v>
      </c>
      <c r="B83" s="9">
        <v>5</v>
      </c>
      <c r="C83" s="10" t="s">
        <v>5</v>
      </c>
      <c r="D83" s="10" t="s">
        <v>6</v>
      </c>
      <c r="E83" s="11" t="s">
        <v>8</v>
      </c>
      <c r="F83" s="12" t="s">
        <v>19</v>
      </c>
      <c r="G83" s="29">
        <v>42514</v>
      </c>
      <c r="H83" s="14">
        <v>1</v>
      </c>
      <c r="I83" s="11">
        <v>7</v>
      </c>
      <c r="J83" s="39"/>
      <c r="K83" s="39"/>
      <c r="L83" s="44">
        <v>30.003778035576371</v>
      </c>
      <c r="M83" s="39"/>
      <c r="N83" s="39"/>
      <c r="O83" s="39"/>
      <c r="P83" s="39"/>
      <c r="Q83" s="39"/>
      <c r="R83" s="39"/>
      <c r="S83" s="315">
        <v>14149.881734171269</v>
      </c>
      <c r="T83" s="323">
        <v>438.55522228667462</v>
      </c>
      <c r="U83" s="328">
        <v>31.78092181114225</v>
      </c>
      <c r="V83" s="287">
        <f t="shared" si="58"/>
        <v>32.264766248574688</v>
      </c>
      <c r="W83" s="298">
        <f t="shared" si="59"/>
        <v>445.23194821902189</v>
      </c>
      <c r="X83" s="305">
        <f t="shared" si="60"/>
        <v>13.799323534187707</v>
      </c>
      <c r="Y83" s="39">
        <v>432.23</v>
      </c>
      <c r="Z83" s="262">
        <v>72.900000000000006</v>
      </c>
      <c r="AA83" s="192">
        <v>6.45</v>
      </c>
      <c r="AB83" s="71">
        <v>52.195649281662995</v>
      </c>
      <c r="AC83" s="253">
        <f t="shared" si="61"/>
        <v>4.3496374401385826E-3</v>
      </c>
      <c r="AD83" s="78">
        <f t="shared" si="62"/>
        <v>22.560525489013198</v>
      </c>
      <c r="AE83" s="162">
        <v>1.6855347004499996</v>
      </c>
      <c r="AF83" s="164">
        <v>1.60527331415</v>
      </c>
      <c r="AG83" s="166">
        <v>1.3412491714000001</v>
      </c>
      <c r="AH83" s="168">
        <v>1.2510889361750004</v>
      </c>
      <c r="AI83" s="177">
        <f t="shared" si="63"/>
        <v>3.2292628286973906</v>
      </c>
      <c r="AJ83" s="177">
        <f t="shared" si="64"/>
        <v>2.3969218764264402</v>
      </c>
      <c r="AK83" s="258">
        <f t="shared" si="65"/>
        <v>287.63062517117282</v>
      </c>
      <c r="AL83" s="107">
        <v>243.90373527656593</v>
      </c>
      <c r="AM83" s="130">
        <v>12.235611111111112</v>
      </c>
      <c r="AN83" s="134">
        <v>1.493145161290322E-2</v>
      </c>
      <c r="AO83" s="138">
        <v>0</v>
      </c>
      <c r="AP83" s="130">
        <f t="shared" si="66"/>
        <v>5.2885981905555566</v>
      </c>
      <c r="AQ83" s="134">
        <f t="shared" si="67"/>
        <v>6.453821330645159E-3</v>
      </c>
      <c r="AR83" s="138">
        <f t="shared" si="68"/>
        <v>0</v>
      </c>
      <c r="AS83" s="418">
        <v>16.601604395696015</v>
      </c>
      <c r="AT83" s="428">
        <f t="shared" si="69"/>
        <v>12.250542562724014</v>
      </c>
      <c r="AU83" s="350">
        <f t="shared" si="70"/>
        <v>4.3510618329720003</v>
      </c>
      <c r="AV83" s="415">
        <f t="shared" si="71"/>
        <v>7.1757114679516887</v>
      </c>
      <c r="AW83" s="347">
        <f t="shared" si="72"/>
        <v>5.2950520118862006</v>
      </c>
      <c r="AX83" s="350">
        <f t="shared" si="73"/>
        <v>1.8806594560654879</v>
      </c>
      <c r="AY83" s="207">
        <v>8.8239999999999998</v>
      </c>
      <c r="AZ83" s="220">
        <v>8.4415381736982162</v>
      </c>
      <c r="BA83" s="224">
        <f t="shared" si="74"/>
        <v>0.3824618263017836</v>
      </c>
      <c r="BB83" s="226">
        <f t="shared" si="75"/>
        <v>3.81399752</v>
      </c>
      <c r="BC83" s="220">
        <f t="shared" si="76"/>
        <v>3.6486860448175804</v>
      </c>
      <c r="BD83" s="224">
        <f t="shared" si="77"/>
        <v>0.16531147518241995</v>
      </c>
      <c r="BE83" s="236">
        <f t="shared" si="78"/>
        <v>136.47283386781123</v>
      </c>
      <c r="BF83" s="446">
        <f t="shared" si="79"/>
        <v>11.996071599380297</v>
      </c>
    </row>
    <row r="84" spans="1:58" x14ac:dyDescent="0.25">
      <c r="A84" s="15">
        <v>78</v>
      </c>
      <c r="B84" s="16">
        <v>6</v>
      </c>
      <c r="C84" s="17" t="s">
        <v>5</v>
      </c>
      <c r="D84" s="17" t="s">
        <v>6</v>
      </c>
      <c r="E84" s="18" t="s">
        <v>8</v>
      </c>
      <c r="F84" s="19" t="s">
        <v>19</v>
      </c>
      <c r="G84" s="30">
        <v>42514</v>
      </c>
      <c r="H84" s="21">
        <v>1</v>
      </c>
      <c r="I84" s="18">
        <v>7</v>
      </c>
      <c r="J84" s="40"/>
      <c r="K84" s="40"/>
      <c r="L84" s="43">
        <v>30.003778035576371</v>
      </c>
      <c r="M84" s="40"/>
      <c r="N84" s="40"/>
      <c r="O84" s="40"/>
      <c r="P84" s="40"/>
      <c r="Q84" s="40"/>
      <c r="R84" s="40"/>
      <c r="S84" s="313">
        <v>14149.881734171269</v>
      </c>
      <c r="T84" s="321">
        <v>438.55522228667462</v>
      </c>
      <c r="U84" s="326">
        <v>31.78092181114225</v>
      </c>
      <c r="V84" s="288">
        <f t="shared" si="58"/>
        <v>32.264766248574688</v>
      </c>
      <c r="W84" s="299">
        <f t="shared" si="59"/>
        <v>445.23194821902189</v>
      </c>
      <c r="X84" s="306">
        <f t="shared" si="60"/>
        <v>13.799323534187707</v>
      </c>
      <c r="Y84" s="40">
        <v>429.32000000000005</v>
      </c>
      <c r="Z84" s="263">
        <v>62.800000000000011</v>
      </c>
      <c r="AA84" s="193">
        <v>6.5</v>
      </c>
      <c r="AB84" s="72">
        <v>50.720350410908047</v>
      </c>
      <c r="AC84" s="254">
        <f t="shared" si="61"/>
        <v>4.226695867575671E-3</v>
      </c>
      <c r="AD84" s="79">
        <f t="shared" si="62"/>
        <v>21.775260838411047</v>
      </c>
      <c r="AE84" s="163">
        <v>1.2454020824499998</v>
      </c>
      <c r="AF84" s="165">
        <v>1.18462277215</v>
      </c>
      <c r="AG84" s="167">
        <v>0.97391945490000009</v>
      </c>
      <c r="AH84" s="169">
        <v>0.90117003417499986</v>
      </c>
      <c r="AI84" s="178">
        <f t="shared" si="63"/>
        <v>2.4554287822549439</v>
      </c>
      <c r="AJ84" s="178">
        <f t="shared" si="64"/>
        <v>1.7767425242022616</v>
      </c>
      <c r="AK84" s="259">
        <f t="shared" si="65"/>
        <v>213.20910290427139</v>
      </c>
      <c r="AL84" s="108">
        <v>300.39070151649287</v>
      </c>
      <c r="AM84" s="131">
        <v>6.7367222222222223</v>
      </c>
      <c r="AN84" s="135">
        <v>0.56251209677419356</v>
      </c>
      <c r="AO84" s="139">
        <v>0</v>
      </c>
      <c r="AP84" s="131">
        <f t="shared" si="66"/>
        <v>2.8922095844444446</v>
      </c>
      <c r="AQ84" s="135">
        <f t="shared" si="67"/>
        <v>0.24149769338709681</v>
      </c>
      <c r="AR84" s="139">
        <f t="shared" si="68"/>
        <v>0</v>
      </c>
      <c r="AS84" s="419">
        <v>12.36857299431356</v>
      </c>
      <c r="AT84" s="429">
        <f t="shared" si="69"/>
        <v>7.2992343189964162</v>
      </c>
      <c r="AU84" s="351">
        <f t="shared" si="70"/>
        <v>5.0693386753171437</v>
      </c>
      <c r="AV84" s="416">
        <f t="shared" si="71"/>
        <v>5.3100757579186988</v>
      </c>
      <c r="AW84" s="348">
        <f t="shared" si="72"/>
        <v>3.133707277831542</v>
      </c>
      <c r="AX84" s="351">
        <f t="shared" si="73"/>
        <v>2.1763684800871563</v>
      </c>
      <c r="AY84" s="208">
        <v>5.5960000000000001</v>
      </c>
      <c r="AZ84" s="221">
        <v>5.3445376744507609</v>
      </c>
      <c r="BA84" s="223">
        <f t="shared" si="74"/>
        <v>0.2514623255492392</v>
      </c>
      <c r="BB84" s="227">
        <f t="shared" si="75"/>
        <v>2.4024747200000003</v>
      </c>
      <c r="BC84" s="221">
        <f t="shared" si="76"/>
        <v>2.2945169143952007</v>
      </c>
      <c r="BD84" s="223">
        <f t="shared" si="77"/>
        <v>0.1079578056047994</v>
      </c>
      <c r="BE84" s="237">
        <f t="shared" si="78"/>
        <v>201.70158810122203</v>
      </c>
      <c r="BF84" s="447">
        <f t="shared" si="79"/>
        <v>10.005318969487657</v>
      </c>
    </row>
    <row r="85" spans="1:58" x14ac:dyDescent="0.25">
      <c r="A85" s="15">
        <v>79</v>
      </c>
      <c r="B85" s="16">
        <v>7</v>
      </c>
      <c r="C85" s="17" t="s">
        <v>5</v>
      </c>
      <c r="D85" s="17" t="s">
        <v>6</v>
      </c>
      <c r="E85" s="18" t="s">
        <v>8</v>
      </c>
      <c r="F85" s="19" t="s">
        <v>19</v>
      </c>
      <c r="G85" s="30">
        <v>42514</v>
      </c>
      <c r="H85" s="21">
        <v>1</v>
      </c>
      <c r="I85" s="18">
        <v>7</v>
      </c>
      <c r="J85" s="40"/>
      <c r="K85" s="40"/>
      <c r="L85" s="43">
        <v>30.007464229818719</v>
      </c>
      <c r="M85" s="40"/>
      <c r="N85" s="40"/>
      <c r="O85" s="40"/>
      <c r="P85" s="40"/>
      <c r="Q85" s="40"/>
      <c r="R85" s="40"/>
      <c r="S85" s="313">
        <v>14151.620155663273</v>
      </c>
      <c r="T85" s="321">
        <v>438.60910215918364</v>
      </c>
      <c r="U85" s="326">
        <v>31.784826341127037</v>
      </c>
      <c r="V85" s="288">
        <f t="shared" si="58"/>
        <v>32.264766248574681</v>
      </c>
      <c r="W85" s="299">
        <f t="shared" si="59"/>
        <v>445.23194821902183</v>
      </c>
      <c r="X85" s="306">
        <f t="shared" si="60"/>
        <v>13.799323534187707</v>
      </c>
      <c r="Y85" s="40">
        <v>406.09000000000003</v>
      </c>
      <c r="Z85" s="263">
        <v>66.200000000000017</v>
      </c>
      <c r="AA85" s="193">
        <v>6.45</v>
      </c>
      <c r="AB85" s="72">
        <v>37.599473893973894</v>
      </c>
      <c r="AC85" s="254">
        <f t="shared" si="61"/>
        <v>3.1332894911644911E-3</v>
      </c>
      <c r="AD85" s="79">
        <f t="shared" si="62"/>
        <v>15.268770353603859</v>
      </c>
      <c r="AE85" s="163">
        <v>0.95223484894999988</v>
      </c>
      <c r="AF85" s="165">
        <v>0.9099186736499999</v>
      </c>
      <c r="AG85" s="167">
        <v>0.74858036989999999</v>
      </c>
      <c r="AH85" s="169">
        <v>0.68967368117499994</v>
      </c>
      <c r="AI85" s="178">
        <f t="shared" si="63"/>
        <v>2.5325749281364693</v>
      </c>
      <c r="AJ85" s="178">
        <f t="shared" si="64"/>
        <v>1.8342641791206939</v>
      </c>
      <c r="AK85" s="259">
        <f t="shared" si="65"/>
        <v>220.1117014944833</v>
      </c>
      <c r="AL85" s="108">
        <v>283.87737469232064</v>
      </c>
      <c r="AM85" s="131">
        <v>7.4911666666666665</v>
      </c>
      <c r="AN85" s="135">
        <v>0.16554435483870969</v>
      </c>
      <c r="AO85" s="139">
        <v>0</v>
      </c>
      <c r="AP85" s="131">
        <f t="shared" si="66"/>
        <v>3.0420878716666673</v>
      </c>
      <c r="AQ85" s="135">
        <f t="shared" si="67"/>
        <v>6.7225907056451623E-2</v>
      </c>
      <c r="AR85" s="139">
        <f t="shared" si="68"/>
        <v>0</v>
      </c>
      <c r="AS85" s="419">
        <v>11.51632795925906</v>
      </c>
      <c r="AT85" s="429">
        <f t="shared" si="69"/>
        <v>7.6567110215053766</v>
      </c>
      <c r="AU85" s="351">
        <f t="shared" si="70"/>
        <v>3.8596169377536835</v>
      </c>
      <c r="AV85" s="416">
        <f t="shared" si="71"/>
        <v>4.6766656209755118</v>
      </c>
      <c r="AW85" s="348">
        <f t="shared" si="72"/>
        <v>3.1093137787231186</v>
      </c>
      <c r="AX85" s="351">
        <f t="shared" si="73"/>
        <v>1.5673518422523935</v>
      </c>
      <c r="AY85" s="208">
        <v>6.1040000000000001</v>
      </c>
      <c r="AZ85" s="221">
        <v>5.7630637382693415</v>
      </c>
      <c r="BA85" s="223">
        <f t="shared" si="74"/>
        <v>0.34093626173065861</v>
      </c>
      <c r="BB85" s="227">
        <f t="shared" si="75"/>
        <v>2.4787733599999999</v>
      </c>
      <c r="BC85" s="221">
        <f t="shared" si="76"/>
        <v>2.340322553473797</v>
      </c>
      <c r="BD85" s="223">
        <f t="shared" si="77"/>
        <v>0.13845080652620317</v>
      </c>
      <c r="BE85" s="237">
        <f t="shared" si="78"/>
        <v>110.28300041512648</v>
      </c>
      <c r="BF85" s="447">
        <f t="shared" si="79"/>
        <v>9.7417631076769435</v>
      </c>
    </row>
    <row r="86" spans="1:58" ht="15.75" thickBot="1" x14ac:dyDescent="0.3">
      <c r="A86" s="22">
        <v>80</v>
      </c>
      <c r="B86" s="23">
        <v>8</v>
      </c>
      <c r="C86" s="24" t="s">
        <v>5</v>
      </c>
      <c r="D86" s="24" t="s">
        <v>6</v>
      </c>
      <c r="E86" s="25" t="s">
        <v>8</v>
      </c>
      <c r="F86" s="26" t="s">
        <v>19</v>
      </c>
      <c r="G86" s="31">
        <v>42514</v>
      </c>
      <c r="H86" s="28">
        <v>1</v>
      </c>
      <c r="I86" s="25">
        <v>7</v>
      </c>
      <c r="J86" s="41"/>
      <c r="K86" s="41"/>
      <c r="L86" s="42">
        <v>30.007464229818719</v>
      </c>
      <c r="M86" s="41"/>
      <c r="N86" s="41"/>
      <c r="O86" s="41"/>
      <c r="P86" s="41"/>
      <c r="Q86" s="41"/>
      <c r="R86" s="41"/>
      <c r="S86" s="314">
        <v>14151.620155663273</v>
      </c>
      <c r="T86" s="322">
        <v>438.60910215918364</v>
      </c>
      <c r="U86" s="327">
        <v>31.784826341127037</v>
      </c>
      <c r="V86" s="289">
        <f t="shared" si="58"/>
        <v>32.264766248574681</v>
      </c>
      <c r="W86" s="300">
        <f t="shared" si="59"/>
        <v>445.23194821902183</v>
      </c>
      <c r="X86" s="307">
        <f t="shared" si="60"/>
        <v>13.799323534187707</v>
      </c>
      <c r="Y86" s="41">
        <v>432.89</v>
      </c>
      <c r="Z86" s="264">
        <v>75.400000000000006</v>
      </c>
      <c r="AA86" s="194">
        <v>6.28</v>
      </c>
      <c r="AB86" s="73">
        <v>48.108406802880801</v>
      </c>
      <c r="AC86" s="255">
        <f t="shared" si="61"/>
        <v>4.0090339002400669E-3</v>
      </c>
      <c r="AD86" s="80">
        <f t="shared" si="62"/>
        <v>20.825648220899069</v>
      </c>
      <c r="AE86" s="145">
        <v>1.51600746795</v>
      </c>
      <c r="AF86" s="150">
        <v>1.4455921726500001</v>
      </c>
      <c r="AG86" s="155">
        <v>1.2028233443999998</v>
      </c>
      <c r="AH86" s="160">
        <v>1.1243538151750001</v>
      </c>
      <c r="AI86" s="179">
        <f t="shared" si="63"/>
        <v>3.1512319128789343</v>
      </c>
      <c r="AJ86" s="179">
        <f t="shared" si="64"/>
        <v>2.3371254420914895</v>
      </c>
      <c r="AK86" s="260">
        <f t="shared" si="65"/>
        <v>280.45505305097873</v>
      </c>
      <c r="AL86" s="109">
        <v>258.02547683654763</v>
      </c>
      <c r="AM86" s="132">
        <v>10.057833333333333</v>
      </c>
      <c r="AN86" s="136">
        <v>0.1050282258064516</v>
      </c>
      <c r="AO86" s="140">
        <v>0</v>
      </c>
      <c r="AP86" s="132">
        <f t="shared" si="66"/>
        <v>4.3539354716666665</v>
      </c>
      <c r="AQ86" s="136">
        <f t="shared" si="67"/>
        <v>4.5465668669354836E-2</v>
      </c>
      <c r="AR86" s="140">
        <f t="shared" si="68"/>
        <v>0</v>
      </c>
      <c r="AS86" s="420">
        <v>13.867528633810998</v>
      </c>
      <c r="AT86" s="430">
        <f t="shared" si="69"/>
        <v>10.162861559139785</v>
      </c>
      <c r="AU86" s="352">
        <f t="shared" si="70"/>
        <v>3.7046670746712138</v>
      </c>
      <c r="AV86" s="417">
        <f t="shared" si="71"/>
        <v>6.0031144702904431</v>
      </c>
      <c r="AW86" s="349">
        <f t="shared" si="72"/>
        <v>4.3994011403360211</v>
      </c>
      <c r="AX86" s="352">
        <f t="shared" si="73"/>
        <v>1.6037133299544217</v>
      </c>
      <c r="AY86" s="209">
        <v>7.9619999999999997</v>
      </c>
      <c r="AZ86" s="222">
        <v>7.4759353142714646</v>
      </c>
      <c r="BA86" s="225">
        <f t="shared" si="74"/>
        <v>0.48606468572853512</v>
      </c>
      <c r="BB86" s="228">
        <f t="shared" si="75"/>
        <v>3.4466701799999995</v>
      </c>
      <c r="BC86" s="222">
        <f t="shared" si="76"/>
        <v>3.2362576381949744</v>
      </c>
      <c r="BD86" s="225">
        <f t="shared" si="77"/>
        <v>0.21041254180502558</v>
      </c>
      <c r="BE86" s="238">
        <f t="shared" si="78"/>
        <v>98.975317926612604</v>
      </c>
      <c r="BF86" s="448">
        <f t="shared" si="79"/>
        <v>12.985892074296684</v>
      </c>
    </row>
    <row r="87" spans="1:58" x14ac:dyDescent="0.25">
      <c r="A87" s="8">
        <v>81</v>
      </c>
      <c r="B87" s="9">
        <v>9</v>
      </c>
      <c r="C87" s="10" t="s">
        <v>5</v>
      </c>
      <c r="D87" s="10" t="s">
        <v>9</v>
      </c>
      <c r="E87" s="11" t="s">
        <v>7</v>
      </c>
      <c r="F87" s="12" t="s">
        <v>19</v>
      </c>
      <c r="G87" s="29">
        <v>42515</v>
      </c>
      <c r="H87" s="14">
        <v>1</v>
      </c>
      <c r="I87" s="11">
        <v>7</v>
      </c>
      <c r="J87" s="39"/>
      <c r="K87" s="39"/>
      <c r="L87" s="44">
        <v>75.006439046193151</v>
      </c>
      <c r="M87" s="39"/>
      <c r="N87" s="39"/>
      <c r="O87" s="39"/>
      <c r="P87" s="39"/>
      <c r="Q87" s="39"/>
      <c r="R87" s="39"/>
      <c r="S87" s="315">
        <v>22427.17529627524</v>
      </c>
      <c r="T87" s="323">
        <v>1144.3482383814201</v>
      </c>
      <c r="U87" s="328">
        <v>91.95936939726738</v>
      </c>
      <c r="V87" s="287">
        <f t="shared" si="58"/>
        <v>19.598208433471708</v>
      </c>
      <c r="W87" s="298">
        <f t="shared" si="59"/>
        <v>243.88135154982561</v>
      </c>
      <c r="X87" s="305">
        <f t="shared" si="60"/>
        <v>12.444063567223907</v>
      </c>
      <c r="Y87" s="39">
        <v>446.69999999999993</v>
      </c>
      <c r="Z87" s="262">
        <v>236.7</v>
      </c>
      <c r="AA87" s="192">
        <v>4.8499999999999996</v>
      </c>
      <c r="AB87" s="71">
        <v>34.573106857408824</v>
      </c>
      <c r="AC87" s="253">
        <f t="shared" si="61"/>
        <v>2.8810922381174021E-3</v>
      </c>
      <c r="AD87" s="78">
        <f t="shared" si="62"/>
        <v>15.443806833204519</v>
      </c>
      <c r="AE87" s="162">
        <v>0.97673042095000007</v>
      </c>
      <c r="AF87" s="164">
        <v>0.91128317314999985</v>
      </c>
      <c r="AG87" s="166">
        <v>0.71162757640000007</v>
      </c>
      <c r="AH87" s="168">
        <v>0.65578575817499996</v>
      </c>
      <c r="AI87" s="177">
        <f t="shared" si="63"/>
        <v>2.8251161371709124</v>
      </c>
      <c r="AJ87" s="177">
        <f t="shared" si="64"/>
        <v>1.8968088719352936</v>
      </c>
      <c r="AK87" s="258">
        <f t="shared" si="65"/>
        <v>227.61706463223521</v>
      </c>
      <c r="AL87" s="107">
        <v>223.51831802465685</v>
      </c>
      <c r="AM87" s="130">
        <v>3.7345000000000002</v>
      </c>
      <c r="AN87" s="134">
        <v>28.419125000000001</v>
      </c>
      <c r="AO87" s="138">
        <v>1.0043478260869565E-2</v>
      </c>
      <c r="AP87" s="130">
        <f t="shared" si="66"/>
        <v>1.6682011499999998</v>
      </c>
      <c r="AQ87" s="134">
        <f t="shared" si="67"/>
        <v>12.694823137499998</v>
      </c>
      <c r="AR87" s="138">
        <f t="shared" si="68"/>
        <v>4.4864217391304339E-3</v>
      </c>
      <c r="AS87" s="418">
        <v>34.075373846093569</v>
      </c>
      <c r="AT87" s="428">
        <f t="shared" si="69"/>
        <v>32.153624999999998</v>
      </c>
      <c r="AU87" s="350">
        <f t="shared" si="70"/>
        <v>1.9217488460935712</v>
      </c>
      <c r="AV87" s="415">
        <f t="shared" si="71"/>
        <v>15.221469497049995</v>
      </c>
      <c r="AW87" s="347">
        <f t="shared" si="72"/>
        <v>14.363024287499996</v>
      </c>
      <c r="AX87" s="350">
        <f t="shared" si="73"/>
        <v>0.85844520954999814</v>
      </c>
      <c r="AY87" s="207">
        <v>0.72</v>
      </c>
      <c r="AZ87" s="220">
        <v>0.70785441868854715</v>
      </c>
      <c r="BA87" s="224">
        <f t="shared" si="74"/>
        <v>1.2145581311452824E-2</v>
      </c>
      <c r="BB87" s="226">
        <f t="shared" si="75"/>
        <v>0.32162399999999997</v>
      </c>
      <c r="BC87" s="220">
        <f t="shared" si="76"/>
        <v>0.31619856882817399</v>
      </c>
      <c r="BD87" s="224">
        <f t="shared" si="77"/>
        <v>5.4254311718259758E-3</v>
      </c>
      <c r="BE87" s="236">
        <f t="shared" si="78"/>
        <v>2846.5584290154716</v>
      </c>
      <c r="BF87" s="446">
        <f t="shared" si="79"/>
        <v>17.990439764117561</v>
      </c>
    </row>
    <row r="88" spans="1:58" x14ac:dyDescent="0.25">
      <c r="A88" s="15">
        <v>82</v>
      </c>
      <c r="B88" s="16">
        <v>10</v>
      </c>
      <c r="C88" s="17" t="s">
        <v>5</v>
      </c>
      <c r="D88" s="17" t="s">
        <v>9</v>
      </c>
      <c r="E88" s="18" t="s">
        <v>7</v>
      </c>
      <c r="F88" s="19" t="s">
        <v>19</v>
      </c>
      <c r="G88" s="30">
        <v>42515</v>
      </c>
      <c r="H88" s="21">
        <v>1</v>
      </c>
      <c r="I88" s="18">
        <v>7</v>
      </c>
      <c r="J88" s="40"/>
      <c r="K88" s="40"/>
      <c r="L88" s="43">
        <v>75.006439046193151</v>
      </c>
      <c r="M88" s="40"/>
      <c r="N88" s="40"/>
      <c r="O88" s="40"/>
      <c r="P88" s="40"/>
      <c r="Q88" s="40"/>
      <c r="R88" s="40"/>
      <c r="S88" s="313">
        <v>22427.17529627524</v>
      </c>
      <c r="T88" s="321">
        <v>1144.3482383814201</v>
      </c>
      <c r="U88" s="326">
        <v>91.95936939726738</v>
      </c>
      <c r="V88" s="288">
        <f t="shared" si="58"/>
        <v>19.598208433471708</v>
      </c>
      <c r="W88" s="299">
        <f t="shared" si="59"/>
        <v>243.88135154982561</v>
      </c>
      <c r="X88" s="306">
        <f t="shared" si="60"/>
        <v>12.444063567223907</v>
      </c>
      <c r="Y88" s="40">
        <v>432.90000000000003</v>
      </c>
      <c r="Z88" s="263">
        <v>230.7</v>
      </c>
      <c r="AA88" s="193">
        <v>4.99</v>
      </c>
      <c r="AB88" s="72">
        <v>39.822836586231709</v>
      </c>
      <c r="AC88" s="254">
        <f t="shared" si="61"/>
        <v>3.3185697155193091E-3</v>
      </c>
      <c r="AD88" s="79">
        <f t="shared" si="62"/>
        <v>17.23930595817971</v>
      </c>
      <c r="AE88" s="163">
        <v>1.1113473619500001</v>
      </c>
      <c r="AF88" s="165">
        <v>1.0484617726500001</v>
      </c>
      <c r="AG88" s="167">
        <v>0.81719380990000001</v>
      </c>
      <c r="AH88" s="169">
        <v>0.75930576417499984</v>
      </c>
      <c r="AI88" s="178">
        <f t="shared" si="63"/>
        <v>2.7907287808177776</v>
      </c>
      <c r="AJ88" s="178">
        <f t="shared" si="64"/>
        <v>1.9067093890481952</v>
      </c>
      <c r="AK88" s="259">
        <f t="shared" si="65"/>
        <v>228.80512668578345</v>
      </c>
      <c r="AL88" s="108">
        <v>220.78507772272491</v>
      </c>
      <c r="AM88" s="131">
        <v>4.0829444444444452</v>
      </c>
      <c r="AN88" s="135">
        <v>26.530479838709681</v>
      </c>
      <c r="AO88" s="139">
        <v>8.5217391304347849E-3</v>
      </c>
      <c r="AP88" s="131">
        <f t="shared" si="66"/>
        <v>1.7675066500000005</v>
      </c>
      <c r="AQ88" s="135">
        <f t="shared" si="67"/>
        <v>11.48504472217742</v>
      </c>
      <c r="AR88" s="139">
        <f t="shared" si="68"/>
        <v>3.6890608695652185E-3</v>
      </c>
      <c r="AS88" s="419">
        <v>32.318593027200052</v>
      </c>
      <c r="AT88" s="429">
        <f t="shared" si="69"/>
        <v>30.613424283154124</v>
      </c>
      <c r="AU88" s="351">
        <f t="shared" si="70"/>
        <v>1.7051687440459276</v>
      </c>
      <c r="AV88" s="416">
        <f t="shared" si="71"/>
        <v>13.990718921474903</v>
      </c>
      <c r="AW88" s="348">
        <f t="shared" si="72"/>
        <v>13.252551372177422</v>
      </c>
      <c r="AX88" s="351">
        <f t="shared" si="73"/>
        <v>0.73816754929748207</v>
      </c>
      <c r="AY88" s="208">
        <v>0.74</v>
      </c>
      <c r="AZ88" s="221">
        <v>0.63985374192724787</v>
      </c>
      <c r="BA88" s="223">
        <f t="shared" si="74"/>
        <v>0.10014625807275213</v>
      </c>
      <c r="BB88" s="227">
        <f t="shared" si="75"/>
        <v>0.32034600000000002</v>
      </c>
      <c r="BC88" s="221">
        <f t="shared" si="76"/>
        <v>0.2769926848803056</v>
      </c>
      <c r="BD88" s="223">
        <f t="shared" si="77"/>
        <v>4.3353315119694404E-2</v>
      </c>
      <c r="BE88" s="237">
        <f t="shared" si="78"/>
        <v>397.64677535232579</v>
      </c>
      <c r="BF88" s="447">
        <f t="shared" si="79"/>
        <v>23.354191029646923</v>
      </c>
    </row>
    <row r="89" spans="1:58" x14ac:dyDescent="0.25">
      <c r="A89" s="15">
        <v>83</v>
      </c>
      <c r="B89" s="16">
        <v>11</v>
      </c>
      <c r="C89" s="17" t="s">
        <v>5</v>
      </c>
      <c r="D89" s="17" t="s">
        <v>9</v>
      </c>
      <c r="E89" s="18" t="s">
        <v>7</v>
      </c>
      <c r="F89" s="19" t="s">
        <v>19</v>
      </c>
      <c r="G89" s="30">
        <v>42515</v>
      </c>
      <c r="H89" s="21">
        <v>1</v>
      </c>
      <c r="I89" s="18">
        <v>7</v>
      </c>
      <c r="J89" s="40"/>
      <c r="K89" s="40"/>
      <c r="L89" s="43">
        <v>75.014295865925661</v>
      </c>
      <c r="M89" s="40"/>
      <c r="N89" s="40"/>
      <c r="O89" s="40"/>
      <c r="P89" s="40"/>
      <c r="Q89" s="40"/>
      <c r="R89" s="40"/>
      <c r="S89" s="313">
        <v>22429.524511564658</v>
      </c>
      <c r="T89" s="321">
        <v>1144.468107261139</v>
      </c>
      <c r="U89" s="326">
        <v>91.969002012776897</v>
      </c>
      <c r="V89" s="288">
        <f t="shared" si="58"/>
        <v>19.598208433471708</v>
      </c>
      <c r="W89" s="299">
        <f t="shared" si="59"/>
        <v>243.88135154982555</v>
      </c>
      <c r="X89" s="306">
        <f t="shared" si="60"/>
        <v>12.444063567223905</v>
      </c>
      <c r="Y89" s="40">
        <v>450.59999999999997</v>
      </c>
      <c r="Z89" s="263">
        <v>225.7</v>
      </c>
      <c r="AA89" s="193">
        <v>4.9000000000000004</v>
      </c>
      <c r="AB89" s="72">
        <v>37.64288052420855</v>
      </c>
      <c r="AC89" s="254">
        <f t="shared" si="61"/>
        <v>3.1369067103507123E-3</v>
      </c>
      <c r="AD89" s="79">
        <f t="shared" si="62"/>
        <v>16.961881964208374</v>
      </c>
      <c r="AE89" s="163">
        <v>1.0269021834499998</v>
      </c>
      <c r="AF89" s="165">
        <v>0.96673143664999994</v>
      </c>
      <c r="AG89" s="167">
        <v>0.7561023268999999</v>
      </c>
      <c r="AH89" s="169">
        <v>0.70421065767499991</v>
      </c>
      <c r="AI89" s="178">
        <f t="shared" si="63"/>
        <v>2.7280116961017042</v>
      </c>
      <c r="AJ89" s="178">
        <f t="shared" si="64"/>
        <v>1.8707671885580444</v>
      </c>
      <c r="AK89" s="259">
        <f t="shared" si="65"/>
        <v>224.49206262696532</v>
      </c>
      <c r="AL89" s="108">
        <v>213.26866689241203</v>
      </c>
      <c r="AM89" s="131">
        <v>3.9833888888888893</v>
      </c>
      <c r="AN89" s="135">
        <v>26.364286290322582</v>
      </c>
      <c r="AO89" s="139">
        <v>7.0000000000000001E-3</v>
      </c>
      <c r="AP89" s="131">
        <f t="shared" si="66"/>
        <v>1.7949150333333335</v>
      </c>
      <c r="AQ89" s="135">
        <f t="shared" si="67"/>
        <v>11.879747402419355</v>
      </c>
      <c r="AR89" s="139">
        <f t="shared" si="68"/>
        <v>3.1541999999999998E-3</v>
      </c>
      <c r="AS89" s="419">
        <v>32.197761671833142</v>
      </c>
      <c r="AT89" s="429">
        <f t="shared" si="69"/>
        <v>30.347675179211471</v>
      </c>
      <c r="AU89" s="351">
        <f t="shared" si="70"/>
        <v>1.8500864926216707</v>
      </c>
      <c r="AV89" s="416">
        <f t="shared" si="71"/>
        <v>14.508311409328012</v>
      </c>
      <c r="AW89" s="348">
        <f t="shared" si="72"/>
        <v>13.674662435752687</v>
      </c>
      <c r="AX89" s="351">
        <f t="shared" si="73"/>
        <v>0.83364897357532475</v>
      </c>
      <c r="AY89" s="208">
        <v>0.63800000000000001</v>
      </c>
      <c r="AZ89" s="221">
        <v>0.55025365687012939</v>
      </c>
      <c r="BA89" s="223">
        <f t="shared" si="74"/>
        <v>8.7746343129870619E-2</v>
      </c>
      <c r="BB89" s="227">
        <f t="shared" si="75"/>
        <v>0.28748279999999998</v>
      </c>
      <c r="BC89" s="221">
        <f t="shared" si="76"/>
        <v>0.24794429778568028</v>
      </c>
      <c r="BD89" s="223">
        <f t="shared" si="77"/>
        <v>3.9538502214319697E-2</v>
      </c>
      <c r="BE89" s="237">
        <f t="shared" si="78"/>
        <v>428.99657332151725</v>
      </c>
      <c r="BF89" s="447">
        <f t="shared" si="79"/>
        <v>20.346551728436541</v>
      </c>
    </row>
    <row r="90" spans="1:58" ht="15.75" thickBot="1" x14ac:dyDescent="0.3">
      <c r="A90" s="22">
        <v>84</v>
      </c>
      <c r="B90" s="23">
        <v>12</v>
      </c>
      <c r="C90" s="24" t="s">
        <v>5</v>
      </c>
      <c r="D90" s="24" t="s">
        <v>9</v>
      </c>
      <c r="E90" s="25" t="s">
        <v>7</v>
      </c>
      <c r="F90" s="26" t="s">
        <v>19</v>
      </c>
      <c r="G90" s="31">
        <v>42515</v>
      </c>
      <c r="H90" s="28">
        <v>1</v>
      </c>
      <c r="I90" s="25">
        <v>7</v>
      </c>
      <c r="J90" s="41"/>
      <c r="K90" s="41"/>
      <c r="L90" s="42">
        <v>75.006439046193151</v>
      </c>
      <c r="M90" s="41"/>
      <c r="N90" s="41"/>
      <c r="O90" s="41"/>
      <c r="P90" s="41"/>
      <c r="Q90" s="41"/>
      <c r="R90" s="41"/>
      <c r="S90" s="314">
        <v>22427.17529627524</v>
      </c>
      <c r="T90" s="322">
        <v>1144.3482383814201</v>
      </c>
      <c r="U90" s="327">
        <v>91.95936939726738</v>
      </c>
      <c r="V90" s="289">
        <f t="shared" si="58"/>
        <v>19.598208433471708</v>
      </c>
      <c r="W90" s="300">
        <f t="shared" si="59"/>
        <v>243.88135154982561</v>
      </c>
      <c r="X90" s="307">
        <f t="shared" si="60"/>
        <v>12.444063567223907</v>
      </c>
      <c r="Y90" s="41">
        <v>442.20000000000005</v>
      </c>
      <c r="Z90" s="264">
        <v>231.7</v>
      </c>
      <c r="AA90" s="194">
        <v>4.88</v>
      </c>
      <c r="AB90" s="73">
        <v>34.524118720607078</v>
      </c>
      <c r="AC90" s="255">
        <f t="shared" si="61"/>
        <v>2.8770098933839231E-3</v>
      </c>
      <c r="AD90" s="80">
        <f t="shared" si="62"/>
        <v>15.266565298252452</v>
      </c>
      <c r="AE90" s="145">
        <v>0.91159327294999981</v>
      </c>
      <c r="AF90" s="150">
        <v>0.85550440114999993</v>
      </c>
      <c r="AG90" s="155">
        <v>0.66729945290000003</v>
      </c>
      <c r="AH90" s="160">
        <v>0.61484854317499982</v>
      </c>
      <c r="AI90" s="179">
        <f t="shared" si="63"/>
        <v>2.6404534184557753</v>
      </c>
      <c r="AJ90" s="179">
        <f t="shared" si="64"/>
        <v>1.7809246577755604</v>
      </c>
      <c r="AK90" s="260">
        <f t="shared" si="65"/>
        <v>213.71095893306727</v>
      </c>
      <c r="AL90" s="109">
        <v>216.45744724466599</v>
      </c>
      <c r="AM90" s="132">
        <v>4.0642777777777779</v>
      </c>
      <c r="AN90" s="136">
        <v>24.512899193548389</v>
      </c>
      <c r="AO90" s="140">
        <v>4.5652173913043482E-3</v>
      </c>
      <c r="AP90" s="132">
        <f t="shared" si="66"/>
        <v>1.7972236333333336</v>
      </c>
      <c r="AQ90" s="136">
        <f t="shared" si="67"/>
        <v>10.8396040233871</v>
      </c>
      <c r="AR90" s="140">
        <f t="shared" si="68"/>
        <v>2.0187391304347831E-3</v>
      </c>
      <c r="AS90" s="420">
        <v>30.211155780073678</v>
      </c>
      <c r="AT90" s="430">
        <f t="shared" si="69"/>
        <v>28.577176971326168</v>
      </c>
      <c r="AU90" s="352">
        <f t="shared" si="70"/>
        <v>1.6339788087475107</v>
      </c>
      <c r="AV90" s="417">
        <f t="shared" si="71"/>
        <v>13.359373085948583</v>
      </c>
      <c r="AW90" s="349">
        <f t="shared" si="72"/>
        <v>12.636827656720431</v>
      </c>
      <c r="AX90" s="352">
        <f t="shared" si="73"/>
        <v>0.72254542922814924</v>
      </c>
      <c r="AY90" s="209">
        <v>0.63700000000000001</v>
      </c>
      <c r="AZ90" s="222">
        <v>0.52316912684416483</v>
      </c>
      <c r="BA90" s="225">
        <f t="shared" si="74"/>
        <v>0.11383087315583518</v>
      </c>
      <c r="BB90" s="228">
        <f t="shared" si="75"/>
        <v>0.28168140000000003</v>
      </c>
      <c r="BC90" s="222">
        <f t="shared" si="76"/>
        <v>0.23134538789048972</v>
      </c>
      <c r="BD90" s="225">
        <f t="shared" si="77"/>
        <v>5.0336012109510324E-2</v>
      </c>
      <c r="BE90" s="238">
        <f t="shared" si="78"/>
        <v>303.29310285921594</v>
      </c>
      <c r="BF90" s="448">
        <f t="shared" si="79"/>
        <v>21.12886564732792</v>
      </c>
    </row>
    <row r="91" spans="1:58" x14ac:dyDescent="0.25">
      <c r="A91" s="8">
        <v>85</v>
      </c>
      <c r="B91" s="9">
        <v>13</v>
      </c>
      <c r="C91" s="10" t="s">
        <v>5</v>
      </c>
      <c r="D91" s="10" t="s">
        <v>9</v>
      </c>
      <c r="E91" s="11" t="s">
        <v>8</v>
      </c>
      <c r="F91" s="12" t="s">
        <v>19</v>
      </c>
      <c r="G91" s="29">
        <v>42514</v>
      </c>
      <c r="H91" s="14">
        <v>1</v>
      </c>
      <c r="I91" s="11">
        <v>7</v>
      </c>
      <c r="J91" s="39"/>
      <c r="K91" s="39"/>
      <c r="L91" s="44">
        <v>75.011676926014829</v>
      </c>
      <c r="M91" s="39"/>
      <c r="N91" s="39"/>
      <c r="O91" s="39"/>
      <c r="P91" s="39"/>
      <c r="Q91" s="39"/>
      <c r="R91" s="39"/>
      <c r="S91" s="315">
        <v>22428.741439801521</v>
      </c>
      <c r="T91" s="323">
        <v>1144.4281509678995</v>
      </c>
      <c r="U91" s="328">
        <v>91.965791140940397</v>
      </c>
      <c r="V91" s="287">
        <f t="shared" si="58"/>
        <v>19.598208433471708</v>
      </c>
      <c r="W91" s="298">
        <f t="shared" si="59"/>
        <v>243.88135154982558</v>
      </c>
      <c r="X91" s="305">
        <f t="shared" si="60"/>
        <v>12.444063567223907</v>
      </c>
      <c r="Y91" s="39">
        <v>419.18999999999994</v>
      </c>
      <c r="Z91" s="262">
        <v>237.4</v>
      </c>
      <c r="AA91" s="192">
        <v>5.56</v>
      </c>
      <c r="AB91" s="71">
        <v>74.267792550747927</v>
      </c>
      <c r="AC91" s="253">
        <f t="shared" si="61"/>
        <v>6.1889827125623268E-3</v>
      </c>
      <c r="AD91" s="78">
        <f t="shared" si="62"/>
        <v>31.13231595934802</v>
      </c>
      <c r="AE91" s="162">
        <v>2.0802432149499994</v>
      </c>
      <c r="AF91" s="164">
        <v>1.9683350401500002</v>
      </c>
      <c r="AG91" s="166">
        <v>1.5548063554000002</v>
      </c>
      <c r="AH91" s="168">
        <v>1.4461671896749997</v>
      </c>
      <c r="AI91" s="177">
        <f t="shared" si="63"/>
        <v>2.8010031583051944</v>
      </c>
      <c r="AJ91" s="177">
        <f t="shared" si="64"/>
        <v>1.947233302628214</v>
      </c>
      <c r="AK91" s="258">
        <f t="shared" si="65"/>
        <v>233.66799631538572</v>
      </c>
      <c r="AL91" s="107">
        <v>237.64005958463855</v>
      </c>
      <c r="AM91" s="130">
        <v>26.080988888888886</v>
      </c>
      <c r="AN91" s="134">
        <v>15.502092741935483</v>
      </c>
      <c r="AO91" s="138">
        <v>1.9782608695652178E-2</v>
      </c>
      <c r="AP91" s="130">
        <f t="shared" si="66"/>
        <v>10.932889732333331</v>
      </c>
      <c r="AQ91" s="134">
        <f t="shared" si="67"/>
        <v>6.4983222564919343</v>
      </c>
      <c r="AR91" s="138">
        <f t="shared" si="68"/>
        <v>8.2926717391304354E-3</v>
      </c>
      <c r="AS91" s="418">
        <v>46.478795790334082</v>
      </c>
      <c r="AT91" s="428">
        <f t="shared" si="69"/>
        <v>41.583081630824367</v>
      </c>
      <c r="AU91" s="350">
        <f t="shared" si="70"/>
        <v>4.8957141595097156</v>
      </c>
      <c r="AV91" s="415">
        <f t="shared" si="71"/>
        <v>19.48344640735014</v>
      </c>
      <c r="AW91" s="347">
        <f t="shared" si="72"/>
        <v>17.431211988825265</v>
      </c>
      <c r="AX91" s="350">
        <f t="shared" si="73"/>
        <v>2.0522344185248778</v>
      </c>
      <c r="AY91" s="207">
        <v>2.706</v>
      </c>
      <c r="AZ91" s="220">
        <v>2.4295027522646975</v>
      </c>
      <c r="BA91" s="224">
        <f t="shared" si="74"/>
        <v>0.27649724773530249</v>
      </c>
      <c r="BB91" s="226">
        <f t="shared" si="75"/>
        <v>1.1343281399999998</v>
      </c>
      <c r="BC91" s="220">
        <f t="shared" si="76"/>
        <v>1.0184232587218383</v>
      </c>
      <c r="BD91" s="224">
        <f t="shared" si="77"/>
        <v>0.11590488127816144</v>
      </c>
      <c r="BE91" s="236">
        <f t="shared" si="78"/>
        <v>268.60228504641856</v>
      </c>
      <c r="BF91" s="446">
        <f t="shared" si="79"/>
        <v>15.16996093542061</v>
      </c>
    </row>
    <row r="92" spans="1:58" x14ac:dyDescent="0.25">
      <c r="A92" s="15">
        <v>86</v>
      </c>
      <c r="B92" s="16">
        <v>14</v>
      </c>
      <c r="C92" s="17" t="s">
        <v>5</v>
      </c>
      <c r="D92" s="17" t="s">
        <v>9</v>
      </c>
      <c r="E92" s="18" t="s">
        <v>8</v>
      </c>
      <c r="F92" s="19" t="s">
        <v>19</v>
      </c>
      <c r="G92" s="30">
        <v>42514</v>
      </c>
      <c r="H92" s="21">
        <v>1</v>
      </c>
      <c r="I92" s="18">
        <v>7</v>
      </c>
      <c r="J92" s="40"/>
      <c r="K92" s="40"/>
      <c r="L92" s="43">
        <v>75.009057986103997</v>
      </c>
      <c r="M92" s="40"/>
      <c r="N92" s="40"/>
      <c r="O92" s="40"/>
      <c r="P92" s="40"/>
      <c r="Q92" s="40"/>
      <c r="R92" s="40"/>
      <c r="S92" s="313">
        <v>22427.958368038384</v>
      </c>
      <c r="T92" s="321">
        <v>1144.3881946746599</v>
      </c>
      <c r="U92" s="326">
        <v>91.962580269103896</v>
      </c>
      <c r="V92" s="288">
        <f t="shared" si="58"/>
        <v>19.598208433471711</v>
      </c>
      <c r="W92" s="299">
        <f t="shared" si="59"/>
        <v>243.88135154982561</v>
      </c>
      <c r="X92" s="306">
        <f t="shared" si="60"/>
        <v>12.444063567223907</v>
      </c>
      <c r="Y92" s="40">
        <v>416.11</v>
      </c>
      <c r="Z92" s="263">
        <v>59.700000000000017</v>
      </c>
      <c r="AA92" s="193">
        <v>5.4</v>
      </c>
      <c r="AB92" s="72">
        <v>65.476342784009631</v>
      </c>
      <c r="AC92" s="254">
        <f t="shared" si="61"/>
        <v>5.4563618986674693E-3</v>
      </c>
      <c r="AD92" s="79">
        <f t="shared" si="62"/>
        <v>27.245360995854249</v>
      </c>
      <c r="AE92" s="163">
        <v>2.0919743034499994</v>
      </c>
      <c r="AF92" s="165">
        <v>1.9793726276500001</v>
      </c>
      <c r="AG92" s="167">
        <v>1.5591980259000002</v>
      </c>
      <c r="AH92" s="169">
        <v>1.4652512556750001</v>
      </c>
      <c r="AI92" s="178">
        <f t="shared" si="63"/>
        <v>3.1950078677285143</v>
      </c>
      <c r="AJ92" s="178">
        <f t="shared" si="64"/>
        <v>2.237833075846194</v>
      </c>
      <c r="AK92" s="259">
        <f t="shared" si="65"/>
        <v>268.53996910154325</v>
      </c>
      <c r="AL92" s="108">
        <v>242.19546008785846</v>
      </c>
      <c r="AM92" s="131">
        <v>23.885788888888886</v>
      </c>
      <c r="AN92" s="135">
        <v>15.802641129032258</v>
      </c>
      <c r="AO92" s="139">
        <v>1.0347826086956523E-2</v>
      </c>
      <c r="AP92" s="131">
        <f t="shared" si="66"/>
        <v>9.9391156145555541</v>
      </c>
      <c r="AQ92" s="135">
        <f t="shared" si="67"/>
        <v>6.5756370002016125</v>
      </c>
      <c r="AR92" s="139">
        <f t="shared" si="68"/>
        <v>4.3058339130434787E-3</v>
      </c>
      <c r="AS92" s="419">
        <v>44.964306782557138</v>
      </c>
      <c r="AT92" s="429">
        <f t="shared" si="69"/>
        <v>39.688430017921142</v>
      </c>
      <c r="AU92" s="351">
        <f t="shared" si="70"/>
        <v>5.2758767646359956</v>
      </c>
      <c r="AV92" s="416">
        <f t="shared" si="71"/>
        <v>18.710097695289853</v>
      </c>
      <c r="AW92" s="348">
        <f t="shared" si="72"/>
        <v>16.514752614757167</v>
      </c>
      <c r="AX92" s="351">
        <f t="shared" si="73"/>
        <v>2.1953450805326842</v>
      </c>
      <c r="AY92" s="208">
        <v>2.3170000000000002</v>
      </c>
      <c r="AZ92" s="221">
        <v>1.9885427390062529</v>
      </c>
      <c r="BA92" s="223">
        <f t="shared" si="74"/>
        <v>0.32845726099374728</v>
      </c>
      <c r="BB92" s="227">
        <f t="shared" si="75"/>
        <v>0.96412687000000008</v>
      </c>
      <c r="BC92" s="221">
        <f t="shared" si="76"/>
        <v>0.82745251912789197</v>
      </c>
      <c r="BD92" s="223">
        <f t="shared" si="77"/>
        <v>0.13667435087210819</v>
      </c>
      <c r="BE92" s="237">
        <f t="shared" si="78"/>
        <v>199.34509161377949</v>
      </c>
      <c r="BF92" s="447">
        <f t="shared" si="79"/>
        <v>12.410514063348694</v>
      </c>
    </row>
    <row r="93" spans="1:58" x14ac:dyDescent="0.25">
      <c r="A93" s="15">
        <v>87</v>
      </c>
      <c r="B93" s="16">
        <v>15</v>
      </c>
      <c r="C93" s="17" t="s">
        <v>5</v>
      </c>
      <c r="D93" s="17" t="s">
        <v>9</v>
      </c>
      <c r="E93" s="18" t="s">
        <v>8</v>
      </c>
      <c r="F93" s="19" t="s">
        <v>19</v>
      </c>
      <c r="G93" s="30">
        <v>42514</v>
      </c>
      <c r="H93" s="21">
        <v>1</v>
      </c>
      <c r="I93" s="18">
        <v>7</v>
      </c>
      <c r="J93" s="40"/>
      <c r="K93" s="40"/>
      <c r="L93" s="43">
        <v>75.003820106282333</v>
      </c>
      <c r="M93" s="40"/>
      <c r="N93" s="40"/>
      <c r="O93" s="40"/>
      <c r="P93" s="40"/>
      <c r="Q93" s="40"/>
      <c r="R93" s="40"/>
      <c r="S93" s="313">
        <v>22426.392224512107</v>
      </c>
      <c r="T93" s="321">
        <v>1144.3082820881807</v>
      </c>
      <c r="U93" s="326">
        <v>91.956158525430908</v>
      </c>
      <c r="V93" s="288">
        <f t="shared" si="58"/>
        <v>19.598208433471708</v>
      </c>
      <c r="W93" s="299">
        <f t="shared" si="59"/>
        <v>243.88135154982558</v>
      </c>
      <c r="X93" s="306">
        <f t="shared" si="60"/>
        <v>12.444063567223905</v>
      </c>
      <c r="Y93" s="40">
        <v>399.41999999999996</v>
      </c>
      <c r="Z93" s="263">
        <v>207.4</v>
      </c>
      <c r="AA93" s="193">
        <v>5.62</v>
      </c>
      <c r="AB93" s="72">
        <v>76.582066492299944</v>
      </c>
      <c r="AC93" s="254">
        <f t="shared" si="61"/>
        <v>6.3818388743583287E-3</v>
      </c>
      <c r="AD93" s="79">
        <f t="shared" si="62"/>
        <v>30.588408998354438</v>
      </c>
      <c r="AE93" s="163">
        <v>2.1251234259499996</v>
      </c>
      <c r="AF93" s="165">
        <v>2.0085881431499999</v>
      </c>
      <c r="AG93" s="167">
        <v>1.5866909658999999</v>
      </c>
      <c r="AH93" s="169">
        <v>1.4796223826750001</v>
      </c>
      <c r="AI93" s="178">
        <f t="shared" si="63"/>
        <v>2.7749622376195258</v>
      </c>
      <c r="AJ93" s="178">
        <f t="shared" si="64"/>
        <v>1.9320742445932442</v>
      </c>
      <c r="AK93" s="259">
        <f t="shared" si="65"/>
        <v>231.84890935118929</v>
      </c>
      <c r="AL93" s="108">
        <v>259.84763703783563</v>
      </c>
      <c r="AM93" s="131">
        <v>24.707122222222221</v>
      </c>
      <c r="AN93" s="135">
        <v>14.103221774193548</v>
      </c>
      <c r="AO93" s="139">
        <v>0.12143478260869567</v>
      </c>
      <c r="AP93" s="131">
        <f t="shared" si="66"/>
        <v>9.8685187579999987</v>
      </c>
      <c r="AQ93" s="135">
        <f t="shared" si="67"/>
        <v>5.6331088410483865</v>
      </c>
      <c r="AR93" s="139">
        <f t="shared" si="68"/>
        <v>4.8503480869565213E-2</v>
      </c>
      <c r="AS93" s="419">
        <v>44.511859180441384</v>
      </c>
      <c r="AT93" s="429">
        <f t="shared" si="69"/>
        <v>38.810343996415767</v>
      </c>
      <c r="AU93" s="351">
        <f t="shared" si="70"/>
        <v>5.7015151840256166</v>
      </c>
      <c r="AV93" s="416">
        <f t="shared" si="71"/>
        <v>17.778926793851898</v>
      </c>
      <c r="AW93" s="348">
        <f t="shared" si="72"/>
        <v>15.501627599048385</v>
      </c>
      <c r="AX93" s="351">
        <f t="shared" si="73"/>
        <v>2.2772991948035113</v>
      </c>
      <c r="AY93" s="208">
        <v>2.6909999999999998</v>
      </c>
      <c r="AZ93" s="221">
        <v>2.2995368855380645</v>
      </c>
      <c r="BA93" s="223">
        <f t="shared" si="74"/>
        <v>0.39146311446193538</v>
      </c>
      <c r="BB93" s="227">
        <f t="shared" si="75"/>
        <v>1.0748392199999999</v>
      </c>
      <c r="BC93" s="221">
        <f t="shared" si="76"/>
        <v>0.91848102282161359</v>
      </c>
      <c r="BD93" s="223">
        <f t="shared" si="77"/>
        <v>0.1563581971783862</v>
      </c>
      <c r="BE93" s="237">
        <f t="shared" si="78"/>
        <v>195.63035101675342</v>
      </c>
      <c r="BF93" s="447">
        <f t="shared" si="79"/>
        <v>13.431879775899912</v>
      </c>
    </row>
    <row r="94" spans="1:58" ht="15.75" thickBot="1" x14ac:dyDescent="0.3">
      <c r="A94" s="22">
        <v>88</v>
      </c>
      <c r="B94" s="23">
        <v>16</v>
      </c>
      <c r="C94" s="24" t="s">
        <v>5</v>
      </c>
      <c r="D94" s="24" t="s">
        <v>9</v>
      </c>
      <c r="E94" s="25" t="s">
        <v>8</v>
      </c>
      <c r="F94" s="26" t="s">
        <v>19</v>
      </c>
      <c r="G94" s="31">
        <v>42514</v>
      </c>
      <c r="H94" s="28">
        <v>1</v>
      </c>
      <c r="I94" s="25">
        <v>7</v>
      </c>
      <c r="J94" s="41"/>
      <c r="K94" s="41"/>
      <c r="L94" s="42">
        <v>75.011676926014829</v>
      </c>
      <c r="M94" s="41"/>
      <c r="N94" s="41"/>
      <c r="O94" s="41"/>
      <c r="P94" s="41"/>
      <c r="Q94" s="41"/>
      <c r="R94" s="41"/>
      <c r="S94" s="314">
        <v>22428.741439801521</v>
      </c>
      <c r="T94" s="322">
        <v>1144.4281509678995</v>
      </c>
      <c r="U94" s="327">
        <v>91.965791140940397</v>
      </c>
      <c r="V94" s="289">
        <f t="shared" si="58"/>
        <v>19.598208433471708</v>
      </c>
      <c r="W94" s="300">
        <f t="shared" si="59"/>
        <v>243.88135154982558</v>
      </c>
      <c r="X94" s="307">
        <f t="shared" si="60"/>
        <v>12.444063567223907</v>
      </c>
      <c r="Y94" s="41">
        <v>419.08000000000004</v>
      </c>
      <c r="Z94" s="264">
        <v>217.4</v>
      </c>
      <c r="AA94" s="194">
        <v>5.6</v>
      </c>
      <c r="AB94" s="73">
        <v>76.591416317082562</v>
      </c>
      <c r="AC94" s="255">
        <f t="shared" si="61"/>
        <v>6.382618026423547E-3</v>
      </c>
      <c r="AD94" s="80">
        <f t="shared" si="62"/>
        <v>32.097930750162966</v>
      </c>
      <c r="AE94" s="145">
        <v>2.2046845999499998</v>
      </c>
      <c r="AF94" s="150">
        <v>2.0893172696500004</v>
      </c>
      <c r="AG94" s="155">
        <v>1.6626618538999998</v>
      </c>
      <c r="AH94" s="160">
        <v>1.5435240756749999</v>
      </c>
      <c r="AI94" s="179">
        <f t="shared" si="63"/>
        <v>2.8785008894766686</v>
      </c>
      <c r="AJ94" s="179">
        <f t="shared" si="64"/>
        <v>2.0152703134316372</v>
      </c>
      <c r="AK94" s="260">
        <f t="shared" si="65"/>
        <v>241.83243761179648</v>
      </c>
      <c r="AL94" s="109">
        <v>266.68073779266547</v>
      </c>
      <c r="AM94" s="132">
        <v>24.946055555555557</v>
      </c>
      <c r="AN94" s="136">
        <v>14.166899193548385</v>
      </c>
      <c r="AO94" s="140">
        <v>8.2478260869565237E-2</v>
      </c>
      <c r="AP94" s="132">
        <f t="shared" si="66"/>
        <v>10.454392962222224</v>
      </c>
      <c r="AQ94" s="136">
        <f t="shared" si="67"/>
        <v>5.9370641140322578</v>
      </c>
      <c r="AR94" s="140">
        <f t="shared" si="68"/>
        <v>3.4564989565217405E-2</v>
      </c>
      <c r="AS94" s="420">
        <v>45.514263485150884</v>
      </c>
      <c r="AT94" s="430">
        <f t="shared" si="69"/>
        <v>39.112954749103942</v>
      </c>
      <c r="AU94" s="352">
        <f t="shared" si="70"/>
        <v>6.4013087360469427</v>
      </c>
      <c r="AV94" s="417">
        <f t="shared" si="71"/>
        <v>19.074117541357033</v>
      </c>
      <c r="AW94" s="349">
        <f t="shared" si="72"/>
        <v>16.391457076254483</v>
      </c>
      <c r="AX94" s="352">
        <f t="shared" si="73"/>
        <v>2.6826604651025532</v>
      </c>
      <c r="AY94" s="209">
        <v>2.6379999999999999</v>
      </c>
      <c r="AZ94" s="222">
        <v>2.268796087722925</v>
      </c>
      <c r="BA94" s="225">
        <f t="shared" si="74"/>
        <v>0.36920391227707494</v>
      </c>
      <c r="BB94" s="228">
        <f t="shared" si="75"/>
        <v>1.1055330400000001</v>
      </c>
      <c r="BC94" s="222">
        <f t="shared" si="76"/>
        <v>0.9508070644429234</v>
      </c>
      <c r="BD94" s="225">
        <f t="shared" si="77"/>
        <v>0.15472597555707659</v>
      </c>
      <c r="BE94" s="238">
        <f t="shared" si="78"/>
        <v>207.45017528309211</v>
      </c>
      <c r="BF94" s="448">
        <f t="shared" si="79"/>
        <v>11.964962084359758</v>
      </c>
    </row>
    <row r="95" spans="1:58" x14ac:dyDescent="0.25">
      <c r="A95" s="8">
        <v>89</v>
      </c>
      <c r="B95" s="9">
        <v>17</v>
      </c>
      <c r="C95" s="10" t="s">
        <v>5</v>
      </c>
      <c r="D95" s="10" t="s">
        <v>10</v>
      </c>
      <c r="E95" s="11" t="s">
        <v>7</v>
      </c>
      <c r="F95" s="12" t="s">
        <v>19</v>
      </c>
      <c r="G95" s="29">
        <v>42515</v>
      </c>
      <c r="H95" s="14">
        <v>1</v>
      </c>
      <c r="I95" s="11">
        <v>7</v>
      </c>
      <c r="J95" s="39"/>
      <c r="K95" s="39"/>
      <c r="L95" s="44">
        <v>180.00466118135458</v>
      </c>
      <c r="M95" s="39"/>
      <c r="N95" s="39"/>
      <c r="O95" s="39"/>
      <c r="P95" s="39"/>
      <c r="Q95" s="39"/>
      <c r="R95" s="39"/>
      <c r="S95" s="315">
        <v>20974.743136388708</v>
      </c>
      <c r="T95" s="323">
        <v>1410.0365125872775</v>
      </c>
      <c r="U95" s="328">
        <v>183.10890156498075</v>
      </c>
      <c r="V95" s="287">
        <f t="shared" si="58"/>
        <v>14.875319148936171</v>
      </c>
      <c r="W95" s="298">
        <f t="shared" si="59"/>
        <v>114.54791633352296</v>
      </c>
      <c r="X95" s="305">
        <f t="shared" si="60"/>
        <v>7.7005350397282069</v>
      </c>
      <c r="Y95" s="39">
        <v>441</v>
      </c>
      <c r="Z95" s="262">
        <v>67.899999999999991</v>
      </c>
      <c r="AA95" s="192">
        <v>4.41</v>
      </c>
      <c r="AB95" s="71">
        <v>6.1679866034308768</v>
      </c>
      <c r="AC95" s="253">
        <f t="shared" si="61"/>
        <v>5.1399888361923973E-4</v>
      </c>
      <c r="AD95" s="78">
        <f t="shared" si="62"/>
        <v>2.7200820921130164</v>
      </c>
      <c r="AE95" s="162">
        <v>0.15370501575000001</v>
      </c>
      <c r="AF95" s="164">
        <v>0.14453253904999996</v>
      </c>
      <c r="AG95" s="166">
        <v>0.1095538772</v>
      </c>
      <c r="AH95" s="168">
        <v>9.9990177974999983E-2</v>
      </c>
      <c r="AI95" s="177">
        <f t="shared" si="63"/>
        <v>2.4919803759707135</v>
      </c>
      <c r="AJ95" s="177">
        <f t="shared" si="64"/>
        <v>1.6211153558501816</v>
      </c>
      <c r="AK95" s="258">
        <f t="shared" si="65"/>
        <v>194.53384270202179</v>
      </c>
      <c r="AL95" s="107">
        <v>66.584770688730998</v>
      </c>
      <c r="AM95" s="130">
        <v>0.90027777777777773</v>
      </c>
      <c r="AN95" s="134">
        <v>8.3830927419354833</v>
      </c>
      <c r="AO95" s="138">
        <v>0</v>
      </c>
      <c r="AP95" s="130">
        <f t="shared" si="66"/>
        <v>0.3970225</v>
      </c>
      <c r="AQ95" s="134">
        <f t="shared" si="67"/>
        <v>3.6969438991935482</v>
      </c>
      <c r="AR95" s="138">
        <f t="shared" si="68"/>
        <v>0</v>
      </c>
      <c r="AS95" s="418">
        <v>9.4274131005589226</v>
      </c>
      <c r="AT95" s="428">
        <f t="shared" si="69"/>
        <v>9.2833705197132605</v>
      </c>
      <c r="AU95" s="350">
        <f t="shared" si="70"/>
        <v>0.14404258084566202</v>
      </c>
      <c r="AV95" s="415">
        <f t="shared" si="71"/>
        <v>4.157489177346485</v>
      </c>
      <c r="AW95" s="347">
        <f t="shared" si="72"/>
        <v>4.0939663991935484</v>
      </c>
      <c r="AX95" s="350">
        <f t="shared" si="73"/>
        <v>6.3522778152936957E-2</v>
      </c>
      <c r="AY95" s="207">
        <v>6.0999999999999999E-2</v>
      </c>
      <c r="AZ95" s="220">
        <v>4.9215503212490998E-2</v>
      </c>
      <c r="BA95" s="224">
        <f t="shared" si="74"/>
        <v>1.1784496787509001E-2</v>
      </c>
      <c r="BB95" s="226">
        <f t="shared" si="75"/>
        <v>2.6901000000000001E-2</v>
      </c>
      <c r="BC95" s="220">
        <f t="shared" si="76"/>
        <v>2.1704036916708531E-2</v>
      </c>
      <c r="BD95" s="224">
        <f t="shared" si="77"/>
        <v>5.196963083291469E-3</v>
      </c>
      <c r="BE95" s="236">
        <f t="shared" si="78"/>
        <v>523.39838642653331</v>
      </c>
      <c r="BF95" s="446">
        <f t="shared" si="79"/>
        <v>42.820578243038554</v>
      </c>
    </row>
    <row r="96" spans="1:58" x14ac:dyDescent="0.25">
      <c r="A96" s="15">
        <v>90</v>
      </c>
      <c r="B96" s="16">
        <v>18</v>
      </c>
      <c r="C96" s="17" t="s">
        <v>5</v>
      </c>
      <c r="D96" s="17" t="s">
        <v>10</v>
      </c>
      <c r="E96" s="18" t="s">
        <v>7</v>
      </c>
      <c r="F96" s="19" t="s">
        <v>19</v>
      </c>
      <c r="G96" s="30">
        <v>42515</v>
      </c>
      <c r="H96" s="21">
        <v>1</v>
      </c>
      <c r="I96" s="18">
        <v>7</v>
      </c>
      <c r="J96" s="40"/>
      <c r="K96" s="40"/>
      <c r="L96" s="43">
        <v>180.01494246197953</v>
      </c>
      <c r="M96" s="40"/>
      <c r="N96" s="40"/>
      <c r="O96" s="40"/>
      <c r="P96" s="40"/>
      <c r="Q96" s="40"/>
      <c r="R96" s="40"/>
      <c r="S96" s="313">
        <v>20975.94114547806</v>
      </c>
      <c r="T96" s="321">
        <v>1410.1170492855063</v>
      </c>
      <c r="U96" s="326">
        <v>183.11936014971718</v>
      </c>
      <c r="V96" s="288">
        <f t="shared" si="58"/>
        <v>14.875319148936169</v>
      </c>
      <c r="W96" s="299">
        <f t="shared" si="59"/>
        <v>114.54791633352295</v>
      </c>
      <c r="X96" s="306">
        <f t="shared" si="60"/>
        <v>7.7005350397282069</v>
      </c>
      <c r="Y96" s="40">
        <v>444.29999999999995</v>
      </c>
      <c r="Z96" s="263">
        <v>70.899999999999991</v>
      </c>
      <c r="AA96" s="193">
        <v>4.3600000000000003</v>
      </c>
      <c r="AB96" s="72">
        <v>5.9242821842073017</v>
      </c>
      <c r="AC96" s="254">
        <f t="shared" si="61"/>
        <v>4.9369018201727514E-4</v>
      </c>
      <c r="AD96" s="79">
        <f t="shared" si="62"/>
        <v>2.6321585744433036</v>
      </c>
      <c r="AE96" s="163">
        <v>0.12987412504999996</v>
      </c>
      <c r="AF96" s="165">
        <v>0.12298763554999999</v>
      </c>
      <c r="AG96" s="167">
        <v>9.3191090900000009E-2</v>
      </c>
      <c r="AH96" s="169">
        <v>8.4948409374999978E-2</v>
      </c>
      <c r="AI96" s="178">
        <f t="shared" si="63"/>
        <v>2.1922339451725117</v>
      </c>
      <c r="AJ96" s="178">
        <f t="shared" si="64"/>
        <v>1.4339021460093817</v>
      </c>
      <c r="AK96" s="259">
        <f t="shared" si="65"/>
        <v>172.06825752112582</v>
      </c>
      <c r="AL96" s="108">
        <v>65.673690588087041</v>
      </c>
      <c r="AM96" s="131">
        <v>0.85672222222222216</v>
      </c>
      <c r="AN96" s="135">
        <v>7.728028225806451</v>
      </c>
      <c r="AO96" s="139">
        <v>0</v>
      </c>
      <c r="AP96" s="131">
        <f t="shared" si="66"/>
        <v>0.38064168333333326</v>
      </c>
      <c r="AQ96" s="135">
        <f t="shared" si="67"/>
        <v>3.4335629407258055</v>
      </c>
      <c r="AR96" s="139">
        <f t="shared" si="68"/>
        <v>0</v>
      </c>
      <c r="AS96" s="419">
        <v>8.7814839778549398</v>
      </c>
      <c r="AT96" s="429">
        <f t="shared" si="69"/>
        <v>8.5847504480286734</v>
      </c>
      <c r="AU96" s="351">
        <f t="shared" si="70"/>
        <v>0.19673352982626646</v>
      </c>
      <c r="AV96" s="416">
        <f t="shared" si="71"/>
        <v>3.9016133313609496</v>
      </c>
      <c r="AW96" s="348">
        <f t="shared" si="72"/>
        <v>3.8142046240591396</v>
      </c>
      <c r="AX96" s="351">
        <f t="shared" si="73"/>
        <v>8.7408707301810176E-2</v>
      </c>
      <c r="AY96" s="208">
        <v>7.5999999999999998E-2</v>
      </c>
      <c r="AZ96" s="221">
        <v>6.2671347358330909E-2</v>
      </c>
      <c r="BA96" s="223">
        <f t="shared" si="74"/>
        <v>1.3328652641669089E-2</v>
      </c>
      <c r="BB96" s="227">
        <f t="shared" si="75"/>
        <v>3.37668E-2</v>
      </c>
      <c r="BC96" s="221">
        <f t="shared" si="76"/>
        <v>2.784487963130642E-2</v>
      </c>
      <c r="BD96" s="223">
        <f t="shared" si="77"/>
        <v>5.9219203686935763E-3</v>
      </c>
      <c r="BE96" s="237">
        <f t="shared" si="78"/>
        <v>444.4771983693492</v>
      </c>
      <c r="BF96" s="447">
        <f t="shared" si="79"/>
        <v>30.113230771790551</v>
      </c>
    </row>
    <row r="97" spans="1:58" x14ac:dyDescent="0.25">
      <c r="A97" s="15">
        <v>91</v>
      </c>
      <c r="B97" s="16">
        <v>19</v>
      </c>
      <c r="C97" s="17" t="s">
        <v>5</v>
      </c>
      <c r="D97" s="17" t="s">
        <v>10</v>
      </c>
      <c r="E97" s="18" t="s">
        <v>7</v>
      </c>
      <c r="F97" s="19" t="s">
        <v>19</v>
      </c>
      <c r="G97" s="30">
        <v>42515</v>
      </c>
      <c r="H97" s="21">
        <v>1</v>
      </c>
      <c r="I97" s="18">
        <v>7</v>
      </c>
      <c r="J97" s="40"/>
      <c r="K97" s="40"/>
      <c r="L97" s="43">
        <v>180.00466118135458</v>
      </c>
      <c r="M97" s="40"/>
      <c r="N97" s="40"/>
      <c r="O97" s="40"/>
      <c r="P97" s="40"/>
      <c r="Q97" s="40"/>
      <c r="R97" s="40"/>
      <c r="S97" s="313">
        <v>20974.743136388708</v>
      </c>
      <c r="T97" s="321">
        <v>1410.0365125872775</v>
      </c>
      <c r="U97" s="326">
        <v>183.10890156498075</v>
      </c>
      <c r="V97" s="288">
        <f t="shared" si="58"/>
        <v>14.875319148936171</v>
      </c>
      <c r="W97" s="299">
        <f t="shared" si="59"/>
        <v>114.54791633352296</v>
      </c>
      <c r="X97" s="306">
        <f t="shared" si="60"/>
        <v>7.7005350397282069</v>
      </c>
      <c r="Y97" s="40">
        <v>457.9</v>
      </c>
      <c r="Z97" s="263">
        <v>64.600000000000009</v>
      </c>
      <c r="AA97" s="193">
        <v>4.47</v>
      </c>
      <c r="AB97" s="72">
        <v>12.520899502674286</v>
      </c>
      <c r="AC97" s="254">
        <f t="shared" si="61"/>
        <v>1.0434082918895238E-3</v>
      </c>
      <c r="AD97" s="79">
        <f t="shared" si="62"/>
        <v>5.7333198822745555</v>
      </c>
      <c r="AE97" s="163">
        <v>0.16821704804999998</v>
      </c>
      <c r="AF97" s="165">
        <v>0.15863842524999994</v>
      </c>
      <c r="AG97" s="167">
        <v>0.12078503139999998</v>
      </c>
      <c r="AH97" s="169">
        <v>0.10982992127499996</v>
      </c>
      <c r="AI97" s="178">
        <f t="shared" si="63"/>
        <v>1.3434901223675759</v>
      </c>
      <c r="AJ97" s="178">
        <f t="shared" si="64"/>
        <v>0.87717277222408718</v>
      </c>
      <c r="AK97" s="259">
        <f t="shared" si="65"/>
        <v>105.26073266689045</v>
      </c>
      <c r="AL97" s="108">
        <v>68.40693089001897</v>
      </c>
      <c r="AM97" s="131">
        <v>0.9656111111111112</v>
      </c>
      <c r="AN97" s="135">
        <v>8.7132217741935474</v>
      </c>
      <c r="AO97" s="139">
        <v>0</v>
      </c>
      <c r="AP97" s="131">
        <f t="shared" si="66"/>
        <v>0.44215332777777783</v>
      </c>
      <c r="AQ97" s="135">
        <f t="shared" si="67"/>
        <v>3.989784250403225</v>
      </c>
      <c r="AR97" s="139">
        <f t="shared" si="68"/>
        <v>0</v>
      </c>
      <c r="AS97" s="419">
        <v>10.672116030639714</v>
      </c>
      <c r="AT97" s="429">
        <f t="shared" si="69"/>
        <v>9.6788328853046579</v>
      </c>
      <c r="AU97" s="351">
        <f t="shared" si="70"/>
        <v>0.99328314533505591</v>
      </c>
      <c r="AV97" s="416">
        <f t="shared" si="71"/>
        <v>4.886761930429925</v>
      </c>
      <c r="AW97" s="348">
        <f t="shared" si="72"/>
        <v>4.4319375781810022</v>
      </c>
      <c r="AX97" s="351">
        <f t="shared" si="73"/>
        <v>0.45482435224892209</v>
      </c>
      <c r="AY97" s="208">
        <v>7.6999999999999999E-2</v>
      </c>
      <c r="AZ97" s="221">
        <v>4.2562548714170055E-2</v>
      </c>
      <c r="BA97" s="223">
        <f t="shared" si="74"/>
        <v>3.4437451285829944E-2</v>
      </c>
      <c r="BB97" s="227">
        <f t="shared" si="75"/>
        <v>3.5258299999999999E-2</v>
      </c>
      <c r="BC97" s="221">
        <f t="shared" si="76"/>
        <v>1.9489391056218466E-2</v>
      </c>
      <c r="BD97" s="223">
        <f t="shared" si="77"/>
        <v>1.576890894378153E-2</v>
      </c>
      <c r="BE97" s="237">
        <f t="shared" si="78"/>
        <v>363.58380295774936</v>
      </c>
      <c r="BF97" s="447">
        <f t="shared" si="79"/>
        <v>12.605569279493528</v>
      </c>
    </row>
    <row r="98" spans="1:58" ht="15.75" thickBot="1" x14ac:dyDescent="0.3">
      <c r="A98" s="22">
        <v>92</v>
      </c>
      <c r="B98" s="23">
        <v>20</v>
      </c>
      <c r="C98" s="24" t="s">
        <v>5</v>
      </c>
      <c r="D98" s="24" t="s">
        <v>10</v>
      </c>
      <c r="E98" s="25" t="s">
        <v>7</v>
      </c>
      <c r="F98" s="26" t="s">
        <v>19</v>
      </c>
      <c r="G98" s="31">
        <v>42515</v>
      </c>
      <c r="H98" s="28">
        <v>1</v>
      </c>
      <c r="I98" s="25">
        <v>7</v>
      </c>
      <c r="J98" s="41"/>
      <c r="K98" s="41"/>
      <c r="L98" s="42">
        <v>180.00466118135458</v>
      </c>
      <c r="M98" s="41"/>
      <c r="N98" s="41"/>
      <c r="O98" s="41"/>
      <c r="P98" s="41"/>
      <c r="Q98" s="41"/>
      <c r="R98" s="41"/>
      <c r="S98" s="314">
        <v>20974.743136388708</v>
      </c>
      <c r="T98" s="322">
        <v>1410.0365125872775</v>
      </c>
      <c r="U98" s="327">
        <v>183.10890156498075</v>
      </c>
      <c r="V98" s="289">
        <f t="shared" si="58"/>
        <v>14.875319148936171</v>
      </c>
      <c r="W98" s="300">
        <f t="shared" si="59"/>
        <v>114.54791633352296</v>
      </c>
      <c r="X98" s="307">
        <f t="shared" si="60"/>
        <v>7.7005350397282069</v>
      </c>
      <c r="Y98" s="41">
        <v>426.7</v>
      </c>
      <c r="Z98" s="264">
        <v>78.7</v>
      </c>
      <c r="AA98" s="194">
        <v>4.3499999999999996</v>
      </c>
      <c r="AB98" s="73">
        <v>9.9281729439186464</v>
      </c>
      <c r="AC98" s="255">
        <f t="shared" si="61"/>
        <v>8.2734774532655382E-4</v>
      </c>
      <c r="AD98" s="80">
        <f t="shared" si="62"/>
        <v>4.236351395170086</v>
      </c>
      <c r="AE98" s="145">
        <v>0.17885051664999996</v>
      </c>
      <c r="AF98" s="150">
        <v>0.16889030494999996</v>
      </c>
      <c r="AG98" s="155">
        <v>0.12827751409999999</v>
      </c>
      <c r="AH98" s="160">
        <v>0.11717953167499995</v>
      </c>
      <c r="AI98" s="179">
        <f t="shared" si="63"/>
        <v>1.8014444113763364</v>
      </c>
      <c r="AJ98" s="179">
        <f t="shared" si="64"/>
        <v>1.1802728693075046</v>
      </c>
      <c r="AK98" s="260">
        <f t="shared" si="65"/>
        <v>141.63274431690056</v>
      </c>
      <c r="AL98" s="109">
        <v>66.015345625828516</v>
      </c>
      <c r="AM98" s="132">
        <v>1.2269444444444444</v>
      </c>
      <c r="AN98" s="136">
        <v>8.716383064516128</v>
      </c>
      <c r="AO98" s="140">
        <v>0</v>
      </c>
      <c r="AP98" s="132">
        <f t="shared" si="66"/>
        <v>0.52353719444444435</v>
      </c>
      <c r="AQ98" s="136">
        <f t="shared" si="67"/>
        <v>3.7192806536290317</v>
      </c>
      <c r="AR98" s="140">
        <f t="shared" si="68"/>
        <v>0</v>
      </c>
      <c r="AS98" s="420">
        <v>10.441226377873168</v>
      </c>
      <c r="AT98" s="430">
        <f t="shared" si="69"/>
        <v>9.9433275089605715</v>
      </c>
      <c r="AU98" s="352">
        <f t="shared" si="70"/>
        <v>0.49789886891259627</v>
      </c>
      <c r="AV98" s="417">
        <f t="shared" si="71"/>
        <v>4.4552712954384805</v>
      </c>
      <c r="AW98" s="349">
        <f t="shared" si="72"/>
        <v>4.242817848073476</v>
      </c>
      <c r="AX98" s="352">
        <f t="shared" si="73"/>
        <v>0.21245344736500482</v>
      </c>
      <c r="AY98" s="209">
        <v>8.4000000000000005E-2</v>
      </c>
      <c r="AZ98" s="222">
        <v>3.5526318549012129E-2</v>
      </c>
      <c r="BA98" s="225">
        <f t="shared" si="74"/>
        <v>4.8473681450987877E-2</v>
      </c>
      <c r="BB98" s="228">
        <f t="shared" si="75"/>
        <v>3.5842800000000001E-2</v>
      </c>
      <c r="BC98" s="222">
        <f t="shared" si="76"/>
        <v>1.5159080124863476E-2</v>
      </c>
      <c r="BD98" s="225">
        <f t="shared" si="77"/>
        <v>2.0683719875136525E-2</v>
      </c>
      <c r="BE98" s="238">
        <f t="shared" si="78"/>
        <v>204.81574014462055</v>
      </c>
      <c r="BF98" s="448">
        <f t="shared" si="79"/>
        <v>19.940139582163802</v>
      </c>
    </row>
    <row r="99" spans="1:58" x14ac:dyDescent="0.25">
      <c r="A99" s="8">
        <v>93</v>
      </c>
      <c r="B99" s="9">
        <v>21</v>
      </c>
      <c r="C99" s="10" t="s">
        <v>5</v>
      </c>
      <c r="D99" s="10" t="s">
        <v>10</v>
      </c>
      <c r="E99" s="11" t="s">
        <v>8</v>
      </c>
      <c r="F99" s="12" t="s">
        <v>19</v>
      </c>
      <c r="G99" s="29">
        <v>42514</v>
      </c>
      <c r="H99" s="14">
        <v>1</v>
      </c>
      <c r="I99" s="11">
        <v>7</v>
      </c>
      <c r="J99" s="39"/>
      <c r="K99" s="39"/>
      <c r="L99" s="44">
        <v>180.00980182166705</v>
      </c>
      <c r="M99" s="39"/>
      <c r="N99" s="39"/>
      <c r="O99" s="39"/>
      <c r="P99" s="39"/>
      <c r="Q99" s="39"/>
      <c r="R99" s="39"/>
      <c r="S99" s="315">
        <v>20975.342140933382</v>
      </c>
      <c r="T99" s="323">
        <v>1410.076780936392</v>
      </c>
      <c r="U99" s="328">
        <v>183.11413085734898</v>
      </c>
      <c r="V99" s="287">
        <f t="shared" si="58"/>
        <v>14.875319148936169</v>
      </c>
      <c r="W99" s="298">
        <f t="shared" si="59"/>
        <v>114.54791633352293</v>
      </c>
      <c r="X99" s="305">
        <f t="shared" si="60"/>
        <v>7.7005350397282069</v>
      </c>
      <c r="Y99" s="39">
        <v>425.09999999999997</v>
      </c>
      <c r="Z99" s="262">
        <v>110.4</v>
      </c>
      <c r="AA99" s="192">
        <v>4.78</v>
      </c>
      <c r="AB99" s="71">
        <v>67.155272779914981</v>
      </c>
      <c r="AC99" s="253">
        <f t="shared" si="61"/>
        <v>5.5962727316595821E-3</v>
      </c>
      <c r="AD99" s="78">
        <f t="shared" si="62"/>
        <v>28.547706458741857</v>
      </c>
      <c r="AE99" s="162">
        <v>0.81974302235000018</v>
      </c>
      <c r="AF99" s="164">
        <v>0.77659852055</v>
      </c>
      <c r="AG99" s="166">
        <v>0.58895373709999999</v>
      </c>
      <c r="AH99" s="168">
        <v>0.54590358217500001</v>
      </c>
      <c r="AI99" s="177">
        <f t="shared" si="63"/>
        <v>1.2206681447583543</v>
      </c>
      <c r="AJ99" s="177">
        <f t="shared" si="64"/>
        <v>0.81289757241261729</v>
      </c>
      <c r="AK99" s="258">
        <f t="shared" si="65"/>
        <v>97.547708689514067</v>
      </c>
      <c r="AL99" s="107">
        <v>154.16234536313377</v>
      </c>
      <c r="AM99" s="130">
        <v>11.275833333333333</v>
      </c>
      <c r="AN99" s="134">
        <v>6.9088024193548394</v>
      </c>
      <c r="AO99" s="138">
        <v>0</v>
      </c>
      <c r="AP99" s="130">
        <f t="shared" si="66"/>
        <v>4.7933567499999992</v>
      </c>
      <c r="AQ99" s="134">
        <f t="shared" si="67"/>
        <v>2.9369319084677419</v>
      </c>
      <c r="AR99" s="138">
        <f t="shared" si="68"/>
        <v>0</v>
      </c>
      <c r="AS99" s="418">
        <v>25.724255485547491</v>
      </c>
      <c r="AT99" s="428">
        <f t="shared" si="69"/>
        <v>18.184635752688173</v>
      </c>
      <c r="AU99" s="350">
        <f t="shared" si="70"/>
        <v>7.5396197328593182</v>
      </c>
      <c r="AV99" s="415">
        <f t="shared" si="71"/>
        <v>10.935381006906239</v>
      </c>
      <c r="AW99" s="347">
        <f t="shared" si="72"/>
        <v>7.7302886584677415</v>
      </c>
      <c r="AX99" s="350">
        <f t="shared" si="73"/>
        <v>3.2050923484384959</v>
      </c>
      <c r="AY99" s="207">
        <v>0.26600000000000001</v>
      </c>
      <c r="AZ99" s="220">
        <v>5.6484735580334976E-2</v>
      </c>
      <c r="BA99" s="224">
        <f t="shared" si="74"/>
        <v>0.20951526441966503</v>
      </c>
      <c r="BB99" s="226">
        <f t="shared" si="75"/>
        <v>0.1130766</v>
      </c>
      <c r="BC99" s="220">
        <f t="shared" si="76"/>
        <v>2.4011661095200396E-2</v>
      </c>
      <c r="BD99" s="224">
        <f t="shared" si="77"/>
        <v>8.9064938904799607E-2</v>
      </c>
      <c r="BE99" s="236">
        <f t="shared" si="78"/>
        <v>320.52687409639549</v>
      </c>
      <c r="BF99" s="446">
        <f t="shared" si="79"/>
        <v>8.9069840601161303</v>
      </c>
    </row>
    <row r="100" spans="1:58" x14ac:dyDescent="0.25">
      <c r="A100" s="15">
        <v>94</v>
      </c>
      <c r="B100" s="16">
        <v>22</v>
      </c>
      <c r="C100" s="17" t="s">
        <v>5</v>
      </c>
      <c r="D100" s="17" t="s">
        <v>10</v>
      </c>
      <c r="E100" s="18" t="s">
        <v>8</v>
      </c>
      <c r="F100" s="19" t="s">
        <v>19</v>
      </c>
      <c r="G100" s="30">
        <v>42514</v>
      </c>
      <c r="H100" s="21">
        <v>1</v>
      </c>
      <c r="I100" s="18">
        <v>7</v>
      </c>
      <c r="J100" s="40"/>
      <c r="K100" s="40"/>
      <c r="L100" s="43">
        <v>179.9995205410421</v>
      </c>
      <c r="M100" s="40"/>
      <c r="N100" s="40"/>
      <c r="O100" s="40"/>
      <c r="P100" s="40"/>
      <c r="Q100" s="40"/>
      <c r="R100" s="40"/>
      <c r="S100" s="313">
        <v>20974.144131844027</v>
      </c>
      <c r="T100" s="321">
        <v>1409.9962442381629</v>
      </c>
      <c r="U100" s="326">
        <v>183.10367227261256</v>
      </c>
      <c r="V100" s="288">
        <f t="shared" si="58"/>
        <v>14.875319148936171</v>
      </c>
      <c r="W100" s="299">
        <f t="shared" si="59"/>
        <v>114.54791633352293</v>
      </c>
      <c r="X100" s="306">
        <f t="shared" si="60"/>
        <v>7.700535039728206</v>
      </c>
      <c r="Y100" s="40">
        <v>395.1</v>
      </c>
      <c r="Z100" s="263">
        <v>109.4</v>
      </c>
      <c r="AA100" s="193">
        <v>4.7699999999999996</v>
      </c>
      <c r="AB100" s="72">
        <v>77.596435484802569</v>
      </c>
      <c r="AC100" s="254">
        <f t="shared" si="61"/>
        <v>6.466369623733547E-3</v>
      </c>
      <c r="AD100" s="79">
        <f t="shared" si="62"/>
        <v>30.658351660045497</v>
      </c>
      <c r="AE100" s="163">
        <v>0.94471274334999999</v>
      </c>
      <c r="AF100" s="165">
        <v>0.89673466255000001</v>
      </c>
      <c r="AG100" s="167">
        <v>0.68281084660000002</v>
      </c>
      <c r="AH100" s="169">
        <v>0.63217594107499997</v>
      </c>
      <c r="AI100" s="178">
        <f t="shared" si="63"/>
        <v>1.2174692528692559</v>
      </c>
      <c r="AJ100" s="178">
        <f t="shared" si="64"/>
        <v>0.8146971405649337</v>
      </c>
      <c r="AK100" s="259">
        <f t="shared" si="65"/>
        <v>97.763656867792037</v>
      </c>
      <c r="AL100" s="108">
        <v>153.70680531281175</v>
      </c>
      <c r="AM100" s="131">
        <v>10.759388888888889</v>
      </c>
      <c r="AN100" s="135">
        <v>5.667092741935484</v>
      </c>
      <c r="AO100" s="139">
        <v>0</v>
      </c>
      <c r="AP100" s="131">
        <f t="shared" si="66"/>
        <v>4.25103455</v>
      </c>
      <c r="AQ100" s="135">
        <f t="shared" si="67"/>
        <v>2.2390683423387099</v>
      </c>
      <c r="AR100" s="139">
        <f t="shared" si="68"/>
        <v>0</v>
      </c>
      <c r="AS100" s="419">
        <v>24.155950941224457</v>
      </c>
      <c r="AT100" s="429">
        <f t="shared" si="69"/>
        <v>16.426481630824373</v>
      </c>
      <c r="AU100" s="351">
        <f t="shared" si="70"/>
        <v>7.7294693104000842</v>
      </c>
      <c r="AV100" s="416">
        <f t="shared" si="71"/>
        <v>9.5440162168777842</v>
      </c>
      <c r="AW100" s="348">
        <f t="shared" si="72"/>
        <v>6.4901028923387099</v>
      </c>
      <c r="AX100" s="351">
        <f t="shared" si="73"/>
        <v>3.0539133245390735</v>
      </c>
      <c r="AY100" s="208">
        <v>0.29899999999999999</v>
      </c>
      <c r="AZ100" s="221">
        <v>5.2156763086816549E-2</v>
      </c>
      <c r="BA100" s="223">
        <f t="shared" si="74"/>
        <v>0.24684323691318344</v>
      </c>
      <c r="BB100" s="227">
        <f t="shared" si="75"/>
        <v>0.1181349</v>
      </c>
      <c r="BC100" s="221">
        <f t="shared" si="76"/>
        <v>2.0607137095601222E-2</v>
      </c>
      <c r="BD100" s="223">
        <f t="shared" si="77"/>
        <v>9.7527762904398782E-2</v>
      </c>
      <c r="BE100" s="237">
        <f t="shared" si="78"/>
        <v>314.35512050141278</v>
      </c>
      <c r="BF100" s="447">
        <f t="shared" si="79"/>
        <v>10.039037916923446</v>
      </c>
    </row>
    <row r="101" spans="1:58" x14ac:dyDescent="0.25">
      <c r="A101" s="15">
        <v>95</v>
      </c>
      <c r="B101" s="16">
        <v>23</v>
      </c>
      <c r="C101" s="17" t="s">
        <v>5</v>
      </c>
      <c r="D101" s="17" t="s">
        <v>10</v>
      </c>
      <c r="E101" s="18" t="s">
        <v>8</v>
      </c>
      <c r="F101" s="19" t="s">
        <v>19</v>
      </c>
      <c r="G101" s="30">
        <v>42514</v>
      </c>
      <c r="H101" s="21">
        <v>1</v>
      </c>
      <c r="I101" s="18">
        <v>7</v>
      </c>
      <c r="J101" s="40"/>
      <c r="K101" s="40"/>
      <c r="L101" s="43">
        <v>180.00466118135458</v>
      </c>
      <c r="M101" s="40"/>
      <c r="N101" s="40"/>
      <c r="O101" s="40"/>
      <c r="P101" s="40"/>
      <c r="Q101" s="40"/>
      <c r="R101" s="40"/>
      <c r="S101" s="313">
        <v>20974.743136388708</v>
      </c>
      <c r="T101" s="321">
        <v>1410.0365125872775</v>
      </c>
      <c r="U101" s="326">
        <v>183.10890156498075</v>
      </c>
      <c r="V101" s="288">
        <f t="shared" si="58"/>
        <v>14.875319148936171</v>
      </c>
      <c r="W101" s="299">
        <f t="shared" si="59"/>
        <v>114.54791633352296</v>
      </c>
      <c r="X101" s="306">
        <f t="shared" si="60"/>
        <v>7.7005350397282069</v>
      </c>
      <c r="Y101" s="40">
        <v>430.11</v>
      </c>
      <c r="Z101" s="263">
        <v>102.4</v>
      </c>
      <c r="AA101" s="193">
        <v>4.79</v>
      </c>
      <c r="AB101" s="72">
        <v>68.725480156102833</v>
      </c>
      <c r="AC101" s="254">
        <f t="shared" si="61"/>
        <v>5.7271233463419028E-3</v>
      </c>
      <c r="AD101" s="79">
        <f t="shared" si="62"/>
        <v>29.55951626994139</v>
      </c>
      <c r="AE101" s="163">
        <v>0.82563970935000008</v>
      </c>
      <c r="AF101" s="165">
        <v>0.78316385354999996</v>
      </c>
      <c r="AG101" s="167">
        <v>0.59834057460000001</v>
      </c>
      <c r="AH101" s="169">
        <v>0.553903419575</v>
      </c>
      <c r="AI101" s="178">
        <f t="shared" si="63"/>
        <v>1.2013589537310541</v>
      </c>
      <c r="AJ101" s="178">
        <f t="shared" si="64"/>
        <v>0.80596515050439155</v>
      </c>
      <c r="AK101" s="259">
        <f t="shared" si="65"/>
        <v>96.715818060526999</v>
      </c>
      <c r="AL101" s="108">
        <v>153.25126526248977</v>
      </c>
      <c r="AM101" s="131">
        <v>10.158944444444444</v>
      </c>
      <c r="AN101" s="135">
        <v>6.2198669354838714</v>
      </c>
      <c r="AO101" s="139">
        <v>0</v>
      </c>
      <c r="AP101" s="131">
        <f t="shared" si="66"/>
        <v>4.369463595</v>
      </c>
      <c r="AQ101" s="135">
        <f t="shared" si="67"/>
        <v>2.6752269676209681</v>
      </c>
      <c r="AR101" s="139">
        <f t="shared" si="68"/>
        <v>0</v>
      </c>
      <c r="AS101" s="419">
        <v>23.649979847169881</v>
      </c>
      <c r="AT101" s="429">
        <f t="shared" si="69"/>
        <v>16.378811379928315</v>
      </c>
      <c r="AU101" s="351">
        <f t="shared" si="70"/>
        <v>7.2711684672415657</v>
      </c>
      <c r="AV101" s="416">
        <f t="shared" si="71"/>
        <v>10.172092832066237</v>
      </c>
      <c r="AW101" s="348">
        <f t="shared" si="72"/>
        <v>7.0446905626209686</v>
      </c>
      <c r="AX101" s="351">
        <f t="shared" si="73"/>
        <v>3.1274022694452701</v>
      </c>
      <c r="AY101" s="208">
        <v>0.26</v>
      </c>
      <c r="AZ101" s="221">
        <v>3.8032159133064451E-2</v>
      </c>
      <c r="BA101" s="223">
        <f t="shared" si="74"/>
        <v>0.22196784086693555</v>
      </c>
      <c r="BB101" s="227">
        <f t="shared" si="75"/>
        <v>0.11182860000000001</v>
      </c>
      <c r="BC101" s="221">
        <f t="shared" si="76"/>
        <v>1.6358011964722353E-2</v>
      </c>
      <c r="BD101" s="223">
        <f t="shared" si="77"/>
        <v>9.5470588035277651E-2</v>
      </c>
      <c r="BE101" s="237">
        <f t="shared" si="78"/>
        <v>309.61908665544991</v>
      </c>
      <c r="BF101" s="447">
        <f t="shared" si="79"/>
        <v>9.4517793757259678</v>
      </c>
    </row>
    <row r="102" spans="1:58" ht="15.75" thickBot="1" x14ac:dyDescent="0.3">
      <c r="A102" s="22">
        <v>96</v>
      </c>
      <c r="B102" s="23">
        <v>24</v>
      </c>
      <c r="C102" s="24" t="s">
        <v>5</v>
      </c>
      <c r="D102" s="24" t="s">
        <v>10</v>
      </c>
      <c r="E102" s="25" t="s">
        <v>8</v>
      </c>
      <c r="F102" s="26" t="s">
        <v>19</v>
      </c>
      <c r="G102" s="31">
        <v>42514</v>
      </c>
      <c r="H102" s="28">
        <v>1</v>
      </c>
      <c r="I102" s="25">
        <v>7</v>
      </c>
      <c r="J102" s="41"/>
      <c r="K102" s="41"/>
      <c r="L102" s="42">
        <v>180.00980182166705</v>
      </c>
      <c r="M102" s="41"/>
      <c r="N102" s="41"/>
      <c r="O102" s="41"/>
      <c r="P102" s="41"/>
      <c r="Q102" s="41"/>
      <c r="R102" s="41"/>
      <c r="S102" s="314">
        <v>20975.342140933382</v>
      </c>
      <c r="T102" s="322">
        <v>1410.076780936392</v>
      </c>
      <c r="U102" s="327">
        <v>183.11413085734898</v>
      </c>
      <c r="V102" s="289">
        <f t="shared" si="58"/>
        <v>14.875319148936169</v>
      </c>
      <c r="W102" s="300">
        <f t="shared" si="59"/>
        <v>114.54791633352293</v>
      </c>
      <c r="X102" s="307">
        <f t="shared" si="60"/>
        <v>7.7005350397282069</v>
      </c>
      <c r="Y102" s="41">
        <v>421.24000000000007</v>
      </c>
      <c r="Z102" s="264">
        <v>92.4</v>
      </c>
      <c r="AA102" s="194">
        <v>4.76</v>
      </c>
      <c r="AB102" s="73">
        <v>64.863475963660633</v>
      </c>
      <c r="AC102" s="255">
        <f t="shared" si="61"/>
        <v>5.4052896636383862E-3</v>
      </c>
      <c r="AD102" s="80">
        <f t="shared" si="62"/>
        <v>27.323090614932411</v>
      </c>
      <c r="AE102" s="145">
        <v>0.86017690634999999</v>
      </c>
      <c r="AF102" s="150">
        <v>0.81781239054999999</v>
      </c>
      <c r="AG102" s="155">
        <v>0.62376356490000007</v>
      </c>
      <c r="AH102" s="160">
        <v>0.57738604027499996</v>
      </c>
      <c r="AI102" s="179">
        <f t="shared" si="63"/>
        <v>1.3261344594481936</v>
      </c>
      <c r="AJ102" s="179">
        <f t="shared" si="64"/>
        <v>0.89015587231013793</v>
      </c>
      <c r="AK102" s="260">
        <f t="shared" si="65"/>
        <v>106.81870467721654</v>
      </c>
      <c r="AL102" s="109">
        <v>142.090534029601</v>
      </c>
      <c r="AM102" s="132">
        <v>10.292722222222222</v>
      </c>
      <c r="AN102" s="136">
        <v>5.4153185483870967</v>
      </c>
      <c r="AO102" s="140">
        <v>0</v>
      </c>
      <c r="AP102" s="132">
        <f t="shared" si="66"/>
        <v>4.3357063088888896</v>
      </c>
      <c r="AQ102" s="136">
        <f t="shared" si="67"/>
        <v>2.2811487853225807</v>
      </c>
      <c r="AR102" s="140">
        <f t="shared" si="68"/>
        <v>0</v>
      </c>
      <c r="AS102" s="420">
        <v>23.121710431006314</v>
      </c>
      <c r="AT102" s="430">
        <f t="shared" si="69"/>
        <v>15.708040770609319</v>
      </c>
      <c r="AU102" s="352">
        <f t="shared" si="70"/>
        <v>7.4136696603969945</v>
      </c>
      <c r="AV102" s="417">
        <f t="shared" si="71"/>
        <v>9.7397893019570994</v>
      </c>
      <c r="AW102" s="349">
        <f t="shared" si="72"/>
        <v>6.6168550942114708</v>
      </c>
      <c r="AX102" s="352">
        <f t="shared" si="73"/>
        <v>3.1229342077456304</v>
      </c>
      <c r="AY102" s="209">
        <v>0.23599999999999999</v>
      </c>
      <c r="AZ102" s="222">
        <v>4.4361883285346189E-2</v>
      </c>
      <c r="BA102" s="225">
        <f t="shared" si="74"/>
        <v>0.19163811671465381</v>
      </c>
      <c r="BB102" s="228">
        <f t="shared" si="75"/>
        <v>9.941264000000001E-2</v>
      </c>
      <c r="BC102" s="222">
        <f t="shared" si="76"/>
        <v>1.868699971511923E-2</v>
      </c>
      <c r="BD102" s="225">
        <f t="shared" si="77"/>
        <v>8.0725640284880787E-2</v>
      </c>
      <c r="BE102" s="238">
        <f t="shared" si="78"/>
        <v>338.46855247613053</v>
      </c>
      <c r="BF102" s="448">
        <f t="shared" si="79"/>
        <v>8.7491726681799928</v>
      </c>
    </row>
    <row r="103" spans="1:58" x14ac:dyDescent="0.25">
      <c r="A103" s="8">
        <v>97</v>
      </c>
      <c r="B103" s="9">
        <v>25</v>
      </c>
      <c r="C103" s="10" t="s">
        <v>11</v>
      </c>
      <c r="D103" s="10" t="s">
        <v>6</v>
      </c>
      <c r="E103" s="11" t="s">
        <v>7</v>
      </c>
      <c r="F103" s="12" t="s">
        <v>19</v>
      </c>
      <c r="G103" s="29">
        <v>42515</v>
      </c>
      <c r="H103" s="14">
        <v>1</v>
      </c>
      <c r="I103" s="11">
        <v>7</v>
      </c>
      <c r="J103" s="39"/>
      <c r="K103" s="39"/>
      <c r="L103" s="44">
        <v>30.00289567148134</v>
      </c>
      <c r="M103" s="39"/>
      <c r="N103" s="39"/>
      <c r="O103" s="39"/>
      <c r="P103" s="39"/>
      <c r="Q103" s="39"/>
      <c r="R103" s="39"/>
      <c r="S103" s="315">
        <v>14704.519178245244</v>
      </c>
      <c r="T103" s="323">
        <v>369.83569397712665</v>
      </c>
      <c r="U103" s="328">
        <v>21.756929828027083</v>
      </c>
      <c r="V103" s="287">
        <f t="shared" ref="V103:V134" si="84">S103/T103</f>
        <v>39.75959978366685</v>
      </c>
      <c r="W103" s="298">
        <f t="shared" ref="W103:W134" si="85">S103/U103</f>
        <v>675.85451138896508</v>
      </c>
      <c r="X103" s="305">
        <f t="shared" ref="X103:X134" si="86">T103/U103</f>
        <v>16.998524005933394</v>
      </c>
      <c r="Y103" s="39">
        <v>441.29999999999995</v>
      </c>
      <c r="Z103" s="262">
        <v>34.000000000000014</v>
      </c>
      <c r="AA103" s="192">
        <v>4.57</v>
      </c>
      <c r="AB103" s="71">
        <v>88.190275176313165</v>
      </c>
      <c r="AC103" s="253">
        <f t="shared" ref="AC103:AC134" si="87">(AB103/12000)</f>
        <v>7.3491895980260973E-3</v>
      </c>
      <c r="AD103" s="78">
        <f t="shared" ref="AD103:AD134" si="88">Y103*AB103/1000</f>
        <v>38.918368435306995</v>
      </c>
      <c r="AE103" s="162">
        <v>3.3656500129499998</v>
      </c>
      <c r="AF103" s="164">
        <v>3.2342473941500001</v>
      </c>
      <c r="AG103" s="166">
        <v>2.6434191804</v>
      </c>
      <c r="AH103" s="168">
        <v>2.4841212066749998</v>
      </c>
      <c r="AI103" s="177">
        <f t="shared" ref="AI103:AI134" si="89">AE103/AB103*100</f>
        <v>3.8163505060181202</v>
      </c>
      <c r="AJ103" s="177">
        <f t="shared" ref="AJ103:AJ134" si="90">AH103/AB103*100</f>
        <v>2.8167745272465194</v>
      </c>
      <c r="AK103" s="258">
        <f t="shared" ref="AK103:AK134" si="91">AH103/AC103</f>
        <v>338.01294326958231</v>
      </c>
      <c r="AL103" s="107">
        <v>278.63866411361778</v>
      </c>
      <c r="AM103" s="130">
        <v>0.11938888888888891</v>
      </c>
      <c r="AN103" s="134">
        <v>1.7500000000000002E-2</v>
      </c>
      <c r="AO103" s="138">
        <v>0</v>
      </c>
      <c r="AP103" s="130">
        <f t="shared" ref="AP103:AP134" si="92">AM103*Y103/1000</f>
        <v>5.268631666666667E-2</v>
      </c>
      <c r="AQ103" s="134">
        <f t="shared" ref="AQ103:AQ134" si="93">AN103*Y103/1000</f>
        <v>7.7227499999999996E-3</v>
      </c>
      <c r="AR103" s="138">
        <f t="shared" ref="AR103:AR134" si="94">AO103*Y103/1000</f>
        <v>0</v>
      </c>
      <c r="AS103" s="418">
        <v>1.9966475837378959</v>
      </c>
      <c r="AT103" s="428">
        <f t="shared" ref="AT103:AT134" si="95">AN103+AM103</f>
        <v>0.13688888888888889</v>
      </c>
      <c r="AU103" s="350">
        <f t="shared" ref="AU103:AU134" si="96">AS103-AT103</f>
        <v>1.859758694849007</v>
      </c>
      <c r="AV103" s="415">
        <f t="shared" ref="AV103:AV134" si="97">AS103*Y103/1000</f>
        <v>0.88112057870353344</v>
      </c>
      <c r="AW103" s="347">
        <f t="shared" ref="AW103:AW134" si="98">AT103*Y103/1000</f>
        <v>6.0409066666666664E-2</v>
      </c>
      <c r="AX103" s="350">
        <f t="shared" ref="AX103:AX134" si="99">AU103*Y103/1000</f>
        <v>0.82071151203686665</v>
      </c>
      <c r="AY103" s="207">
        <v>0.161</v>
      </c>
      <c r="AZ103" s="220">
        <v>7.8516142469786152E-2</v>
      </c>
      <c r="BA103" s="224">
        <f t="shared" ref="BA103:BA134" si="100">AY103-AZ103</f>
        <v>8.2483857530213853E-2</v>
      </c>
      <c r="BB103" s="226">
        <f t="shared" ref="BB103:BB134" si="101">AY103*Y103/1000</f>
        <v>7.1049299999999982E-2</v>
      </c>
      <c r="BC103" s="220">
        <f t="shared" ref="BC103:BC134" si="102">AZ103*Y103/1000</f>
        <v>3.4649173671916625E-2</v>
      </c>
      <c r="BD103" s="224">
        <f t="shared" ref="BD103:BD134" si="103">BA103*Y103/1000</f>
        <v>3.6400126328083364E-2</v>
      </c>
      <c r="BE103" s="236">
        <f t="shared" ref="BE103:BE134" si="104">AB103/BA103</f>
        <v>1069.1822353726491</v>
      </c>
      <c r="BF103" s="446">
        <f t="shared" ref="BF103:BF134" si="105">AB103/AU103</f>
        <v>47.420278459014433</v>
      </c>
    </row>
    <row r="104" spans="1:58" x14ac:dyDescent="0.25">
      <c r="A104" s="15">
        <v>98</v>
      </c>
      <c r="B104" s="16">
        <v>26</v>
      </c>
      <c r="C104" s="17" t="s">
        <v>11</v>
      </c>
      <c r="D104" s="17" t="s">
        <v>6</v>
      </c>
      <c r="E104" s="18" t="s">
        <v>7</v>
      </c>
      <c r="F104" s="19" t="s">
        <v>19</v>
      </c>
      <c r="G104" s="30">
        <v>42515</v>
      </c>
      <c r="H104" s="21">
        <v>1</v>
      </c>
      <c r="I104" s="18">
        <v>7</v>
      </c>
      <c r="J104" s="40"/>
      <c r="K104" s="40"/>
      <c r="L104" s="43">
        <v>29.99935613326728</v>
      </c>
      <c r="M104" s="40"/>
      <c r="N104" s="40"/>
      <c r="O104" s="40"/>
      <c r="P104" s="40"/>
      <c r="Q104" s="40"/>
      <c r="R104" s="40"/>
      <c r="S104" s="313">
        <v>14702.784438768073</v>
      </c>
      <c r="T104" s="321">
        <v>369.79206326940806</v>
      </c>
      <c r="U104" s="326">
        <v>21.754363092956236</v>
      </c>
      <c r="V104" s="288">
        <f t="shared" si="84"/>
        <v>39.759599783666843</v>
      </c>
      <c r="W104" s="299">
        <f t="shared" si="85"/>
        <v>675.85451138896508</v>
      </c>
      <c r="X104" s="306">
        <f t="shared" si="86"/>
        <v>16.998524005933398</v>
      </c>
      <c r="Y104" s="40">
        <v>438.8</v>
      </c>
      <c r="Z104" s="263">
        <v>37.899999999999991</v>
      </c>
      <c r="AA104" s="193">
        <v>4.62</v>
      </c>
      <c r="AB104" s="72">
        <v>95.754630548081295</v>
      </c>
      <c r="AC104" s="254">
        <f t="shared" si="87"/>
        <v>7.9795525456734413E-3</v>
      </c>
      <c r="AD104" s="79">
        <f t="shared" si="88"/>
        <v>42.01713188449807</v>
      </c>
      <c r="AE104" s="163">
        <v>3.4899864939499996</v>
      </c>
      <c r="AF104" s="165">
        <v>3.3535603956499997</v>
      </c>
      <c r="AG104" s="167">
        <v>2.7727663259000006</v>
      </c>
      <c r="AH104" s="169">
        <v>2.5847302711750002</v>
      </c>
      <c r="AI104" s="178">
        <f t="shared" si="89"/>
        <v>3.6447182491060541</v>
      </c>
      <c r="AJ104" s="178">
        <f t="shared" si="90"/>
        <v>2.6993266606330115</v>
      </c>
      <c r="AK104" s="259">
        <f t="shared" si="91"/>
        <v>323.91919927596138</v>
      </c>
      <c r="AL104" s="108">
        <v>279.54974421426169</v>
      </c>
      <c r="AM104" s="131">
        <v>5.0944444444444438E-2</v>
      </c>
      <c r="AN104" s="135">
        <v>1.7500000000000002E-2</v>
      </c>
      <c r="AO104" s="139">
        <v>0</v>
      </c>
      <c r="AP104" s="131">
        <f t="shared" si="92"/>
        <v>2.2354422222222219E-2</v>
      </c>
      <c r="AQ104" s="135">
        <f t="shared" si="93"/>
        <v>7.6790000000000009E-3</v>
      </c>
      <c r="AR104" s="139">
        <f t="shared" si="94"/>
        <v>0</v>
      </c>
      <c r="AS104" s="419">
        <v>1.8827091506843121</v>
      </c>
      <c r="AT104" s="429">
        <f t="shared" si="95"/>
        <v>6.8444444444444447E-2</v>
      </c>
      <c r="AU104" s="351">
        <f t="shared" si="96"/>
        <v>1.8142647062398676</v>
      </c>
      <c r="AV104" s="416">
        <f t="shared" si="97"/>
        <v>0.82613277532027618</v>
      </c>
      <c r="AW104" s="348">
        <f t="shared" si="98"/>
        <v>3.0033422222222224E-2</v>
      </c>
      <c r="AX104" s="351">
        <f t="shared" si="99"/>
        <v>0.79609935309805391</v>
      </c>
      <c r="AY104" s="208">
        <v>0.13600000000000001</v>
      </c>
      <c r="AZ104" s="221">
        <v>6.8465028426977839E-2</v>
      </c>
      <c r="BA104" s="223">
        <f t="shared" si="100"/>
        <v>6.7534971573022171E-2</v>
      </c>
      <c r="BB104" s="227">
        <f t="shared" si="101"/>
        <v>5.9676800000000009E-2</v>
      </c>
      <c r="BC104" s="221">
        <f t="shared" si="102"/>
        <v>3.0042454473757876E-2</v>
      </c>
      <c r="BD104" s="223">
        <f t="shared" si="103"/>
        <v>2.9634345526242129E-2</v>
      </c>
      <c r="BE104" s="237">
        <f t="shared" si="104"/>
        <v>1417.8525335506602</v>
      </c>
      <c r="BF104" s="447">
        <f t="shared" si="105"/>
        <v>52.778753959523577</v>
      </c>
    </row>
    <row r="105" spans="1:58" x14ac:dyDescent="0.25">
      <c r="A105" s="15">
        <v>99</v>
      </c>
      <c r="B105" s="16">
        <v>27</v>
      </c>
      <c r="C105" s="17" t="s">
        <v>11</v>
      </c>
      <c r="D105" s="17" t="s">
        <v>6</v>
      </c>
      <c r="E105" s="18" t="s">
        <v>7</v>
      </c>
      <c r="F105" s="19" t="s">
        <v>19</v>
      </c>
      <c r="G105" s="30">
        <v>42515</v>
      </c>
      <c r="H105" s="21">
        <v>1</v>
      </c>
      <c r="I105" s="18">
        <v>7</v>
      </c>
      <c r="J105" s="40"/>
      <c r="K105" s="40"/>
      <c r="L105" s="43">
        <v>30.001125902374316</v>
      </c>
      <c r="M105" s="40"/>
      <c r="N105" s="40"/>
      <c r="O105" s="40"/>
      <c r="P105" s="40"/>
      <c r="Q105" s="40"/>
      <c r="R105" s="40"/>
      <c r="S105" s="313">
        <v>14703.65180850666</v>
      </c>
      <c r="T105" s="321">
        <v>369.81387862326744</v>
      </c>
      <c r="U105" s="326">
        <v>21.755646460491661</v>
      </c>
      <c r="V105" s="288">
        <f t="shared" si="84"/>
        <v>39.759599783666843</v>
      </c>
      <c r="W105" s="299">
        <f t="shared" si="85"/>
        <v>675.85451138896508</v>
      </c>
      <c r="X105" s="306">
        <f t="shared" si="86"/>
        <v>16.998524005933398</v>
      </c>
      <c r="Y105" s="40">
        <v>441.3</v>
      </c>
      <c r="Z105" s="263">
        <v>33.200000000000003</v>
      </c>
      <c r="AA105" s="193">
        <v>4.58</v>
      </c>
      <c r="AB105" s="72">
        <v>95.220311928963824</v>
      </c>
      <c r="AC105" s="254">
        <f t="shared" si="87"/>
        <v>7.9350259940803181E-3</v>
      </c>
      <c r="AD105" s="79">
        <f t="shared" si="88"/>
        <v>42.020723654251732</v>
      </c>
      <c r="AE105" s="163">
        <v>3.4371165779499999</v>
      </c>
      <c r="AF105" s="165">
        <v>3.30096853565</v>
      </c>
      <c r="AG105" s="167">
        <v>2.7146827913999996</v>
      </c>
      <c r="AH105" s="169">
        <v>2.5407396591750002</v>
      </c>
      <c r="AI105" s="178">
        <f t="shared" si="89"/>
        <v>3.6096464171574598</v>
      </c>
      <c r="AJ105" s="178">
        <f t="shared" si="90"/>
        <v>2.6682748750817376</v>
      </c>
      <c r="AK105" s="259">
        <f t="shared" si="91"/>
        <v>320.19298500980852</v>
      </c>
      <c r="AL105" s="108">
        <v>283.99125970490121</v>
      </c>
      <c r="AM105" s="131">
        <v>4.3166666666666666E-2</v>
      </c>
      <c r="AN105" s="135">
        <v>1.7500000000000002E-2</v>
      </c>
      <c r="AO105" s="139">
        <v>0</v>
      </c>
      <c r="AP105" s="131">
        <f t="shared" si="92"/>
        <v>1.9049449999999999E-2</v>
      </c>
      <c r="AQ105" s="135">
        <f t="shared" si="93"/>
        <v>7.7227500000000013E-3</v>
      </c>
      <c r="AR105" s="139">
        <f t="shared" si="94"/>
        <v>0</v>
      </c>
      <c r="AS105" s="419">
        <v>2.1028978867527339</v>
      </c>
      <c r="AT105" s="429">
        <f t="shared" si="95"/>
        <v>6.0666666666666667E-2</v>
      </c>
      <c r="AU105" s="351">
        <f t="shared" si="96"/>
        <v>2.0422312200860673</v>
      </c>
      <c r="AV105" s="416">
        <f t="shared" si="97"/>
        <v>0.92800883742398155</v>
      </c>
      <c r="AW105" s="348">
        <f t="shared" si="98"/>
        <v>2.6772200000000003E-2</v>
      </c>
      <c r="AX105" s="351">
        <f t="shared" si="99"/>
        <v>0.90123663742398152</v>
      </c>
      <c r="AY105" s="208">
        <v>0.16400000000000001</v>
      </c>
      <c r="AZ105" s="221">
        <v>8.3161681431592749E-2</v>
      </c>
      <c r="BA105" s="223">
        <f t="shared" si="100"/>
        <v>8.0838318568407258E-2</v>
      </c>
      <c r="BB105" s="227">
        <f t="shared" si="101"/>
        <v>7.2373200000000013E-2</v>
      </c>
      <c r="BC105" s="221">
        <f t="shared" si="102"/>
        <v>3.6699250015761881E-2</v>
      </c>
      <c r="BD105" s="223">
        <f t="shared" si="103"/>
        <v>3.5673949984238118E-2</v>
      </c>
      <c r="BE105" s="237">
        <f t="shared" si="104"/>
        <v>1177.9105950649653</v>
      </c>
      <c r="BF105" s="447">
        <f t="shared" si="105"/>
        <v>46.625627398327055</v>
      </c>
    </row>
    <row r="106" spans="1:58" ht="15.75" thickBot="1" x14ac:dyDescent="0.3">
      <c r="A106" s="22">
        <v>100</v>
      </c>
      <c r="B106" s="23">
        <v>28</v>
      </c>
      <c r="C106" s="24" t="s">
        <v>11</v>
      </c>
      <c r="D106" s="24" t="s">
        <v>6</v>
      </c>
      <c r="E106" s="25" t="s">
        <v>7</v>
      </c>
      <c r="F106" s="26" t="s">
        <v>19</v>
      </c>
      <c r="G106" s="31">
        <v>42515</v>
      </c>
      <c r="H106" s="28">
        <v>1</v>
      </c>
      <c r="I106" s="25">
        <v>7</v>
      </c>
      <c r="J106" s="41"/>
      <c r="K106" s="41"/>
      <c r="L106" s="42">
        <v>30.001125902374316</v>
      </c>
      <c r="M106" s="41"/>
      <c r="N106" s="41"/>
      <c r="O106" s="41"/>
      <c r="P106" s="41"/>
      <c r="Q106" s="41"/>
      <c r="R106" s="41"/>
      <c r="S106" s="314">
        <v>14703.65180850666</v>
      </c>
      <c r="T106" s="322">
        <v>369.81387862326744</v>
      </c>
      <c r="U106" s="327">
        <v>21.755646460491661</v>
      </c>
      <c r="V106" s="289">
        <f t="shared" si="84"/>
        <v>39.759599783666843</v>
      </c>
      <c r="W106" s="300">
        <f t="shared" si="85"/>
        <v>675.85451138896508</v>
      </c>
      <c r="X106" s="307">
        <f t="shared" si="86"/>
        <v>16.998524005933398</v>
      </c>
      <c r="Y106" s="41">
        <v>436.90000000000003</v>
      </c>
      <c r="Z106" s="264">
        <v>32.700000000000003</v>
      </c>
      <c r="AA106" s="194">
        <v>4.51</v>
      </c>
      <c r="AB106" s="73">
        <v>109.72314580029459</v>
      </c>
      <c r="AC106" s="255">
        <f t="shared" si="87"/>
        <v>9.1435954833578824E-3</v>
      </c>
      <c r="AD106" s="80">
        <f t="shared" si="88"/>
        <v>47.93804240014871</v>
      </c>
      <c r="AE106" s="145">
        <v>3.7800015359499994</v>
      </c>
      <c r="AF106" s="150">
        <v>3.6246596056500007</v>
      </c>
      <c r="AG106" s="155">
        <v>2.9721006493999997</v>
      </c>
      <c r="AH106" s="160">
        <v>2.7817793521750001</v>
      </c>
      <c r="AI106" s="179">
        <f t="shared" si="89"/>
        <v>3.4450356926786641</v>
      </c>
      <c r="AJ106" s="179">
        <f t="shared" si="90"/>
        <v>2.5352712336903593</v>
      </c>
      <c r="AK106" s="260">
        <f t="shared" si="91"/>
        <v>304.23254804284306</v>
      </c>
      <c r="AL106" s="109">
        <v>282.39686952877418</v>
      </c>
      <c r="AM106" s="132">
        <v>8.4388888888888874E-2</v>
      </c>
      <c r="AN106" s="136">
        <v>1.7500000000000002E-2</v>
      </c>
      <c r="AO106" s="140">
        <v>0</v>
      </c>
      <c r="AP106" s="132">
        <f t="shared" si="92"/>
        <v>3.6869505555555557E-2</v>
      </c>
      <c r="AQ106" s="136">
        <f t="shared" si="93"/>
        <v>7.6457500000000015E-3</v>
      </c>
      <c r="AR106" s="140">
        <f t="shared" si="94"/>
        <v>0</v>
      </c>
      <c r="AS106" s="420">
        <v>2.3632553248378856</v>
      </c>
      <c r="AT106" s="430">
        <f t="shared" si="95"/>
        <v>0.10188888888888888</v>
      </c>
      <c r="AU106" s="352">
        <f t="shared" si="96"/>
        <v>2.2613664359489967</v>
      </c>
      <c r="AV106" s="417">
        <f t="shared" si="97"/>
        <v>1.0325062514216723</v>
      </c>
      <c r="AW106" s="349">
        <f t="shared" si="98"/>
        <v>4.4515255555555557E-2</v>
      </c>
      <c r="AX106" s="352">
        <f t="shared" si="99"/>
        <v>0.98799099586611672</v>
      </c>
      <c r="AY106" s="209">
        <v>0.129</v>
      </c>
      <c r="AZ106" s="222">
        <v>6.0470863105839205E-2</v>
      </c>
      <c r="BA106" s="225">
        <f t="shared" si="100"/>
        <v>6.8529136894160791E-2</v>
      </c>
      <c r="BB106" s="228">
        <f t="shared" si="101"/>
        <v>5.6360100000000003E-2</v>
      </c>
      <c r="BC106" s="222">
        <f t="shared" si="102"/>
        <v>2.6419720090941151E-2</v>
      </c>
      <c r="BD106" s="225">
        <f t="shared" si="103"/>
        <v>2.9940379909058852E-2</v>
      </c>
      <c r="BE106" s="238">
        <f t="shared" si="104"/>
        <v>1601.1167041218616</v>
      </c>
      <c r="BF106" s="448">
        <f t="shared" si="105"/>
        <v>48.520728023562697</v>
      </c>
    </row>
    <row r="107" spans="1:58" x14ac:dyDescent="0.25">
      <c r="A107" s="8">
        <v>101</v>
      </c>
      <c r="B107" s="9">
        <v>29</v>
      </c>
      <c r="C107" s="10" t="s">
        <v>11</v>
      </c>
      <c r="D107" s="10" t="s">
        <v>6</v>
      </c>
      <c r="E107" s="11" t="s">
        <v>8</v>
      </c>
      <c r="F107" s="12" t="s">
        <v>19</v>
      </c>
      <c r="G107" s="29">
        <v>42514</v>
      </c>
      <c r="H107" s="14">
        <v>1</v>
      </c>
      <c r="I107" s="11">
        <v>7</v>
      </c>
      <c r="J107" s="39"/>
      <c r="K107" s="39"/>
      <c r="L107" s="44">
        <v>30.001125902374316</v>
      </c>
      <c r="M107" s="39"/>
      <c r="N107" s="39"/>
      <c r="O107" s="39"/>
      <c r="P107" s="39"/>
      <c r="Q107" s="39"/>
      <c r="R107" s="39"/>
      <c r="S107" s="315">
        <v>14703.65180850666</v>
      </c>
      <c r="T107" s="323">
        <v>369.81387862326744</v>
      </c>
      <c r="U107" s="328">
        <v>21.755646460491661</v>
      </c>
      <c r="V107" s="287">
        <f t="shared" si="84"/>
        <v>39.759599783666843</v>
      </c>
      <c r="W107" s="298">
        <f t="shared" si="85"/>
        <v>675.85451138896508</v>
      </c>
      <c r="X107" s="305">
        <f t="shared" si="86"/>
        <v>16.998524005933398</v>
      </c>
      <c r="Y107" s="39">
        <v>424.17</v>
      </c>
      <c r="Z107" s="262">
        <v>97.4</v>
      </c>
      <c r="AA107" s="192">
        <v>4.9000000000000004</v>
      </c>
      <c r="AB107" s="71">
        <v>92.051571375538288</v>
      </c>
      <c r="AC107" s="253">
        <f t="shared" si="87"/>
        <v>7.6709642812948569E-3</v>
      </c>
      <c r="AD107" s="78">
        <f t="shared" si="88"/>
        <v>39.045515030362075</v>
      </c>
      <c r="AE107" s="162">
        <v>2.7196912314499997</v>
      </c>
      <c r="AF107" s="164">
        <v>2.5997574406500008</v>
      </c>
      <c r="AG107" s="166">
        <v>2.1535274128999999</v>
      </c>
      <c r="AH107" s="168">
        <v>2.0159678491750004</v>
      </c>
      <c r="AI107" s="177">
        <f t="shared" si="89"/>
        <v>2.9545299344805409</v>
      </c>
      <c r="AJ107" s="177">
        <f t="shared" si="90"/>
        <v>2.1900417549099243</v>
      </c>
      <c r="AK107" s="258">
        <f t="shared" si="91"/>
        <v>262.80501058919094</v>
      </c>
      <c r="AL107" s="107">
        <v>171.01732722504741</v>
      </c>
      <c r="AM107" s="130">
        <v>7.0945</v>
      </c>
      <c r="AN107" s="134">
        <v>0.13664112903225806</v>
      </c>
      <c r="AO107" s="138">
        <v>0</v>
      </c>
      <c r="AP107" s="130">
        <f t="shared" si="92"/>
        <v>3.0092740650000001</v>
      </c>
      <c r="AQ107" s="134">
        <f t="shared" si="93"/>
        <v>5.7959067701612903E-2</v>
      </c>
      <c r="AR107" s="138">
        <f t="shared" si="94"/>
        <v>0</v>
      </c>
      <c r="AS107" s="418">
        <v>11.256520687747061</v>
      </c>
      <c r="AT107" s="428">
        <f t="shared" si="95"/>
        <v>7.2311411290322578</v>
      </c>
      <c r="AU107" s="350">
        <f t="shared" si="96"/>
        <v>4.0253795587148034</v>
      </c>
      <c r="AV107" s="415">
        <f t="shared" si="97"/>
        <v>4.7746783801216708</v>
      </c>
      <c r="AW107" s="347">
        <f t="shared" si="98"/>
        <v>3.0672331327016127</v>
      </c>
      <c r="AX107" s="350">
        <f t="shared" si="99"/>
        <v>1.7074452474200581</v>
      </c>
      <c r="AY107" s="207">
        <v>6.6660000000000004</v>
      </c>
      <c r="AZ107" s="220">
        <v>6.2188083074601535</v>
      </c>
      <c r="BA107" s="224">
        <f t="shared" si="100"/>
        <v>0.44719169253984692</v>
      </c>
      <c r="BB107" s="226">
        <f t="shared" si="101"/>
        <v>2.8275172200000003</v>
      </c>
      <c r="BC107" s="220">
        <f t="shared" si="102"/>
        <v>2.6378319197753735</v>
      </c>
      <c r="BD107" s="224">
        <f t="shared" si="103"/>
        <v>0.18968530022462687</v>
      </c>
      <c r="BE107" s="236">
        <f t="shared" si="104"/>
        <v>205.84365253461422</v>
      </c>
      <c r="BF107" s="446">
        <f t="shared" si="105"/>
        <v>22.867799180887157</v>
      </c>
    </row>
    <row r="108" spans="1:58" x14ac:dyDescent="0.25">
      <c r="A108" s="15">
        <v>102</v>
      </c>
      <c r="B108" s="16">
        <v>30</v>
      </c>
      <c r="C108" s="17" t="s">
        <v>11</v>
      </c>
      <c r="D108" s="17" t="s">
        <v>6</v>
      </c>
      <c r="E108" s="18" t="s">
        <v>8</v>
      </c>
      <c r="F108" s="19" t="s">
        <v>19</v>
      </c>
      <c r="G108" s="30">
        <v>42514</v>
      </c>
      <c r="H108" s="21">
        <v>1</v>
      </c>
      <c r="I108" s="18">
        <v>7</v>
      </c>
      <c r="J108" s="40"/>
      <c r="K108" s="40"/>
      <c r="L108" s="43">
        <v>30.001125902374316</v>
      </c>
      <c r="M108" s="40"/>
      <c r="N108" s="40"/>
      <c r="O108" s="40"/>
      <c r="P108" s="40"/>
      <c r="Q108" s="40"/>
      <c r="R108" s="40"/>
      <c r="S108" s="313">
        <v>14703.65180850666</v>
      </c>
      <c r="T108" s="321">
        <v>369.81387862326744</v>
      </c>
      <c r="U108" s="326">
        <v>21.755646460491661</v>
      </c>
      <c r="V108" s="288">
        <f t="shared" si="84"/>
        <v>39.759599783666843</v>
      </c>
      <c r="W108" s="299">
        <f t="shared" si="85"/>
        <v>675.85451138896508</v>
      </c>
      <c r="X108" s="306">
        <f t="shared" si="86"/>
        <v>16.998524005933398</v>
      </c>
      <c r="Y108" s="40">
        <v>419.19</v>
      </c>
      <c r="Z108" s="263">
        <v>79.400000000000006</v>
      </c>
      <c r="AA108" s="193">
        <v>4.75</v>
      </c>
      <c r="AB108" s="72">
        <v>89.288505844420882</v>
      </c>
      <c r="AC108" s="254">
        <f t="shared" si="87"/>
        <v>7.4407088203684068E-3</v>
      </c>
      <c r="AD108" s="79">
        <f t="shared" si="88"/>
        <v>37.42884876492279</v>
      </c>
      <c r="AE108" s="163">
        <v>2.3553897289499997</v>
      </c>
      <c r="AF108" s="165">
        <v>2.2553719356500004</v>
      </c>
      <c r="AG108" s="167">
        <v>1.8649202323999998</v>
      </c>
      <c r="AH108" s="169">
        <v>1.7517032061750002</v>
      </c>
      <c r="AI108" s="178">
        <f t="shared" si="89"/>
        <v>2.6379540195846767</v>
      </c>
      <c r="AJ108" s="178">
        <f t="shared" si="90"/>
        <v>1.9618462528953315</v>
      </c>
      <c r="AK108" s="259">
        <f t="shared" si="91"/>
        <v>235.42155034743979</v>
      </c>
      <c r="AL108" s="108">
        <v>176.93934787923328</v>
      </c>
      <c r="AM108" s="131">
        <v>6.0305</v>
      </c>
      <c r="AN108" s="135">
        <v>0.13415725806451612</v>
      </c>
      <c r="AO108" s="139">
        <v>0</v>
      </c>
      <c r="AP108" s="131">
        <f t="shared" si="92"/>
        <v>2.5279252950000002</v>
      </c>
      <c r="AQ108" s="135">
        <f t="shared" si="93"/>
        <v>5.623738100806451E-2</v>
      </c>
      <c r="AR108" s="139">
        <f t="shared" si="94"/>
        <v>0</v>
      </c>
      <c r="AS108" s="419">
        <v>11.106859321698954</v>
      </c>
      <c r="AT108" s="429">
        <f t="shared" si="95"/>
        <v>6.1646572580645165</v>
      </c>
      <c r="AU108" s="351">
        <f t="shared" si="96"/>
        <v>4.9422020636344373</v>
      </c>
      <c r="AV108" s="416">
        <f t="shared" si="97"/>
        <v>4.6558843590629841</v>
      </c>
      <c r="AW108" s="348">
        <f t="shared" si="98"/>
        <v>2.5841626760080647</v>
      </c>
      <c r="AX108" s="351">
        <f t="shared" si="99"/>
        <v>2.0717216830549194</v>
      </c>
      <c r="AY108" s="208">
        <v>5.82</v>
      </c>
      <c r="AZ108" s="221">
        <v>5.2900469662305261</v>
      </c>
      <c r="BA108" s="223">
        <f t="shared" si="100"/>
        <v>0.52995303376947422</v>
      </c>
      <c r="BB108" s="227">
        <f t="shared" si="101"/>
        <v>2.4396858000000003</v>
      </c>
      <c r="BC108" s="221">
        <f t="shared" si="102"/>
        <v>2.217534787774174</v>
      </c>
      <c r="BD108" s="223">
        <f t="shared" si="103"/>
        <v>0.22215101222582589</v>
      </c>
      <c r="BE108" s="237">
        <f t="shared" si="104"/>
        <v>168.4838092336702</v>
      </c>
      <c r="BF108" s="447">
        <f t="shared" si="105"/>
        <v>18.066542948824551</v>
      </c>
    </row>
    <row r="109" spans="1:58" x14ac:dyDescent="0.25">
      <c r="A109" s="15">
        <v>103</v>
      </c>
      <c r="B109" s="16">
        <v>31</v>
      </c>
      <c r="C109" s="17" t="s">
        <v>11</v>
      </c>
      <c r="D109" s="17" t="s">
        <v>6</v>
      </c>
      <c r="E109" s="18" t="s">
        <v>8</v>
      </c>
      <c r="F109" s="19" t="s">
        <v>19</v>
      </c>
      <c r="G109" s="30">
        <v>42514</v>
      </c>
      <c r="H109" s="21">
        <v>1</v>
      </c>
      <c r="I109" s="18">
        <v>7</v>
      </c>
      <c r="J109" s="40"/>
      <c r="K109" s="40"/>
      <c r="L109" s="43">
        <v>30.00289567148134</v>
      </c>
      <c r="M109" s="40"/>
      <c r="N109" s="40"/>
      <c r="O109" s="40"/>
      <c r="P109" s="40"/>
      <c r="Q109" s="40"/>
      <c r="R109" s="40"/>
      <c r="S109" s="313">
        <v>14704.519178245244</v>
      </c>
      <c r="T109" s="321">
        <v>369.83569397712665</v>
      </c>
      <c r="U109" s="326">
        <v>21.756929828027083</v>
      </c>
      <c r="V109" s="288">
        <f t="shared" si="84"/>
        <v>39.75959978366685</v>
      </c>
      <c r="W109" s="299">
        <f t="shared" si="85"/>
        <v>675.85451138896508</v>
      </c>
      <c r="X109" s="306">
        <f t="shared" si="86"/>
        <v>16.998524005933394</v>
      </c>
      <c r="Y109" s="40">
        <v>416.71999999999997</v>
      </c>
      <c r="Z109" s="263">
        <v>70</v>
      </c>
      <c r="AA109" s="193">
        <v>4.9800000000000004</v>
      </c>
      <c r="AB109" s="72">
        <v>83.629741885771793</v>
      </c>
      <c r="AC109" s="254">
        <f t="shared" si="87"/>
        <v>6.9691451571476494E-3</v>
      </c>
      <c r="AD109" s="79">
        <f t="shared" si="88"/>
        <v>34.850186038638824</v>
      </c>
      <c r="AE109" s="163">
        <v>2.2458790089499998</v>
      </c>
      <c r="AF109" s="165">
        <v>2.1449766831500003</v>
      </c>
      <c r="AG109" s="167">
        <v>1.7613413669000002</v>
      </c>
      <c r="AH109" s="169">
        <v>1.6455205116750002</v>
      </c>
      <c r="AI109" s="178">
        <f t="shared" si="89"/>
        <v>2.6855027389868087</v>
      </c>
      <c r="AJ109" s="178">
        <f t="shared" si="90"/>
        <v>1.9676259600592623</v>
      </c>
      <c r="AK109" s="259">
        <f t="shared" si="91"/>
        <v>236.11511520711147</v>
      </c>
      <c r="AL109" s="108">
        <v>188.32784913728304</v>
      </c>
      <c r="AM109" s="131">
        <v>6.3727222222222215</v>
      </c>
      <c r="AN109" s="135">
        <v>6.6189516129032261E-2</v>
      </c>
      <c r="AO109" s="139">
        <v>0</v>
      </c>
      <c r="AP109" s="131">
        <f t="shared" si="92"/>
        <v>2.6556408044444439</v>
      </c>
      <c r="AQ109" s="135">
        <f t="shared" si="93"/>
        <v>2.758249516129032E-2</v>
      </c>
      <c r="AR109" s="139">
        <f t="shared" si="94"/>
        <v>0</v>
      </c>
      <c r="AS109" s="419">
        <v>10.919836500852471</v>
      </c>
      <c r="AT109" s="429">
        <f t="shared" si="95"/>
        <v>6.438911738351254</v>
      </c>
      <c r="AU109" s="351">
        <f t="shared" si="96"/>
        <v>4.4809247625012167</v>
      </c>
      <c r="AV109" s="416">
        <f t="shared" si="97"/>
        <v>4.5505142666352416</v>
      </c>
      <c r="AW109" s="348">
        <f t="shared" si="98"/>
        <v>2.6832232996057344</v>
      </c>
      <c r="AX109" s="351">
        <f t="shared" si="99"/>
        <v>1.8672909670295068</v>
      </c>
      <c r="AY109" s="208">
        <v>5.91</v>
      </c>
      <c r="AZ109" s="221">
        <v>5.2553927639917717</v>
      </c>
      <c r="BA109" s="223">
        <f t="shared" si="100"/>
        <v>0.65460723600822845</v>
      </c>
      <c r="BB109" s="227">
        <f t="shared" si="101"/>
        <v>2.4628152000000001</v>
      </c>
      <c r="BC109" s="221">
        <f t="shared" si="102"/>
        <v>2.1900272726106511</v>
      </c>
      <c r="BD109" s="223">
        <f t="shared" si="103"/>
        <v>0.27278792738934898</v>
      </c>
      <c r="BE109" s="237">
        <f t="shared" si="104"/>
        <v>127.75560257436653</v>
      </c>
      <c r="BF109" s="447">
        <f t="shared" si="105"/>
        <v>18.663500575959311</v>
      </c>
    </row>
    <row r="110" spans="1:58" ht="15.75" thickBot="1" x14ac:dyDescent="0.3">
      <c r="A110" s="22">
        <v>104</v>
      </c>
      <c r="B110" s="23">
        <v>32</v>
      </c>
      <c r="C110" s="24" t="s">
        <v>11</v>
      </c>
      <c r="D110" s="24" t="s">
        <v>6</v>
      </c>
      <c r="E110" s="25" t="s">
        <v>8</v>
      </c>
      <c r="F110" s="26" t="s">
        <v>19</v>
      </c>
      <c r="G110" s="31">
        <v>42514</v>
      </c>
      <c r="H110" s="28">
        <v>1</v>
      </c>
      <c r="I110" s="25">
        <v>7</v>
      </c>
      <c r="J110" s="41"/>
      <c r="K110" s="41"/>
      <c r="L110" s="42">
        <v>29.99935613326728</v>
      </c>
      <c r="M110" s="41"/>
      <c r="N110" s="41"/>
      <c r="O110" s="41"/>
      <c r="P110" s="41"/>
      <c r="Q110" s="41"/>
      <c r="R110" s="41"/>
      <c r="S110" s="314">
        <v>14702.784438768073</v>
      </c>
      <c r="T110" s="322">
        <v>369.79206326940806</v>
      </c>
      <c r="U110" s="327">
        <v>21.754363092956236</v>
      </c>
      <c r="V110" s="289">
        <f t="shared" si="84"/>
        <v>39.759599783666843</v>
      </c>
      <c r="W110" s="300">
        <f t="shared" si="85"/>
        <v>675.85451138896508</v>
      </c>
      <c r="X110" s="307">
        <f t="shared" si="86"/>
        <v>16.998524005933398</v>
      </c>
      <c r="Y110" s="41">
        <v>415.98</v>
      </c>
      <c r="Z110" s="264">
        <v>130.4</v>
      </c>
      <c r="AA110" s="194">
        <v>5.0999999999999996</v>
      </c>
      <c r="AB110" s="73">
        <v>74.67887348560734</v>
      </c>
      <c r="AC110" s="255">
        <f t="shared" si="87"/>
        <v>6.2232394571339446E-3</v>
      </c>
      <c r="AD110" s="80">
        <f t="shared" si="88"/>
        <v>31.064917792542943</v>
      </c>
      <c r="AE110" s="145">
        <v>1.8679417519499999</v>
      </c>
      <c r="AF110" s="150">
        <v>1.7821211891500002</v>
      </c>
      <c r="AG110" s="155">
        <v>1.4831945039000001</v>
      </c>
      <c r="AH110" s="160">
        <v>1.383870873175</v>
      </c>
      <c r="AI110" s="179">
        <f t="shared" si="89"/>
        <v>2.5012987807187574</v>
      </c>
      <c r="AJ110" s="179">
        <f t="shared" si="90"/>
        <v>1.8530955390505583</v>
      </c>
      <c r="AK110" s="260">
        <f t="shared" si="91"/>
        <v>222.37146468606704</v>
      </c>
      <c r="AL110" s="109">
        <v>189.23892923792704</v>
      </c>
      <c r="AM110" s="132">
        <v>5.7256111111111112</v>
      </c>
      <c r="AN110" s="136">
        <v>1.7500000000000002E-2</v>
      </c>
      <c r="AO110" s="140">
        <v>0</v>
      </c>
      <c r="AP110" s="132">
        <f t="shared" si="92"/>
        <v>2.3817397100000002</v>
      </c>
      <c r="AQ110" s="136">
        <f t="shared" si="93"/>
        <v>7.2796500000000012E-3</v>
      </c>
      <c r="AR110" s="140">
        <f t="shared" si="94"/>
        <v>0</v>
      </c>
      <c r="AS110" s="420">
        <v>10.625183950606052</v>
      </c>
      <c r="AT110" s="430">
        <f t="shared" si="95"/>
        <v>5.7431111111111113</v>
      </c>
      <c r="AU110" s="352">
        <f t="shared" si="96"/>
        <v>4.8820728394949411</v>
      </c>
      <c r="AV110" s="417">
        <f t="shared" si="97"/>
        <v>4.4198640197731054</v>
      </c>
      <c r="AW110" s="349">
        <f t="shared" si="98"/>
        <v>2.3890193600000003</v>
      </c>
      <c r="AX110" s="352">
        <f t="shared" si="99"/>
        <v>2.0308446597731056</v>
      </c>
      <c r="AY110" s="209">
        <v>5.8620000000000001</v>
      </c>
      <c r="AZ110" s="222">
        <v>5.2609666472795151</v>
      </c>
      <c r="BA110" s="225">
        <f t="shared" si="100"/>
        <v>0.60103335272048497</v>
      </c>
      <c r="BB110" s="228">
        <f t="shared" si="101"/>
        <v>2.4384747600000001</v>
      </c>
      <c r="BC110" s="222">
        <f t="shared" si="102"/>
        <v>2.1884569059353329</v>
      </c>
      <c r="BD110" s="225">
        <f t="shared" si="103"/>
        <v>0.25001785406466737</v>
      </c>
      <c r="BE110" s="238">
        <f t="shared" si="104"/>
        <v>124.25079764306741</v>
      </c>
      <c r="BF110" s="448">
        <f t="shared" si="105"/>
        <v>15.296550449118863</v>
      </c>
    </row>
    <row r="111" spans="1:58" x14ac:dyDescent="0.25">
      <c r="A111" s="8">
        <v>105</v>
      </c>
      <c r="B111" s="9">
        <v>33</v>
      </c>
      <c r="C111" s="10" t="s">
        <v>11</v>
      </c>
      <c r="D111" s="10" t="s">
        <v>9</v>
      </c>
      <c r="E111" s="11" t="s">
        <v>7</v>
      </c>
      <c r="F111" s="12" t="s">
        <v>19</v>
      </c>
      <c r="G111" s="29">
        <v>42515</v>
      </c>
      <c r="H111" s="14">
        <v>1</v>
      </c>
      <c r="I111" s="11">
        <v>7</v>
      </c>
      <c r="J111" s="39"/>
      <c r="K111" s="39"/>
      <c r="L111" s="44">
        <v>75.001994002289706</v>
      </c>
      <c r="M111" s="39"/>
      <c r="N111" s="39"/>
      <c r="O111" s="39"/>
      <c r="P111" s="39"/>
      <c r="Q111" s="39"/>
      <c r="R111" s="39"/>
      <c r="S111" s="315">
        <v>32866.623791743375</v>
      </c>
      <c r="T111" s="323">
        <v>1710.0454632522051</v>
      </c>
      <c r="U111" s="328">
        <v>71.330446390560297</v>
      </c>
      <c r="V111" s="287">
        <f t="shared" si="84"/>
        <v>19.219736842105267</v>
      </c>
      <c r="W111" s="298">
        <f t="shared" si="85"/>
        <v>460.76571022402669</v>
      </c>
      <c r="X111" s="305">
        <f t="shared" si="86"/>
        <v>23.973570190337522</v>
      </c>
      <c r="Y111" s="39">
        <v>438.4</v>
      </c>
      <c r="Z111" s="262">
        <v>156.69999999999999</v>
      </c>
      <c r="AA111" s="192">
        <v>3.56</v>
      </c>
      <c r="AB111" s="71">
        <v>35.037963545472223</v>
      </c>
      <c r="AC111" s="253">
        <f t="shared" si="87"/>
        <v>2.9198302954560186E-3</v>
      </c>
      <c r="AD111" s="78">
        <f t="shared" si="88"/>
        <v>15.360643218335023</v>
      </c>
      <c r="AE111" s="162">
        <v>0.67252604645000003</v>
      </c>
      <c r="AF111" s="164">
        <v>0.63943935215000003</v>
      </c>
      <c r="AG111" s="166">
        <v>0.49717498189999992</v>
      </c>
      <c r="AH111" s="168">
        <v>0.46866375567500007</v>
      </c>
      <c r="AI111" s="177">
        <f t="shared" si="89"/>
        <v>1.9194210461952121</v>
      </c>
      <c r="AJ111" s="177">
        <f t="shared" si="90"/>
        <v>1.3375884562091311</v>
      </c>
      <c r="AK111" s="258">
        <f t="shared" si="91"/>
        <v>160.51061474509575</v>
      </c>
      <c r="AL111" s="107">
        <v>93.689403682889477</v>
      </c>
      <c r="AM111" s="130">
        <v>5.4020555555555561</v>
      </c>
      <c r="AN111" s="134">
        <v>7.7122217741935479</v>
      </c>
      <c r="AO111" s="138">
        <v>0</v>
      </c>
      <c r="AP111" s="130">
        <f t="shared" si="92"/>
        <v>2.3682611555555555</v>
      </c>
      <c r="AQ111" s="134">
        <f t="shared" si="93"/>
        <v>3.381038025806451</v>
      </c>
      <c r="AR111" s="138">
        <f t="shared" si="94"/>
        <v>0</v>
      </c>
      <c r="AS111" s="418">
        <v>14.712980882080712</v>
      </c>
      <c r="AT111" s="428">
        <f t="shared" si="95"/>
        <v>13.114277329749104</v>
      </c>
      <c r="AU111" s="350">
        <f t="shared" si="96"/>
        <v>1.5987035523316084</v>
      </c>
      <c r="AV111" s="415">
        <f t="shared" si="97"/>
        <v>6.4501708187041844</v>
      </c>
      <c r="AW111" s="347">
        <f t="shared" si="98"/>
        <v>5.7492991813620069</v>
      </c>
      <c r="AX111" s="350">
        <f t="shared" si="99"/>
        <v>0.70087163734217706</v>
      </c>
      <c r="AY111" s="207">
        <v>7.0000000000000007E-2</v>
      </c>
      <c r="AZ111" s="220">
        <v>5.7756162223785996E-2</v>
      </c>
      <c r="BA111" s="224">
        <f t="shared" si="100"/>
        <v>1.224383777621401E-2</v>
      </c>
      <c r="BB111" s="226">
        <f t="shared" si="101"/>
        <v>3.0688000000000003E-2</v>
      </c>
      <c r="BC111" s="220">
        <f t="shared" si="102"/>
        <v>2.5320301518907781E-2</v>
      </c>
      <c r="BD111" s="224">
        <f t="shared" si="103"/>
        <v>5.3676984810922222E-3</v>
      </c>
      <c r="BE111" s="236">
        <f t="shared" si="104"/>
        <v>2861.6814585325646</v>
      </c>
      <c r="BF111" s="446">
        <f t="shared" si="105"/>
        <v>21.916485701411972</v>
      </c>
    </row>
    <row r="112" spans="1:58" x14ac:dyDescent="0.25">
      <c r="A112" s="15">
        <v>106</v>
      </c>
      <c r="B112" s="16">
        <v>34</v>
      </c>
      <c r="C112" s="17" t="s">
        <v>11</v>
      </c>
      <c r="D112" s="17" t="s">
        <v>9</v>
      </c>
      <c r="E112" s="18" t="s">
        <v>7</v>
      </c>
      <c r="F112" s="19" t="s">
        <v>19</v>
      </c>
      <c r="G112" s="30">
        <v>42515</v>
      </c>
      <c r="H112" s="21">
        <v>1</v>
      </c>
      <c r="I112" s="18">
        <v>7</v>
      </c>
      <c r="J112" s="40"/>
      <c r="K112" s="40"/>
      <c r="L112" s="43">
        <v>74.988330943667208</v>
      </c>
      <c r="M112" s="40"/>
      <c r="N112" s="40"/>
      <c r="O112" s="40"/>
      <c r="P112" s="40"/>
      <c r="Q112" s="40"/>
      <c r="R112" s="40"/>
      <c r="S112" s="313">
        <v>32860.636502824404</v>
      </c>
      <c r="T112" s="321">
        <v>1709.7339455156123</v>
      </c>
      <c r="U112" s="326">
        <v>71.317452175092185</v>
      </c>
      <c r="V112" s="288">
        <f t="shared" si="84"/>
        <v>19.219736842105263</v>
      </c>
      <c r="W112" s="299">
        <f t="shared" si="85"/>
        <v>460.76571022402663</v>
      </c>
      <c r="X112" s="306">
        <f t="shared" si="86"/>
        <v>23.973570190337526</v>
      </c>
      <c r="Y112" s="40">
        <v>417.90000000000003</v>
      </c>
      <c r="Z112" s="263">
        <v>152.69999999999999</v>
      </c>
      <c r="AA112" s="193">
        <v>3.57</v>
      </c>
      <c r="AB112" s="72">
        <v>33.67241785284881</v>
      </c>
      <c r="AC112" s="254">
        <f t="shared" si="87"/>
        <v>2.8060348210707342E-3</v>
      </c>
      <c r="AD112" s="79">
        <f t="shared" si="88"/>
        <v>14.071703420705518</v>
      </c>
      <c r="AE112" s="163">
        <v>0.71145443595000013</v>
      </c>
      <c r="AF112" s="165">
        <v>0.68372783815000016</v>
      </c>
      <c r="AG112" s="167">
        <v>0.54193598440000001</v>
      </c>
      <c r="AH112" s="169">
        <v>0.5014469061750001</v>
      </c>
      <c r="AI112" s="178">
        <f t="shared" si="89"/>
        <v>2.112870061957278</v>
      </c>
      <c r="AJ112" s="178">
        <f t="shared" si="90"/>
        <v>1.4891918613221171</v>
      </c>
      <c r="AK112" s="259">
        <f t="shared" si="91"/>
        <v>178.70302335865406</v>
      </c>
      <c r="AL112" s="108">
        <v>97.333724085465377</v>
      </c>
      <c r="AM112" s="131">
        <v>5.3833888888888888</v>
      </c>
      <c r="AN112" s="135">
        <v>7.7515120967741931</v>
      </c>
      <c r="AO112" s="139">
        <v>0</v>
      </c>
      <c r="AP112" s="131">
        <f t="shared" si="92"/>
        <v>2.2497182166666665</v>
      </c>
      <c r="AQ112" s="135">
        <f t="shared" si="93"/>
        <v>3.2393569052419355</v>
      </c>
      <c r="AR112" s="139">
        <f t="shared" si="94"/>
        <v>0</v>
      </c>
      <c r="AS112" s="419">
        <v>14.899861625827564</v>
      </c>
      <c r="AT112" s="429">
        <f t="shared" si="95"/>
        <v>13.134900985663082</v>
      </c>
      <c r="AU112" s="351">
        <f t="shared" si="96"/>
        <v>1.7649606401644817</v>
      </c>
      <c r="AV112" s="416">
        <f t="shared" si="97"/>
        <v>6.2266521734333393</v>
      </c>
      <c r="AW112" s="348">
        <f t="shared" si="98"/>
        <v>5.489075121908602</v>
      </c>
      <c r="AX112" s="351">
        <f t="shared" si="99"/>
        <v>0.73757705152473696</v>
      </c>
      <c r="AY112" s="208">
        <v>5.8999999999999997E-2</v>
      </c>
      <c r="AZ112" s="221">
        <v>4.2169563615759097E-2</v>
      </c>
      <c r="BA112" s="223">
        <f t="shared" si="100"/>
        <v>1.68304363842409E-2</v>
      </c>
      <c r="BB112" s="227">
        <f t="shared" si="101"/>
        <v>2.4656100000000004E-2</v>
      </c>
      <c r="BC112" s="221">
        <f t="shared" si="102"/>
        <v>1.7622660635025728E-2</v>
      </c>
      <c r="BD112" s="223">
        <f t="shared" si="103"/>
        <v>7.0334393649742729E-3</v>
      </c>
      <c r="BE112" s="237">
        <f t="shared" si="104"/>
        <v>2000.6859646478222</v>
      </c>
      <c r="BF112" s="447">
        <f t="shared" si="105"/>
        <v>19.0782825897527</v>
      </c>
    </row>
    <row r="113" spans="1:58" x14ac:dyDescent="0.25">
      <c r="A113" s="15">
        <v>107</v>
      </c>
      <c r="B113" s="16">
        <v>35</v>
      </c>
      <c r="C113" s="17" t="s">
        <v>11</v>
      </c>
      <c r="D113" s="17" t="s">
        <v>9</v>
      </c>
      <c r="E113" s="18" t="s">
        <v>7</v>
      </c>
      <c r="F113" s="19" t="s">
        <v>19</v>
      </c>
      <c r="G113" s="30">
        <v>42515</v>
      </c>
      <c r="H113" s="21">
        <v>1</v>
      </c>
      <c r="I113" s="18">
        <v>7</v>
      </c>
      <c r="J113" s="40"/>
      <c r="K113" s="40"/>
      <c r="L113" s="43">
        <v>75.001994002289706</v>
      </c>
      <c r="M113" s="40"/>
      <c r="N113" s="40"/>
      <c r="O113" s="40"/>
      <c r="P113" s="40"/>
      <c r="Q113" s="40"/>
      <c r="R113" s="40"/>
      <c r="S113" s="313">
        <v>32866.623791743375</v>
      </c>
      <c r="T113" s="321">
        <v>1710.0454632522051</v>
      </c>
      <c r="U113" s="326">
        <v>71.330446390560297</v>
      </c>
      <c r="V113" s="288">
        <f t="shared" si="84"/>
        <v>19.219736842105267</v>
      </c>
      <c r="W113" s="299">
        <f t="shared" si="85"/>
        <v>460.76571022402669</v>
      </c>
      <c r="X113" s="306">
        <f t="shared" si="86"/>
        <v>23.973570190337522</v>
      </c>
      <c r="Y113" s="40">
        <v>511.59999999999997</v>
      </c>
      <c r="Z113" s="263">
        <v>163.69999999999999</v>
      </c>
      <c r="AA113" s="193">
        <v>3.56</v>
      </c>
      <c r="AB113" s="72">
        <v>30.883374992426731</v>
      </c>
      <c r="AC113" s="254">
        <f t="shared" si="87"/>
        <v>2.5736145827022277E-3</v>
      </c>
      <c r="AD113" s="79">
        <f t="shared" si="88"/>
        <v>15.799934646125514</v>
      </c>
      <c r="AE113" s="163">
        <v>0.64486412694999995</v>
      </c>
      <c r="AF113" s="165">
        <v>0.62315178665000004</v>
      </c>
      <c r="AG113" s="167">
        <v>0.48671198290000012</v>
      </c>
      <c r="AH113" s="169">
        <v>0.45647758567500002</v>
      </c>
      <c r="AI113" s="178">
        <f t="shared" si="89"/>
        <v>2.08806235428652</v>
      </c>
      <c r="AJ113" s="178">
        <f t="shared" si="90"/>
        <v>1.4780689797890876</v>
      </c>
      <c r="AK113" s="259">
        <f t="shared" si="91"/>
        <v>177.36827757469052</v>
      </c>
      <c r="AL113" s="108">
        <v>100.63638945029983</v>
      </c>
      <c r="AM113" s="131">
        <v>5.1158333333333337</v>
      </c>
      <c r="AN113" s="135">
        <v>7.4335766129032264</v>
      </c>
      <c r="AO113" s="139">
        <v>0</v>
      </c>
      <c r="AP113" s="131">
        <f t="shared" si="92"/>
        <v>2.6172603333333333</v>
      </c>
      <c r="AQ113" s="135">
        <f t="shared" si="93"/>
        <v>3.8030177951612902</v>
      </c>
      <c r="AR113" s="139">
        <f t="shared" si="94"/>
        <v>0</v>
      </c>
      <c r="AS113" s="419">
        <v>14.005564542976508</v>
      </c>
      <c r="AT113" s="429">
        <f t="shared" si="95"/>
        <v>12.54940994623656</v>
      </c>
      <c r="AU113" s="351">
        <f t="shared" si="96"/>
        <v>1.4561545967399478</v>
      </c>
      <c r="AV113" s="416">
        <f t="shared" si="97"/>
        <v>7.1652468201867814</v>
      </c>
      <c r="AW113" s="348">
        <f t="shared" si="98"/>
        <v>6.4202781284946244</v>
      </c>
      <c r="AX113" s="351">
        <f t="shared" si="99"/>
        <v>0.74496869169215718</v>
      </c>
      <c r="AY113" s="208">
        <v>9.1999999999999998E-2</v>
      </c>
      <c r="AZ113" s="221">
        <v>6.0343084260293077E-2</v>
      </c>
      <c r="BA113" s="223">
        <f t="shared" si="100"/>
        <v>3.1656915739706921E-2</v>
      </c>
      <c r="BB113" s="227">
        <f t="shared" si="101"/>
        <v>4.706719999999999E-2</v>
      </c>
      <c r="BC113" s="221">
        <f t="shared" si="102"/>
        <v>3.0871521907565935E-2</v>
      </c>
      <c r="BD113" s="223">
        <f t="shared" si="103"/>
        <v>1.6195678092434062E-2</v>
      </c>
      <c r="BE113" s="237">
        <f t="shared" si="104"/>
        <v>975.56487329212723</v>
      </c>
      <c r="BF113" s="447">
        <f t="shared" si="105"/>
        <v>21.208857261151195</v>
      </c>
    </row>
    <row r="114" spans="1:58" ht="15.75" thickBot="1" x14ac:dyDescent="0.3">
      <c r="A114" s="22">
        <v>108</v>
      </c>
      <c r="B114" s="23">
        <v>36</v>
      </c>
      <c r="C114" s="24" t="s">
        <v>11</v>
      </c>
      <c r="D114" s="24" t="s">
        <v>9</v>
      </c>
      <c r="E114" s="25" t="s">
        <v>7</v>
      </c>
      <c r="F114" s="26" t="s">
        <v>19</v>
      </c>
      <c r="G114" s="31">
        <v>42515</v>
      </c>
      <c r="H114" s="28">
        <v>1</v>
      </c>
      <c r="I114" s="25">
        <v>7</v>
      </c>
      <c r="J114" s="41"/>
      <c r="K114" s="41"/>
      <c r="L114" s="42">
        <v>74.996528778840698</v>
      </c>
      <c r="M114" s="41"/>
      <c r="N114" s="41"/>
      <c r="O114" s="41"/>
      <c r="P114" s="41"/>
      <c r="Q114" s="41"/>
      <c r="R114" s="41"/>
      <c r="S114" s="314">
        <v>32864.228876175781</v>
      </c>
      <c r="T114" s="322">
        <v>1709.9208561575676</v>
      </c>
      <c r="U114" s="327">
        <v>71.325248704373053</v>
      </c>
      <c r="V114" s="289">
        <f t="shared" si="84"/>
        <v>19.219736842105267</v>
      </c>
      <c r="W114" s="300">
        <f t="shared" si="85"/>
        <v>460.76571022402658</v>
      </c>
      <c r="X114" s="307">
        <f t="shared" si="86"/>
        <v>23.973570190337519</v>
      </c>
      <c r="Y114" s="41">
        <v>434.6</v>
      </c>
      <c r="Z114" s="264">
        <v>146.69999999999999</v>
      </c>
      <c r="AA114" s="194">
        <v>3.54</v>
      </c>
      <c r="AB114" s="73">
        <v>25.499097133798568</v>
      </c>
      <c r="AC114" s="255">
        <f t="shared" si="87"/>
        <v>2.1249247611498808E-3</v>
      </c>
      <c r="AD114" s="80">
        <f t="shared" si="88"/>
        <v>11.081907614348859</v>
      </c>
      <c r="AE114" s="145">
        <v>0.67982567844999986</v>
      </c>
      <c r="AF114" s="150">
        <v>0.65573094065000015</v>
      </c>
      <c r="AG114" s="155">
        <v>0.52078989539999998</v>
      </c>
      <c r="AH114" s="160">
        <v>0.48887762767500015</v>
      </c>
      <c r="AI114" s="179">
        <f t="shared" si="89"/>
        <v>2.6660774492635033</v>
      </c>
      <c r="AJ114" s="179">
        <f t="shared" si="90"/>
        <v>1.91723504996968</v>
      </c>
      <c r="AK114" s="260">
        <f t="shared" si="91"/>
        <v>230.06820599636154</v>
      </c>
      <c r="AL114" s="109">
        <v>77.745501921619748</v>
      </c>
      <c r="AM114" s="132">
        <v>5.2776111111111108</v>
      </c>
      <c r="AN114" s="136">
        <v>7.9357701612903222</v>
      </c>
      <c r="AO114" s="140">
        <v>0</v>
      </c>
      <c r="AP114" s="132">
        <f t="shared" si="92"/>
        <v>2.2936497888888887</v>
      </c>
      <c r="AQ114" s="136">
        <f t="shared" si="93"/>
        <v>3.4488857120967742</v>
      </c>
      <c r="AR114" s="140">
        <f t="shared" si="94"/>
        <v>0</v>
      </c>
      <c r="AS114" s="420">
        <v>13.658050304533351</v>
      </c>
      <c r="AT114" s="430">
        <f t="shared" si="95"/>
        <v>13.213381272401433</v>
      </c>
      <c r="AU114" s="352">
        <f t="shared" si="96"/>
        <v>0.44466903213191777</v>
      </c>
      <c r="AV114" s="417">
        <f t="shared" si="97"/>
        <v>5.9357886623501948</v>
      </c>
      <c r="AW114" s="349">
        <f t="shared" si="98"/>
        <v>5.7425355009856629</v>
      </c>
      <c r="AX114" s="352">
        <f t="shared" si="99"/>
        <v>0.19325316136453147</v>
      </c>
      <c r="AY114" s="209">
        <v>8.5999999999999993E-2</v>
      </c>
      <c r="AZ114" s="222">
        <v>5.6487691672594827E-2</v>
      </c>
      <c r="BA114" s="225">
        <f t="shared" si="100"/>
        <v>2.9512308327405166E-2</v>
      </c>
      <c r="BB114" s="228">
        <f t="shared" si="101"/>
        <v>3.7375600000000002E-2</v>
      </c>
      <c r="BC114" s="222">
        <f t="shared" si="102"/>
        <v>2.4549550800909713E-2</v>
      </c>
      <c r="BD114" s="225">
        <f t="shared" si="103"/>
        <v>1.2826049199090287E-2</v>
      </c>
      <c r="BE114" s="238">
        <f t="shared" si="104"/>
        <v>864.01567952311188</v>
      </c>
      <c r="BF114" s="448">
        <f t="shared" si="105"/>
        <v>57.343991353627423</v>
      </c>
    </row>
    <row r="115" spans="1:58" x14ac:dyDescent="0.25">
      <c r="A115" s="8">
        <v>109</v>
      </c>
      <c r="B115" s="9">
        <v>37</v>
      </c>
      <c r="C115" s="10" t="s">
        <v>11</v>
      </c>
      <c r="D115" s="10" t="s">
        <v>9</v>
      </c>
      <c r="E115" s="11" t="s">
        <v>8</v>
      </c>
      <c r="F115" s="12" t="s">
        <v>19</v>
      </c>
      <c r="G115" s="29">
        <v>42514</v>
      </c>
      <c r="H115" s="14">
        <v>1</v>
      </c>
      <c r="I115" s="11">
        <v>7</v>
      </c>
      <c r="J115" s="39"/>
      <c r="K115" s="39"/>
      <c r="L115" s="44">
        <v>75.004726614014203</v>
      </c>
      <c r="M115" s="39"/>
      <c r="N115" s="39"/>
      <c r="O115" s="39"/>
      <c r="P115" s="39"/>
      <c r="Q115" s="39"/>
      <c r="R115" s="39"/>
      <c r="S115" s="315">
        <v>32867.821249527158</v>
      </c>
      <c r="T115" s="323">
        <v>1710.1077667995237</v>
      </c>
      <c r="U115" s="328">
        <v>71.33304523365392</v>
      </c>
      <c r="V115" s="287">
        <f t="shared" si="84"/>
        <v>19.219736842105263</v>
      </c>
      <c r="W115" s="298">
        <f t="shared" si="85"/>
        <v>460.76571022402652</v>
      </c>
      <c r="X115" s="305">
        <f t="shared" si="86"/>
        <v>23.973570190337522</v>
      </c>
      <c r="Y115" s="39">
        <v>399.76</v>
      </c>
      <c r="Z115" s="262">
        <v>155.4</v>
      </c>
      <c r="AA115" s="192">
        <v>3.91</v>
      </c>
      <c r="AB115" s="71">
        <v>45.303756987397236</v>
      </c>
      <c r="AC115" s="253">
        <f t="shared" si="87"/>
        <v>3.7753130822831028E-3</v>
      </c>
      <c r="AD115" s="78">
        <f t="shared" si="88"/>
        <v>18.110629893281921</v>
      </c>
      <c r="AE115" s="162">
        <v>1.0959090139500001</v>
      </c>
      <c r="AF115" s="164">
        <v>1.0506595451500003</v>
      </c>
      <c r="AG115" s="166">
        <v>0.84333476790000017</v>
      </c>
      <c r="AH115" s="168">
        <v>0.78978124617500001</v>
      </c>
      <c r="AI115" s="177">
        <f t="shared" si="89"/>
        <v>2.4190245728513511</v>
      </c>
      <c r="AJ115" s="177">
        <f t="shared" si="90"/>
        <v>1.7433018775787277</v>
      </c>
      <c r="AK115" s="258">
        <f t="shared" si="91"/>
        <v>209.19622530944733</v>
      </c>
      <c r="AL115" s="107">
        <v>127.17159738155578</v>
      </c>
      <c r="AM115" s="130">
        <v>15.307833333333333</v>
      </c>
      <c r="AN115" s="134">
        <v>5.9001250000000001</v>
      </c>
      <c r="AO115" s="138">
        <v>0</v>
      </c>
      <c r="AP115" s="130">
        <f t="shared" si="92"/>
        <v>6.1194594533333326</v>
      </c>
      <c r="AQ115" s="134">
        <f t="shared" si="93"/>
        <v>2.3586339700000001</v>
      </c>
      <c r="AR115" s="138">
        <f t="shared" si="94"/>
        <v>0</v>
      </c>
      <c r="AS115" s="418">
        <v>24.608757403590459</v>
      </c>
      <c r="AT115" s="428">
        <f t="shared" si="95"/>
        <v>21.207958333333334</v>
      </c>
      <c r="AU115" s="350">
        <f t="shared" si="96"/>
        <v>3.4007990702571256</v>
      </c>
      <c r="AV115" s="415">
        <f t="shared" si="97"/>
        <v>9.8375968596593211</v>
      </c>
      <c r="AW115" s="347">
        <f t="shared" si="98"/>
        <v>8.478093423333334</v>
      </c>
      <c r="AX115" s="350">
        <f t="shared" si="99"/>
        <v>1.3595034363259886</v>
      </c>
      <c r="AY115" s="207">
        <v>3.8519999999999999</v>
      </c>
      <c r="AZ115" s="220">
        <v>3.3480429077367604</v>
      </c>
      <c r="BA115" s="224">
        <f t="shared" si="100"/>
        <v>0.50395709226323948</v>
      </c>
      <c r="BB115" s="226">
        <f t="shared" si="101"/>
        <v>1.5398755199999998</v>
      </c>
      <c r="BC115" s="220">
        <f t="shared" si="102"/>
        <v>1.3384136327968472</v>
      </c>
      <c r="BD115" s="224">
        <f t="shared" si="103"/>
        <v>0.20146188720315261</v>
      </c>
      <c r="BE115" s="236">
        <f t="shared" si="104"/>
        <v>89.896059968004266</v>
      </c>
      <c r="BF115" s="446">
        <f t="shared" si="105"/>
        <v>13.321503579443151</v>
      </c>
    </row>
    <row r="116" spans="1:58" x14ac:dyDescent="0.25">
      <c r="A116" s="15">
        <v>110</v>
      </c>
      <c r="B116" s="16">
        <v>38</v>
      </c>
      <c r="C116" s="17" t="s">
        <v>11</v>
      </c>
      <c r="D116" s="17" t="s">
        <v>9</v>
      </c>
      <c r="E116" s="18" t="s">
        <v>8</v>
      </c>
      <c r="F116" s="19" t="s">
        <v>19</v>
      </c>
      <c r="G116" s="30">
        <v>42514</v>
      </c>
      <c r="H116" s="21">
        <v>1</v>
      </c>
      <c r="I116" s="18">
        <v>7</v>
      </c>
      <c r="J116" s="40"/>
      <c r="K116" s="40"/>
      <c r="L116" s="43">
        <v>74.993796167116201</v>
      </c>
      <c r="M116" s="40"/>
      <c r="N116" s="40"/>
      <c r="O116" s="40"/>
      <c r="P116" s="40"/>
      <c r="Q116" s="40"/>
      <c r="R116" s="40"/>
      <c r="S116" s="313">
        <v>32863.031418391991</v>
      </c>
      <c r="T116" s="321">
        <v>1709.8585526102493</v>
      </c>
      <c r="U116" s="326">
        <v>71.32264986127943</v>
      </c>
      <c r="V116" s="288">
        <f t="shared" si="84"/>
        <v>19.219736842105263</v>
      </c>
      <c r="W116" s="299">
        <f t="shared" si="85"/>
        <v>460.76571022402663</v>
      </c>
      <c r="X116" s="306">
        <f t="shared" si="86"/>
        <v>23.973570190337522</v>
      </c>
      <c r="Y116" s="40">
        <v>407.98</v>
      </c>
      <c r="Z116" s="263">
        <v>166.4</v>
      </c>
      <c r="AA116" s="193">
        <v>3.94</v>
      </c>
      <c r="AB116" s="72">
        <v>56.693473610632083</v>
      </c>
      <c r="AC116" s="254">
        <f t="shared" si="87"/>
        <v>4.7244561342193406E-3</v>
      </c>
      <c r="AD116" s="79">
        <f t="shared" si="88"/>
        <v>23.129803363665676</v>
      </c>
      <c r="AE116" s="163">
        <v>1.2553821354500001</v>
      </c>
      <c r="AF116" s="165">
        <v>1.2008358316500003</v>
      </c>
      <c r="AG116" s="167">
        <v>0.97132739789999989</v>
      </c>
      <c r="AH116" s="169">
        <v>0.9063561591749999</v>
      </c>
      <c r="AI116" s="178">
        <f t="shared" si="89"/>
        <v>2.2143327185628126</v>
      </c>
      <c r="AJ116" s="178">
        <f t="shared" si="90"/>
        <v>1.5986957606439998</v>
      </c>
      <c r="AK116" s="259">
        <f t="shared" si="91"/>
        <v>191.84349127727995</v>
      </c>
      <c r="AL116" s="108">
        <v>129.56318264574622</v>
      </c>
      <c r="AM116" s="131">
        <v>16.490055555555557</v>
      </c>
      <c r="AN116" s="135">
        <v>5.7321249999999999</v>
      </c>
      <c r="AO116" s="139">
        <v>0</v>
      </c>
      <c r="AP116" s="131">
        <f t="shared" si="92"/>
        <v>6.7276128655555567</v>
      </c>
      <c r="AQ116" s="135">
        <f t="shared" si="93"/>
        <v>2.3385923575000001</v>
      </c>
      <c r="AR116" s="139">
        <f t="shared" si="94"/>
        <v>0</v>
      </c>
      <c r="AS116" s="419">
        <v>26.878171201890471</v>
      </c>
      <c r="AT116" s="429">
        <f t="shared" si="95"/>
        <v>22.222180555555557</v>
      </c>
      <c r="AU116" s="351">
        <f t="shared" si="96"/>
        <v>4.6559906463349137</v>
      </c>
      <c r="AV116" s="416">
        <f t="shared" si="97"/>
        <v>10.965756286947276</v>
      </c>
      <c r="AW116" s="348">
        <f t="shared" si="98"/>
        <v>9.0662052230555563</v>
      </c>
      <c r="AX116" s="351">
        <f t="shared" si="99"/>
        <v>1.8995510638917181</v>
      </c>
      <c r="AY116" s="208">
        <v>4.6289999999999996</v>
      </c>
      <c r="AZ116" s="221">
        <v>4.106124522816784</v>
      </c>
      <c r="BA116" s="223">
        <f t="shared" si="100"/>
        <v>0.52287547718321559</v>
      </c>
      <c r="BB116" s="227">
        <f t="shared" si="101"/>
        <v>1.8885394199999999</v>
      </c>
      <c r="BC116" s="221">
        <f t="shared" si="102"/>
        <v>1.6752166828187918</v>
      </c>
      <c r="BD116" s="223">
        <f t="shared" si="103"/>
        <v>0.21332273718120831</v>
      </c>
      <c r="BE116" s="237">
        <f t="shared" si="104"/>
        <v>108.42633874521273</v>
      </c>
      <c r="BF116" s="447">
        <f t="shared" si="105"/>
        <v>12.176457797495759</v>
      </c>
    </row>
    <row r="117" spans="1:58" x14ac:dyDescent="0.25">
      <c r="A117" s="15">
        <v>111</v>
      </c>
      <c r="B117" s="16">
        <v>39</v>
      </c>
      <c r="C117" s="17" t="s">
        <v>11</v>
      </c>
      <c r="D117" s="17" t="s">
        <v>9</v>
      </c>
      <c r="E117" s="18" t="s">
        <v>8</v>
      </c>
      <c r="F117" s="19" t="s">
        <v>19</v>
      </c>
      <c r="G117" s="30">
        <v>42514</v>
      </c>
      <c r="H117" s="21">
        <v>1</v>
      </c>
      <c r="I117" s="18">
        <v>7</v>
      </c>
      <c r="J117" s="40"/>
      <c r="K117" s="40"/>
      <c r="L117" s="43">
        <v>74.991063555391705</v>
      </c>
      <c r="M117" s="40"/>
      <c r="N117" s="40"/>
      <c r="O117" s="40"/>
      <c r="P117" s="40"/>
      <c r="Q117" s="40"/>
      <c r="R117" s="40"/>
      <c r="S117" s="313">
        <v>32861.833960608194</v>
      </c>
      <c r="T117" s="321">
        <v>1709.7962490629307</v>
      </c>
      <c r="U117" s="326">
        <v>71.320051018185808</v>
      </c>
      <c r="V117" s="288">
        <f t="shared" si="84"/>
        <v>19.219736842105263</v>
      </c>
      <c r="W117" s="299">
        <f t="shared" si="85"/>
        <v>460.76571022402658</v>
      </c>
      <c r="X117" s="306">
        <f t="shared" si="86"/>
        <v>23.973570190337522</v>
      </c>
      <c r="Y117" s="40">
        <v>382.35999999999996</v>
      </c>
      <c r="Z117" s="263">
        <v>159.4</v>
      </c>
      <c r="AA117" s="193">
        <v>3.91</v>
      </c>
      <c r="AB117" s="72">
        <v>62.483011489759235</v>
      </c>
      <c r="AC117" s="254">
        <f t="shared" si="87"/>
        <v>5.2069176241466026E-3</v>
      </c>
      <c r="AD117" s="79">
        <f t="shared" si="88"/>
        <v>23.89100427322434</v>
      </c>
      <c r="AE117" s="163">
        <v>1.3758094459499999</v>
      </c>
      <c r="AF117" s="165">
        <v>1.3183645681500002</v>
      </c>
      <c r="AG117" s="167">
        <v>1.0633907954000001</v>
      </c>
      <c r="AH117" s="169">
        <v>0.98944414017500015</v>
      </c>
      <c r="AI117" s="178">
        <f t="shared" si="89"/>
        <v>2.2018936237980311</v>
      </c>
      <c r="AJ117" s="178">
        <f t="shared" si="90"/>
        <v>1.5835410563352359</v>
      </c>
      <c r="AK117" s="259">
        <f t="shared" si="91"/>
        <v>190.02492676022831</v>
      </c>
      <c r="AL117" s="108">
        <v>132.41030796025868</v>
      </c>
      <c r="AM117" s="131">
        <v>16.910055555555552</v>
      </c>
      <c r="AN117" s="135">
        <v>6.018221774193548</v>
      </c>
      <c r="AO117" s="139">
        <v>0</v>
      </c>
      <c r="AP117" s="131">
        <f t="shared" si="92"/>
        <v>6.4657288422222203</v>
      </c>
      <c r="AQ117" s="135">
        <f t="shared" si="93"/>
        <v>2.3011272775806448</v>
      </c>
      <c r="AR117" s="139">
        <f t="shared" si="94"/>
        <v>0</v>
      </c>
      <c r="AS117" s="419">
        <v>29.002841694874967</v>
      </c>
      <c r="AT117" s="429">
        <f t="shared" si="95"/>
        <v>22.9282773297491</v>
      </c>
      <c r="AU117" s="351">
        <f t="shared" si="96"/>
        <v>6.0745643651258661</v>
      </c>
      <c r="AV117" s="416">
        <f t="shared" si="97"/>
        <v>11.089526550452391</v>
      </c>
      <c r="AW117" s="348">
        <f t="shared" si="98"/>
        <v>8.7668561198028652</v>
      </c>
      <c r="AX117" s="351">
        <f t="shared" si="99"/>
        <v>2.3226704306495258</v>
      </c>
      <c r="AY117" s="208">
        <v>5.0410000000000004</v>
      </c>
      <c r="AZ117" s="221">
        <v>4.5405711969711327</v>
      </c>
      <c r="BA117" s="223">
        <f t="shared" si="100"/>
        <v>0.50042880302886772</v>
      </c>
      <c r="BB117" s="227">
        <f t="shared" si="101"/>
        <v>1.92747676</v>
      </c>
      <c r="BC117" s="221">
        <f t="shared" si="102"/>
        <v>1.7361328028738821</v>
      </c>
      <c r="BD117" s="223">
        <f t="shared" si="103"/>
        <v>0.19134395712611782</v>
      </c>
      <c r="BE117" s="237">
        <f t="shared" si="104"/>
        <v>124.85894319347331</v>
      </c>
      <c r="BF117" s="447">
        <f t="shared" si="105"/>
        <v>10.286006984875298</v>
      </c>
    </row>
    <row r="118" spans="1:58" ht="15.75" thickBot="1" x14ac:dyDescent="0.3">
      <c r="A118" s="22">
        <v>112</v>
      </c>
      <c r="B118" s="23">
        <v>40</v>
      </c>
      <c r="C118" s="24" t="s">
        <v>11</v>
      </c>
      <c r="D118" s="24" t="s">
        <v>9</v>
      </c>
      <c r="E118" s="25" t="s">
        <v>8</v>
      </c>
      <c r="F118" s="26" t="s">
        <v>19</v>
      </c>
      <c r="G118" s="31">
        <v>42514</v>
      </c>
      <c r="H118" s="28">
        <v>1</v>
      </c>
      <c r="I118" s="25">
        <v>7</v>
      </c>
      <c r="J118" s="41"/>
      <c r="K118" s="41"/>
      <c r="L118" s="42">
        <v>74.999261390565195</v>
      </c>
      <c r="M118" s="41"/>
      <c r="N118" s="41"/>
      <c r="O118" s="41"/>
      <c r="P118" s="41"/>
      <c r="Q118" s="41"/>
      <c r="R118" s="41"/>
      <c r="S118" s="314">
        <v>32865.426333959578</v>
      </c>
      <c r="T118" s="322">
        <v>1709.9831597048862</v>
      </c>
      <c r="U118" s="327">
        <v>71.327847547466661</v>
      </c>
      <c r="V118" s="289">
        <f t="shared" si="84"/>
        <v>19.219736842105267</v>
      </c>
      <c r="W118" s="300">
        <f t="shared" si="85"/>
        <v>460.76571022402669</v>
      </c>
      <c r="X118" s="307">
        <f t="shared" si="86"/>
        <v>23.973570190337526</v>
      </c>
      <c r="Y118" s="41">
        <v>406.75000000000006</v>
      </c>
      <c r="Z118" s="264">
        <v>174.4</v>
      </c>
      <c r="AA118" s="194">
        <v>3.81</v>
      </c>
      <c r="AB118" s="73">
        <v>49.501228497431441</v>
      </c>
      <c r="AC118" s="255">
        <f t="shared" si="87"/>
        <v>4.1251023747859534E-3</v>
      </c>
      <c r="AD118" s="80">
        <f t="shared" si="88"/>
        <v>20.134624691330242</v>
      </c>
      <c r="AE118" s="145">
        <v>1.1582378889500002</v>
      </c>
      <c r="AF118" s="150">
        <v>1.0992921666500002</v>
      </c>
      <c r="AG118" s="155">
        <v>0.87776688140000014</v>
      </c>
      <c r="AH118" s="160">
        <v>0.82334491967500001</v>
      </c>
      <c r="AI118" s="179">
        <f t="shared" si="89"/>
        <v>2.3398164532625687</v>
      </c>
      <c r="AJ118" s="179">
        <f t="shared" si="90"/>
        <v>1.6632817905069213</v>
      </c>
      <c r="AK118" s="260">
        <f t="shared" si="91"/>
        <v>199.59381486083055</v>
      </c>
      <c r="AL118" s="109">
        <v>153.59292030023127</v>
      </c>
      <c r="AM118" s="132">
        <v>16.513388888888887</v>
      </c>
      <c r="AN118" s="136">
        <v>6.6902217741935486</v>
      </c>
      <c r="AO118" s="140">
        <v>0</v>
      </c>
      <c r="AP118" s="132">
        <f t="shared" si="92"/>
        <v>6.7168209305555555</v>
      </c>
      <c r="AQ118" s="136">
        <f t="shared" si="93"/>
        <v>2.7212477066532266</v>
      </c>
      <c r="AR118" s="140">
        <f t="shared" si="94"/>
        <v>0</v>
      </c>
      <c r="AS118" s="420">
        <v>27.213447149334968</v>
      </c>
      <c r="AT118" s="430">
        <f t="shared" si="95"/>
        <v>23.203610663082436</v>
      </c>
      <c r="AU118" s="352">
        <f t="shared" si="96"/>
        <v>4.0098364862525315</v>
      </c>
      <c r="AV118" s="417">
        <f t="shared" si="97"/>
        <v>11.069069627991999</v>
      </c>
      <c r="AW118" s="349">
        <f t="shared" si="98"/>
        <v>9.438068637208783</v>
      </c>
      <c r="AX118" s="352">
        <f t="shared" si="99"/>
        <v>1.6310009907832175</v>
      </c>
      <c r="AY118" s="209">
        <v>5.51</v>
      </c>
      <c r="AZ118" s="222">
        <v>4.88537715895297</v>
      </c>
      <c r="BA118" s="225">
        <f t="shared" si="100"/>
        <v>0.62462284104702981</v>
      </c>
      <c r="BB118" s="228">
        <f t="shared" si="101"/>
        <v>2.2411924999999999</v>
      </c>
      <c r="BC118" s="222">
        <f t="shared" si="102"/>
        <v>1.9871271594041209</v>
      </c>
      <c r="BD118" s="225">
        <f t="shared" si="103"/>
        <v>0.25406534059587943</v>
      </c>
      <c r="BE118" s="238">
        <f t="shared" si="104"/>
        <v>79.249789223933192</v>
      </c>
      <c r="BF118" s="448">
        <f t="shared" si="105"/>
        <v>12.344949393109481</v>
      </c>
    </row>
    <row r="119" spans="1:58" x14ac:dyDescent="0.25">
      <c r="A119" s="8">
        <v>113</v>
      </c>
      <c r="B119" s="9">
        <v>41</v>
      </c>
      <c r="C119" s="10" t="s">
        <v>11</v>
      </c>
      <c r="D119" s="10" t="s">
        <v>10</v>
      </c>
      <c r="E119" s="11" t="s">
        <v>7</v>
      </c>
      <c r="F119" s="12" t="s">
        <v>19</v>
      </c>
      <c r="G119" s="29">
        <v>42515</v>
      </c>
      <c r="H119" s="14">
        <v>1</v>
      </c>
      <c r="I119" s="11">
        <v>7</v>
      </c>
      <c r="J119" s="39"/>
      <c r="K119" s="39"/>
      <c r="L119" s="44">
        <v>180.01512084694784</v>
      </c>
      <c r="M119" s="39"/>
      <c r="N119" s="39"/>
      <c r="O119" s="39"/>
      <c r="P119" s="39"/>
      <c r="Q119" s="39"/>
      <c r="R119" s="39"/>
      <c r="S119" s="315">
        <v>30304.345493778023</v>
      </c>
      <c r="T119" s="323">
        <v>1666.9400190427366</v>
      </c>
      <c r="U119" s="328">
        <v>104.37270706202008</v>
      </c>
      <c r="V119" s="287">
        <f t="shared" si="84"/>
        <v>18.179625629949609</v>
      </c>
      <c r="W119" s="298">
        <f t="shared" si="85"/>
        <v>290.3474131007319</v>
      </c>
      <c r="X119" s="305">
        <f t="shared" si="86"/>
        <v>15.971033673125023</v>
      </c>
      <c r="Y119" s="39">
        <v>469.40000000000003</v>
      </c>
      <c r="Z119" s="262">
        <v>58.2</v>
      </c>
      <c r="AA119" s="192">
        <v>3.75</v>
      </c>
      <c r="AB119" s="71">
        <v>29.862364595302079</v>
      </c>
      <c r="AC119" s="253">
        <f t="shared" si="87"/>
        <v>2.4885303829418398E-3</v>
      </c>
      <c r="AD119" s="78">
        <f t="shared" si="88"/>
        <v>14.017393941034797</v>
      </c>
      <c r="AE119" s="162">
        <v>0.91819657354999995</v>
      </c>
      <c r="AF119" s="164">
        <v>0.87980539324999996</v>
      </c>
      <c r="AG119" s="166">
        <v>0.68609360229999994</v>
      </c>
      <c r="AH119" s="168">
        <v>0.638530019575</v>
      </c>
      <c r="AI119" s="177">
        <f t="shared" si="89"/>
        <v>3.0747617812370081</v>
      </c>
      <c r="AJ119" s="177">
        <f t="shared" si="90"/>
        <v>2.1382433314589324</v>
      </c>
      <c r="AK119" s="258">
        <f t="shared" si="91"/>
        <v>256.58919977507196</v>
      </c>
      <c r="AL119" s="107">
        <v>39.138482656831066</v>
      </c>
      <c r="AM119" s="130">
        <v>1.8056111111111108</v>
      </c>
      <c r="AN119" s="134">
        <v>0.21770564516129035</v>
      </c>
      <c r="AO119" s="138">
        <v>0</v>
      </c>
      <c r="AP119" s="130">
        <f t="shared" si="92"/>
        <v>0.84755385555555551</v>
      </c>
      <c r="AQ119" s="134">
        <f t="shared" si="93"/>
        <v>0.1021910298387097</v>
      </c>
      <c r="AR119" s="138">
        <f t="shared" si="94"/>
        <v>0</v>
      </c>
      <c r="AS119" s="418">
        <v>3.0514624838475335</v>
      </c>
      <c r="AT119" s="428">
        <f t="shared" si="95"/>
        <v>2.023316756272401</v>
      </c>
      <c r="AU119" s="350">
        <f t="shared" si="96"/>
        <v>1.0281457275751325</v>
      </c>
      <c r="AV119" s="415">
        <f t="shared" si="97"/>
        <v>1.4323564899180323</v>
      </c>
      <c r="AW119" s="347">
        <f t="shared" si="98"/>
        <v>0.94974488539426516</v>
      </c>
      <c r="AX119" s="350">
        <f t="shared" si="99"/>
        <v>0.48261160452376722</v>
      </c>
      <c r="AY119" s="207">
        <v>6.2E-2</v>
      </c>
      <c r="AZ119" s="220">
        <v>4.2037789045197997E-2</v>
      </c>
      <c r="BA119" s="224">
        <f t="shared" si="100"/>
        <v>1.9962210954802002E-2</v>
      </c>
      <c r="BB119" s="226">
        <f t="shared" si="101"/>
        <v>2.9102800000000002E-2</v>
      </c>
      <c r="BC119" s="220">
        <f t="shared" si="102"/>
        <v>1.973253817781594E-2</v>
      </c>
      <c r="BD119" s="224">
        <f t="shared" si="103"/>
        <v>9.3702618221840599E-3</v>
      </c>
      <c r="BE119" s="236">
        <f t="shared" si="104"/>
        <v>1495.9447459460171</v>
      </c>
      <c r="BF119" s="446">
        <f t="shared" si="105"/>
        <v>29.044875443612508</v>
      </c>
    </row>
    <row r="120" spans="1:58" x14ac:dyDescent="0.25">
      <c r="A120" s="15">
        <v>114</v>
      </c>
      <c r="B120" s="16">
        <v>42</v>
      </c>
      <c r="C120" s="17" t="s">
        <v>11</v>
      </c>
      <c r="D120" s="17" t="s">
        <v>10</v>
      </c>
      <c r="E120" s="18" t="s">
        <v>7</v>
      </c>
      <c r="F120" s="19" t="s">
        <v>19</v>
      </c>
      <c r="G120" s="30">
        <v>42515</v>
      </c>
      <c r="H120" s="21">
        <v>1</v>
      </c>
      <c r="I120" s="18">
        <v>7</v>
      </c>
      <c r="J120" s="40"/>
      <c r="K120" s="40"/>
      <c r="L120" s="43">
        <v>180.01981509751752</v>
      </c>
      <c r="M120" s="40"/>
      <c r="N120" s="40"/>
      <c r="O120" s="40"/>
      <c r="P120" s="40"/>
      <c r="Q120" s="40"/>
      <c r="R120" s="40"/>
      <c r="S120" s="313">
        <v>30305.135739566427</v>
      </c>
      <c r="T120" s="321">
        <v>1666.9834878030119</v>
      </c>
      <c r="U120" s="326">
        <v>104.37542878693563</v>
      </c>
      <c r="V120" s="288">
        <f t="shared" si="84"/>
        <v>18.179625629949609</v>
      </c>
      <c r="W120" s="299">
        <f t="shared" si="85"/>
        <v>290.34741310073196</v>
      </c>
      <c r="X120" s="306">
        <f t="shared" si="86"/>
        <v>15.971033673125024</v>
      </c>
      <c r="Y120" s="40">
        <v>450.70000000000005</v>
      </c>
      <c r="Z120" s="263">
        <v>87.7</v>
      </c>
      <c r="AA120" s="193">
        <v>3.61</v>
      </c>
      <c r="AB120" s="72">
        <v>17.389778802510833</v>
      </c>
      <c r="AC120" s="254">
        <f t="shared" si="87"/>
        <v>1.4491482335425693E-3</v>
      </c>
      <c r="AD120" s="79">
        <f t="shared" si="88"/>
        <v>7.8375733062916337</v>
      </c>
      <c r="AE120" s="163">
        <v>0.27623434355000004</v>
      </c>
      <c r="AF120" s="165">
        <v>0.26315981905000002</v>
      </c>
      <c r="AG120" s="167">
        <v>0.20555046569999996</v>
      </c>
      <c r="AH120" s="169">
        <v>0.18955016507499997</v>
      </c>
      <c r="AI120" s="178">
        <f t="shared" si="89"/>
        <v>1.5884868156581484</v>
      </c>
      <c r="AJ120" s="178">
        <f t="shared" si="90"/>
        <v>1.0900090635289259</v>
      </c>
      <c r="AK120" s="259">
        <f t="shared" si="91"/>
        <v>130.80108762347109</v>
      </c>
      <c r="AL120" s="108">
        <v>48.932593738753859</v>
      </c>
      <c r="AM120" s="131">
        <v>1.0169444444444444</v>
      </c>
      <c r="AN120" s="135">
        <v>2.4595120967741937</v>
      </c>
      <c r="AO120" s="139">
        <v>0</v>
      </c>
      <c r="AP120" s="131">
        <f t="shared" si="92"/>
        <v>0.45833686111111116</v>
      </c>
      <c r="AQ120" s="135">
        <f t="shared" si="93"/>
        <v>1.1085021020161292</v>
      </c>
      <c r="AR120" s="139">
        <f t="shared" si="94"/>
        <v>0</v>
      </c>
      <c r="AS120" s="419">
        <v>5.2503527996876036</v>
      </c>
      <c r="AT120" s="429">
        <f t="shared" si="95"/>
        <v>3.4764565412186381</v>
      </c>
      <c r="AU120" s="351">
        <f t="shared" si="96"/>
        <v>1.7738962584689655</v>
      </c>
      <c r="AV120" s="416">
        <f t="shared" si="97"/>
        <v>2.3663340068192031</v>
      </c>
      <c r="AW120" s="348">
        <f t="shared" si="98"/>
        <v>1.5668389631272404</v>
      </c>
      <c r="AX120" s="351">
        <f t="shared" si="99"/>
        <v>0.79949504369196278</v>
      </c>
      <c r="AY120" s="208">
        <v>0.05</v>
      </c>
      <c r="AZ120" s="221">
        <v>3.2709079034301397E-2</v>
      </c>
      <c r="BA120" s="223">
        <f t="shared" si="100"/>
        <v>1.7290920965698606E-2</v>
      </c>
      <c r="BB120" s="227">
        <f t="shared" si="101"/>
        <v>2.2535000000000003E-2</v>
      </c>
      <c r="BC120" s="221">
        <f t="shared" si="102"/>
        <v>1.4741981920759642E-2</v>
      </c>
      <c r="BD120" s="223">
        <f t="shared" si="103"/>
        <v>7.793018079240363E-3</v>
      </c>
      <c r="BE120" s="237">
        <f t="shared" si="104"/>
        <v>1005.7173262782439</v>
      </c>
      <c r="BF120" s="447">
        <f t="shared" si="105"/>
        <v>9.8031543386419902</v>
      </c>
    </row>
    <row r="121" spans="1:58" x14ac:dyDescent="0.25">
      <c r="A121" s="15">
        <v>115</v>
      </c>
      <c r="B121" s="16">
        <v>43</v>
      </c>
      <c r="C121" s="17" t="s">
        <v>11</v>
      </c>
      <c r="D121" s="17" t="s">
        <v>10</v>
      </c>
      <c r="E121" s="18" t="s">
        <v>7</v>
      </c>
      <c r="F121" s="19" t="s">
        <v>19</v>
      </c>
      <c r="G121" s="30">
        <v>42515</v>
      </c>
      <c r="H121" s="21">
        <v>1</v>
      </c>
      <c r="I121" s="18">
        <v>7</v>
      </c>
      <c r="J121" s="40"/>
      <c r="K121" s="40"/>
      <c r="L121" s="43">
        <v>180.00573234580838</v>
      </c>
      <c r="M121" s="40"/>
      <c r="N121" s="40"/>
      <c r="O121" s="40"/>
      <c r="P121" s="40"/>
      <c r="Q121" s="40"/>
      <c r="R121" s="40"/>
      <c r="S121" s="313">
        <v>30302.765002201206</v>
      </c>
      <c r="T121" s="321">
        <v>1666.8530815221852</v>
      </c>
      <c r="U121" s="326">
        <v>104.36726361218892</v>
      </c>
      <c r="V121" s="288">
        <f t="shared" si="84"/>
        <v>18.179625629949609</v>
      </c>
      <c r="W121" s="299">
        <f t="shared" si="85"/>
        <v>290.34741310073196</v>
      </c>
      <c r="X121" s="306">
        <f t="shared" si="86"/>
        <v>15.971033673125023</v>
      </c>
      <c r="Y121" s="40">
        <v>456.5</v>
      </c>
      <c r="Z121" s="263">
        <v>54.100000000000009</v>
      </c>
      <c r="AA121" s="193">
        <v>3.71</v>
      </c>
      <c r="AB121" s="72">
        <v>15.323366295361215</v>
      </c>
      <c r="AC121" s="254">
        <f t="shared" si="87"/>
        <v>1.2769471912801012E-3</v>
      </c>
      <c r="AD121" s="79">
        <f t="shared" si="88"/>
        <v>6.9951167138323944</v>
      </c>
      <c r="AE121" s="163">
        <v>0.39609684044999999</v>
      </c>
      <c r="AF121" s="165">
        <v>0.37750983995000004</v>
      </c>
      <c r="AG121" s="167">
        <v>0.29135665669999999</v>
      </c>
      <c r="AH121" s="169">
        <v>0.27022040257500002</v>
      </c>
      <c r="AI121" s="178">
        <f t="shared" si="89"/>
        <v>2.5849205247407609</v>
      </c>
      <c r="AJ121" s="178">
        <f t="shared" si="90"/>
        <v>1.7634532606376632</v>
      </c>
      <c r="AK121" s="259">
        <f t="shared" si="91"/>
        <v>211.61439127651957</v>
      </c>
      <c r="AL121" s="108">
        <v>47.224318550046391</v>
      </c>
      <c r="AM121" s="131">
        <v>0.91116666666666668</v>
      </c>
      <c r="AN121" s="135">
        <v>0.58035080645161297</v>
      </c>
      <c r="AO121" s="139">
        <v>0</v>
      </c>
      <c r="AP121" s="131">
        <f t="shared" si="92"/>
        <v>0.41594758333333332</v>
      </c>
      <c r="AQ121" s="135">
        <f t="shared" si="93"/>
        <v>0.26493014314516133</v>
      </c>
      <c r="AR121" s="139">
        <f t="shared" si="94"/>
        <v>0</v>
      </c>
      <c r="AS121" s="419">
        <v>2.0728790151978016</v>
      </c>
      <c r="AT121" s="429">
        <f t="shared" si="95"/>
        <v>1.4915174731182796</v>
      </c>
      <c r="AU121" s="351">
        <f t="shared" si="96"/>
        <v>0.58136154207952195</v>
      </c>
      <c r="AV121" s="416">
        <f t="shared" si="97"/>
        <v>0.94626927043779641</v>
      </c>
      <c r="AW121" s="348">
        <f t="shared" si="98"/>
        <v>0.68087772647849465</v>
      </c>
      <c r="AX121" s="351">
        <f t="shared" si="99"/>
        <v>0.26539154395930176</v>
      </c>
      <c r="AY121" s="208">
        <v>0.14199999999999999</v>
      </c>
      <c r="AZ121" s="221">
        <v>5.7255474471373545E-2</v>
      </c>
      <c r="BA121" s="223">
        <f t="shared" si="100"/>
        <v>8.4744525528626435E-2</v>
      </c>
      <c r="BB121" s="227">
        <f t="shared" si="101"/>
        <v>6.4822999999999992E-2</v>
      </c>
      <c r="BC121" s="221">
        <f t="shared" si="102"/>
        <v>2.6137124096182025E-2</v>
      </c>
      <c r="BD121" s="223">
        <f t="shared" si="103"/>
        <v>3.8685875903817966E-2</v>
      </c>
      <c r="BE121" s="237">
        <f t="shared" si="104"/>
        <v>180.81836200953217</v>
      </c>
      <c r="BF121" s="447">
        <f t="shared" si="105"/>
        <v>26.357722666947922</v>
      </c>
    </row>
    <row r="122" spans="1:58" ht="15.75" thickBot="1" x14ac:dyDescent="0.3">
      <c r="A122" s="22">
        <v>116</v>
      </c>
      <c r="B122" s="23">
        <v>44</v>
      </c>
      <c r="C122" s="24" t="s">
        <v>11</v>
      </c>
      <c r="D122" s="24" t="s">
        <v>10</v>
      </c>
      <c r="E122" s="25" t="s">
        <v>7</v>
      </c>
      <c r="F122" s="26" t="s">
        <v>19</v>
      </c>
      <c r="G122" s="31">
        <v>42515</v>
      </c>
      <c r="H122" s="28">
        <v>1</v>
      </c>
      <c r="I122" s="25">
        <v>7</v>
      </c>
      <c r="J122" s="41"/>
      <c r="K122" s="41"/>
      <c r="L122" s="42">
        <v>180.01042659637812</v>
      </c>
      <c r="M122" s="41"/>
      <c r="N122" s="41"/>
      <c r="O122" s="41"/>
      <c r="P122" s="41"/>
      <c r="Q122" s="41"/>
      <c r="R122" s="41"/>
      <c r="S122" s="314">
        <v>30303.555247989618</v>
      </c>
      <c r="T122" s="322">
        <v>1666.8965502824608</v>
      </c>
      <c r="U122" s="327">
        <v>104.36998533710451</v>
      </c>
      <c r="V122" s="289">
        <f t="shared" si="84"/>
        <v>18.179625629949612</v>
      </c>
      <c r="W122" s="300">
        <f t="shared" si="85"/>
        <v>290.34741310073196</v>
      </c>
      <c r="X122" s="307">
        <f t="shared" si="86"/>
        <v>15.971033673125021</v>
      </c>
      <c r="Y122" s="41">
        <v>463.20000000000005</v>
      </c>
      <c r="Z122" s="264">
        <v>55.100000000000009</v>
      </c>
      <c r="AA122" s="194">
        <v>3.81</v>
      </c>
      <c r="AB122" s="73">
        <v>33.00852413590318</v>
      </c>
      <c r="AC122" s="255">
        <f t="shared" si="87"/>
        <v>2.7507103446585985E-3</v>
      </c>
      <c r="AD122" s="80">
        <f t="shared" si="88"/>
        <v>15.289548379750356</v>
      </c>
      <c r="AE122" s="145">
        <v>1.08668054655</v>
      </c>
      <c r="AF122" s="150">
        <v>1.0422291232500001</v>
      </c>
      <c r="AG122" s="155">
        <v>0.82836273669999994</v>
      </c>
      <c r="AH122" s="160">
        <v>0.77692366017499992</v>
      </c>
      <c r="AI122" s="179">
        <f t="shared" si="89"/>
        <v>3.2921209748000333</v>
      </c>
      <c r="AJ122" s="179">
        <f t="shared" si="90"/>
        <v>2.3537061426201258</v>
      </c>
      <c r="AK122" s="260">
        <f t="shared" si="91"/>
        <v>282.44473711441509</v>
      </c>
      <c r="AL122" s="109">
        <v>58.840589833257177</v>
      </c>
      <c r="AM122" s="132">
        <v>1.7060555555555557</v>
      </c>
      <c r="AN122" s="136">
        <v>0.27799596774193541</v>
      </c>
      <c r="AO122" s="140">
        <v>0</v>
      </c>
      <c r="AP122" s="132">
        <f t="shared" si="92"/>
        <v>0.79024493333333345</v>
      </c>
      <c r="AQ122" s="136">
        <f t="shared" si="93"/>
        <v>0.12876773225806448</v>
      </c>
      <c r="AR122" s="140">
        <f t="shared" si="94"/>
        <v>0</v>
      </c>
      <c r="AS122" s="420">
        <v>3.2736190814437429</v>
      </c>
      <c r="AT122" s="430">
        <f t="shared" si="95"/>
        <v>1.9840515232974911</v>
      </c>
      <c r="AU122" s="352">
        <f t="shared" si="96"/>
        <v>1.2895675581462518</v>
      </c>
      <c r="AV122" s="417">
        <f t="shared" si="97"/>
        <v>1.5163403585247417</v>
      </c>
      <c r="AW122" s="349">
        <f t="shared" si="98"/>
        <v>0.91901266559139794</v>
      </c>
      <c r="AX122" s="352">
        <f t="shared" si="99"/>
        <v>0.59732769293334387</v>
      </c>
      <c r="AY122" s="209">
        <v>4.5999999999999999E-2</v>
      </c>
      <c r="AZ122" s="222">
        <v>3.4529996067768597E-2</v>
      </c>
      <c r="BA122" s="225">
        <f t="shared" si="100"/>
        <v>1.1470003932231403E-2</v>
      </c>
      <c r="BB122" s="228">
        <f t="shared" si="101"/>
        <v>2.1307200000000002E-2</v>
      </c>
      <c r="BC122" s="222">
        <f t="shared" si="102"/>
        <v>1.5994294178590416E-2</v>
      </c>
      <c r="BD122" s="225">
        <f t="shared" si="103"/>
        <v>5.3129058214095868E-3</v>
      </c>
      <c r="BE122" s="238">
        <f t="shared" si="104"/>
        <v>2877.8128003206029</v>
      </c>
      <c r="BF122" s="448">
        <f t="shared" si="105"/>
        <v>25.596583852770614</v>
      </c>
    </row>
    <row r="123" spans="1:58" x14ac:dyDescent="0.25">
      <c r="A123" s="8">
        <v>117</v>
      </c>
      <c r="B123" s="9">
        <v>45</v>
      </c>
      <c r="C123" s="10" t="s">
        <v>11</v>
      </c>
      <c r="D123" s="10" t="s">
        <v>10</v>
      </c>
      <c r="E123" s="11" t="s">
        <v>8</v>
      </c>
      <c r="F123" s="12" t="s">
        <v>19</v>
      </c>
      <c r="G123" s="29">
        <v>42514</v>
      </c>
      <c r="H123" s="14">
        <v>1</v>
      </c>
      <c r="I123" s="11">
        <v>7</v>
      </c>
      <c r="J123" s="39"/>
      <c r="K123" s="39"/>
      <c r="L123" s="44">
        <v>180.00573234580838</v>
      </c>
      <c r="M123" s="39"/>
      <c r="N123" s="39"/>
      <c r="O123" s="39"/>
      <c r="P123" s="39"/>
      <c r="Q123" s="39"/>
      <c r="R123" s="39"/>
      <c r="S123" s="315">
        <v>30302.765002201206</v>
      </c>
      <c r="T123" s="323">
        <v>1666.8530815221852</v>
      </c>
      <c r="U123" s="328">
        <v>104.36726361218892</v>
      </c>
      <c r="V123" s="287">
        <f t="shared" si="84"/>
        <v>18.179625629949609</v>
      </c>
      <c r="W123" s="298">
        <f t="shared" si="85"/>
        <v>290.34741310073196</v>
      </c>
      <c r="X123" s="305">
        <f t="shared" si="86"/>
        <v>15.971033673125023</v>
      </c>
      <c r="Y123" s="39">
        <v>380.51</v>
      </c>
      <c r="Z123" s="262">
        <v>132.4</v>
      </c>
      <c r="AA123" s="192">
        <v>3.9</v>
      </c>
      <c r="AB123" s="71">
        <v>76.76595858971389</v>
      </c>
      <c r="AC123" s="253">
        <f t="shared" si="87"/>
        <v>6.3971632158094909E-3</v>
      </c>
      <c r="AD123" s="78">
        <f t="shared" si="88"/>
        <v>29.21021490297203</v>
      </c>
      <c r="AE123" s="162">
        <v>1.4111377145499999</v>
      </c>
      <c r="AF123" s="164">
        <v>1.3502859552500002</v>
      </c>
      <c r="AG123" s="166">
        <v>1.0495382887</v>
      </c>
      <c r="AH123" s="168">
        <v>0.97954935197499993</v>
      </c>
      <c r="AI123" s="177">
        <f t="shared" si="89"/>
        <v>1.8382336916966249</v>
      </c>
      <c r="AJ123" s="177">
        <f t="shared" si="90"/>
        <v>1.2760204783090572</v>
      </c>
      <c r="AK123" s="258">
        <f t="shared" si="91"/>
        <v>153.12245739708686</v>
      </c>
      <c r="AL123" s="107">
        <v>127.39936740671678</v>
      </c>
      <c r="AM123" s="130">
        <v>13.917788888888889</v>
      </c>
      <c r="AN123" s="134">
        <v>4.3375443548387098</v>
      </c>
      <c r="AO123" s="138">
        <v>0</v>
      </c>
      <c r="AP123" s="130">
        <f t="shared" si="92"/>
        <v>5.2958578501111111</v>
      </c>
      <c r="AQ123" s="134">
        <f t="shared" si="93"/>
        <v>1.6504790024596776</v>
      </c>
      <c r="AR123" s="138">
        <f t="shared" si="94"/>
        <v>0</v>
      </c>
      <c r="AS123" s="418">
        <v>25.564704111320545</v>
      </c>
      <c r="AT123" s="428">
        <f t="shared" si="95"/>
        <v>18.255333243727598</v>
      </c>
      <c r="AU123" s="350">
        <f t="shared" si="96"/>
        <v>7.3093708675929463</v>
      </c>
      <c r="AV123" s="415">
        <f t="shared" si="97"/>
        <v>9.7276255613985789</v>
      </c>
      <c r="AW123" s="347">
        <f t="shared" si="98"/>
        <v>6.9463368525707887</v>
      </c>
      <c r="AX123" s="350">
        <f t="shared" si="99"/>
        <v>2.781288708827792</v>
      </c>
      <c r="AY123" s="207">
        <v>0.35</v>
      </c>
      <c r="AZ123" s="220">
        <v>0.13877199473509527</v>
      </c>
      <c r="BA123" s="224">
        <f t="shared" si="100"/>
        <v>0.21122800526490471</v>
      </c>
      <c r="BB123" s="226">
        <f t="shared" si="101"/>
        <v>0.13317849999999998</v>
      </c>
      <c r="BC123" s="220">
        <f t="shared" si="102"/>
        <v>5.2804131716651097E-2</v>
      </c>
      <c r="BD123" s="224">
        <f t="shared" si="103"/>
        <v>8.0374368283348888E-2</v>
      </c>
      <c r="BE123" s="236">
        <f t="shared" si="104"/>
        <v>363.42699204795485</v>
      </c>
      <c r="BF123" s="446">
        <f t="shared" si="105"/>
        <v>10.50240300845396</v>
      </c>
    </row>
    <row r="124" spans="1:58" x14ac:dyDescent="0.25">
      <c r="A124" s="15">
        <v>118</v>
      </c>
      <c r="B124" s="16">
        <v>46</v>
      </c>
      <c r="C124" s="17" t="s">
        <v>11</v>
      </c>
      <c r="D124" s="17" t="s">
        <v>10</v>
      </c>
      <c r="E124" s="18" t="s">
        <v>8</v>
      </c>
      <c r="F124" s="19" t="s">
        <v>19</v>
      </c>
      <c r="G124" s="30">
        <v>42514</v>
      </c>
      <c r="H124" s="21">
        <v>1</v>
      </c>
      <c r="I124" s="18">
        <v>7</v>
      </c>
      <c r="J124" s="40"/>
      <c r="K124" s="40"/>
      <c r="L124" s="43">
        <v>180.0010380952387</v>
      </c>
      <c r="M124" s="40"/>
      <c r="N124" s="40"/>
      <c r="O124" s="40"/>
      <c r="P124" s="40"/>
      <c r="Q124" s="40"/>
      <c r="R124" s="40"/>
      <c r="S124" s="313">
        <v>30301.974756412801</v>
      </c>
      <c r="T124" s="321">
        <v>1666.8096127619099</v>
      </c>
      <c r="U124" s="326">
        <v>104.36454188727338</v>
      </c>
      <c r="V124" s="288">
        <f t="shared" si="84"/>
        <v>18.179625629949609</v>
      </c>
      <c r="W124" s="299">
        <f t="shared" si="85"/>
        <v>290.3474131007319</v>
      </c>
      <c r="X124" s="306">
        <f t="shared" si="86"/>
        <v>15.971033673125021</v>
      </c>
      <c r="Y124" s="40">
        <v>394.19999999999993</v>
      </c>
      <c r="Z124" s="263">
        <v>136.4</v>
      </c>
      <c r="AA124" s="193">
        <v>3.85</v>
      </c>
      <c r="AB124" s="72">
        <v>60.561723229618593</v>
      </c>
      <c r="AC124" s="254">
        <f t="shared" si="87"/>
        <v>5.0468102691348824E-3</v>
      </c>
      <c r="AD124" s="79">
        <f t="shared" si="88"/>
        <v>23.873431297115648</v>
      </c>
      <c r="AE124" s="163">
        <v>1.1695305255500001</v>
      </c>
      <c r="AF124" s="165">
        <v>1.1196773722500002</v>
      </c>
      <c r="AG124" s="167">
        <v>0.86450234469999998</v>
      </c>
      <c r="AH124" s="169">
        <v>0.80718213697499996</v>
      </c>
      <c r="AI124" s="178">
        <f t="shared" si="89"/>
        <v>1.9311381235235792</v>
      </c>
      <c r="AJ124" s="178">
        <f t="shared" si="90"/>
        <v>1.3328255768327211</v>
      </c>
      <c r="AK124" s="259">
        <f t="shared" si="91"/>
        <v>159.93906921992652</v>
      </c>
      <c r="AL124" s="108">
        <v>112.70820078383257</v>
      </c>
      <c r="AM124" s="131">
        <v>12.41698888888889</v>
      </c>
      <c r="AN124" s="135">
        <v>4.6995120967741935</v>
      </c>
      <c r="AO124" s="139">
        <v>0</v>
      </c>
      <c r="AP124" s="131">
        <f t="shared" si="92"/>
        <v>4.8947770199999994</v>
      </c>
      <c r="AQ124" s="135">
        <f t="shared" si="93"/>
        <v>1.8525476685483868</v>
      </c>
      <c r="AR124" s="139">
        <f t="shared" si="94"/>
        <v>0</v>
      </c>
      <c r="AS124" s="419">
        <v>23.040316346259509</v>
      </c>
      <c r="AT124" s="429">
        <f t="shared" si="95"/>
        <v>17.116500985663084</v>
      </c>
      <c r="AU124" s="351">
        <f t="shared" si="96"/>
        <v>5.923815360596425</v>
      </c>
      <c r="AV124" s="416">
        <f t="shared" si="97"/>
        <v>9.0824927036954968</v>
      </c>
      <c r="AW124" s="348">
        <f t="shared" si="98"/>
        <v>6.7473246885483871</v>
      </c>
      <c r="AX124" s="351">
        <f t="shared" si="99"/>
        <v>2.3351680151471106</v>
      </c>
      <c r="AY124" s="208">
        <v>0.24299999999999999</v>
      </c>
      <c r="AZ124" s="221">
        <v>9.3957197338430859E-2</v>
      </c>
      <c r="BA124" s="223">
        <f t="shared" si="100"/>
        <v>0.14904280266156913</v>
      </c>
      <c r="BB124" s="227">
        <f t="shared" si="101"/>
        <v>9.579059999999999E-2</v>
      </c>
      <c r="BC124" s="221">
        <f t="shared" si="102"/>
        <v>3.7037927190809443E-2</v>
      </c>
      <c r="BD124" s="223">
        <f t="shared" si="103"/>
        <v>5.875267280919054E-2</v>
      </c>
      <c r="BE124" s="237">
        <f t="shared" si="104"/>
        <v>406.33779121247369</v>
      </c>
      <c r="BF124" s="447">
        <f t="shared" si="105"/>
        <v>10.223431951046003</v>
      </c>
    </row>
    <row r="125" spans="1:58" x14ac:dyDescent="0.25">
      <c r="A125" s="15">
        <v>119</v>
      </c>
      <c r="B125" s="16">
        <v>47</v>
      </c>
      <c r="C125" s="17" t="s">
        <v>11</v>
      </c>
      <c r="D125" s="17" t="s">
        <v>10</v>
      </c>
      <c r="E125" s="18" t="s">
        <v>8</v>
      </c>
      <c r="F125" s="19" t="s">
        <v>19</v>
      </c>
      <c r="G125" s="30">
        <v>42514</v>
      </c>
      <c r="H125" s="21">
        <v>1</v>
      </c>
      <c r="I125" s="18">
        <v>7</v>
      </c>
      <c r="J125" s="40"/>
      <c r="K125" s="40"/>
      <c r="L125" s="43">
        <v>180.0010380952387</v>
      </c>
      <c r="M125" s="40"/>
      <c r="N125" s="40"/>
      <c r="O125" s="40"/>
      <c r="P125" s="40"/>
      <c r="Q125" s="40"/>
      <c r="R125" s="40"/>
      <c r="S125" s="313">
        <v>30301.974756412801</v>
      </c>
      <c r="T125" s="321">
        <v>1666.8096127619099</v>
      </c>
      <c r="U125" s="326">
        <v>104.36454188727338</v>
      </c>
      <c r="V125" s="288">
        <f t="shared" si="84"/>
        <v>18.179625629949609</v>
      </c>
      <c r="W125" s="299">
        <f t="shared" si="85"/>
        <v>290.3474131007319</v>
      </c>
      <c r="X125" s="306">
        <f t="shared" si="86"/>
        <v>15.971033673125021</v>
      </c>
      <c r="Y125" s="40">
        <v>373.34999999999997</v>
      </c>
      <c r="Z125" s="263">
        <v>122.4</v>
      </c>
      <c r="AA125" s="193">
        <v>3.88</v>
      </c>
      <c r="AB125" s="72">
        <v>73.143762293042769</v>
      </c>
      <c r="AC125" s="254">
        <f t="shared" si="87"/>
        <v>6.095313524420231E-3</v>
      </c>
      <c r="AD125" s="79">
        <f t="shared" si="88"/>
        <v>27.308223652107515</v>
      </c>
      <c r="AE125" s="163">
        <v>1.36720158155</v>
      </c>
      <c r="AF125" s="165">
        <v>1.3139463142500001</v>
      </c>
      <c r="AG125" s="167">
        <v>1.0185364817</v>
      </c>
      <c r="AH125" s="169">
        <v>0.9495330489749999</v>
      </c>
      <c r="AI125" s="178">
        <f t="shared" si="89"/>
        <v>1.8691977807655711</v>
      </c>
      <c r="AJ125" s="178">
        <f t="shared" si="90"/>
        <v>1.2981736503665151</v>
      </c>
      <c r="AK125" s="259">
        <f t="shared" si="91"/>
        <v>155.78083804398179</v>
      </c>
      <c r="AL125" s="108">
        <v>128.65210254510225</v>
      </c>
      <c r="AM125" s="131">
        <v>13.947655555555556</v>
      </c>
      <c r="AN125" s="135">
        <v>4.6986088709677425</v>
      </c>
      <c r="AO125" s="139">
        <v>0</v>
      </c>
      <c r="AP125" s="131">
        <f t="shared" si="92"/>
        <v>5.2073572016666665</v>
      </c>
      <c r="AQ125" s="135">
        <f t="shared" si="93"/>
        <v>1.7542256219758066</v>
      </c>
      <c r="AR125" s="139">
        <f t="shared" si="94"/>
        <v>0</v>
      </c>
      <c r="AS125" s="419">
        <v>25.373779892405693</v>
      </c>
      <c r="AT125" s="429">
        <f t="shared" si="95"/>
        <v>18.646264426523299</v>
      </c>
      <c r="AU125" s="351">
        <f t="shared" si="96"/>
        <v>6.7275154658823944</v>
      </c>
      <c r="AV125" s="416">
        <f t="shared" si="97"/>
        <v>9.4733007228296646</v>
      </c>
      <c r="AW125" s="348">
        <f t="shared" si="98"/>
        <v>6.9615828236424733</v>
      </c>
      <c r="AX125" s="351">
        <f t="shared" si="99"/>
        <v>2.5117178991871913</v>
      </c>
      <c r="AY125" s="208">
        <v>0.308</v>
      </c>
      <c r="AZ125" s="221">
        <v>0.12523776748305071</v>
      </c>
      <c r="BA125" s="223">
        <f t="shared" si="100"/>
        <v>0.18276223251694929</v>
      </c>
      <c r="BB125" s="227">
        <f t="shared" si="101"/>
        <v>0.11499179999999998</v>
      </c>
      <c r="BC125" s="221">
        <f t="shared" si="102"/>
        <v>4.6757520489796985E-2</v>
      </c>
      <c r="BD125" s="223">
        <f t="shared" si="103"/>
        <v>6.8234279510203014E-2</v>
      </c>
      <c r="BE125" s="237">
        <f t="shared" si="104"/>
        <v>400.21267679721217</v>
      </c>
      <c r="BF125" s="447">
        <f t="shared" si="105"/>
        <v>10.872329118228061</v>
      </c>
    </row>
    <row r="126" spans="1:58" ht="15.75" thickBot="1" x14ac:dyDescent="0.3">
      <c r="A126" s="22">
        <v>120</v>
      </c>
      <c r="B126" s="23">
        <v>48</v>
      </c>
      <c r="C126" s="24" t="s">
        <v>11</v>
      </c>
      <c r="D126" s="24" t="s">
        <v>10</v>
      </c>
      <c r="E126" s="25" t="s">
        <v>8</v>
      </c>
      <c r="F126" s="26" t="s">
        <v>19</v>
      </c>
      <c r="G126" s="31">
        <v>42514</v>
      </c>
      <c r="H126" s="28">
        <v>1</v>
      </c>
      <c r="I126" s="25">
        <v>7</v>
      </c>
      <c r="J126" s="41"/>
      <c r="K126" s="41"/>
      <c r="L126" s="42">
        <v>179.99634384466898</v>
      </c>
      <c r="M126" s="41"/>
      <c r="N126" s="41"/>
      <c r="O126" s="41"/>
      <c r="P126" s="41"/>
      <c r="Q126" s="41"/>
      <c r="R126" s="41"/>
      <c r="S126" s="314">
        <v>30301.184510624396</v>
      </c>
      <c r="T126" s="322">
        <v>1666.7661440016343</v>
      </c>
      <c r="U126" s="327">
        <v>104.3618201623578</v>
      </c>
      <c r="V126" s="289">
        <f t="shared" si="84"/>
        <v>18.179625629949612</v>
      </c>
      <c r="W126" s="300">
        <f t="shared" si="85"/>
        <v>290.34741310073196</v>
      </c>
      <c r="X126" s="307">
        <f t="shared" si="86"/>
        <v>15.971033673125023</v>
      </c>
      <c r="Y126" s="41">
        <v>362.66</v>
      </c>
      <c r="Z126" s="264">
        <v>130.4</v>
      </c>
      <c r="AA126" s="194">
        <v>3.94</v>
      </c>
      <c r="AB126" s="73">
        <v>75.59385136814123</v>
      </c>
      <c r="AC126" s="255">
        <f t="shared" si="87"/>
        <v>6.2994876140117688E-3</v>
      </c>
      <c r="AD126" s="80">
        <f t="shared" si="88"/>
        <v>27.414866137170101</v>
      </c>
      <c r="AE126" s="145">
        <v>1.41246892555</v>
      </c>
      <c r="AF126" s="150">
        <v>1.3544767572500003</v>
      </c>
      <c r="AG126" s="155">
        <v>1.0515956016999999</v>
      </c>
      <c r="AH126" s="160">
        <v>0.98051590097499985</v>
      </c>
      <c r="AI126" s="179">
        <f t="shared" si="89"/>
        <v>1.8684971065586957</v>
      </c>
      <c r="AJ126" s="179">
        <f t="shared" si="90"/>
        <v>1.2970841982900145</v>
      </c>
      <c r="AK126" s="260">
        <f t="shared" si="91"/>
        <v>155.65010379480177</v>
      </c>
      <c r="AL126" s="109">
        <v>117.49137131221349</v>
      </c>
      <c r="AM126" s="132">
        <v>13.798322222222223</v>
      </c>
      <c r="AN126" s="136">
        <v>4.3470282258064517</v>
      </c>
      <c r="AO126" s="140">
        <v>0</v>
      </c>
      <c r="AP126" s="132">
        <f t="shared" si="92"/>
        <v>5.0040995371111121</v>
      </c>
      <c r="AQ126" s="136">
        <f t="shared" si="93"/>
        <v>1.5764932563709679</v>
      </c>
      <c r="AR126" s="140">
        <f t="shared" si="94"/>
        <v>0</v>
      </c>
      <c r="AS126" s="420">
        <v>25.244300896843864</v>
      </c>
      <c r="AT126" s="430">
        <f t="shared" si="95"/>
        <v>18.145350448028676</v>
      </c>
      <c r="AU126" s="352">
        <f t="shared" si="96"/>
        <v>7.098950448815188</v>
      </c>
      <c r="AV126" s="417">
        <f t="shared" si="97"/>
        <v>9.1550981632493968</v>
      </c>
      <c r="AW126" s="349">
        <f t="shared" si="98"/>
        <v>6.5805927934820803</v>
      </c>
      <c r="AX126" s="352">
        <f t="shared" si="99"/>
        <v>2.5745053697673161</v>
      </c>
      <c r="AY126" s="209">
        <v>0.29499999999999998</v>
      </c>
      <c r="AZ126" s="222">
        <v>0.12635404338531991</v>
      </c>
      <c r="BA126" s="225">
        <f t="shared" si="100"/>
        <v>0.16864595661468007</v>
      </c>
      <c r="BB126" s="228">
        <f t="shared" si="101"/>
        <v>0.1069847</v>
      </c>
      <c r="BC126" s="222">
        <f t="shared" si="102"/>
        <v>4.5823557374120118E-2</v>
      </c>
      <c r="BD126" s="225">
        <f t="shared" si="103"/>
        <v>6.1161142625879877E-2</v>
      </c>
      <c r="BE126" s="238">
        <f t="shared" si="104"/>
        <v>448.2399275119119</v>
      </c>
      <c r="BF126" s="448">
        <f t="shared" si="105"/>
        <v>10.648595438605691</v>
      </c>
    </row>
    <row r="127" spans="1:58" x14ac:dyDescent="0.25">
      <c r="A127" s="8">
        <v>121</v>
      </c>
      <c r="B127" s="9">
        <v>49</v>
      </c>
      <c r="C127" s="10" t="s">
        <v>12</v>
      </c>
      <c r="D127" s="10" t="s">
        <v>6</v>
      </c>
      <c r="E127" s="11" t="s">
        <v>7</v>
      </c>
      <c r="F127" s="12" t="s">
        <v>19</v>
      </c>
      <c r="G127" s="29">
        <v>42515</v>
      </c>
      <c r="H127" s="14">
        <v>1</v>
      </c>
      <c r="I127" s="11">
        <v>7</v>
      </c>
      <c r="J127" s="39"/>
      <c r="K127" s="39"/>
      <c r="L127" s="44">
        <v>30.001810103142219</v>
      </c>
      <c r="M127" s="39"/>
      <c r="N127" s="39"/>
      <c r="O127" s="39"/>
      <c r="P127" s="39"/>
      <c r="Q127" s="39"/>
      <c r="R127" s="39"/>
      <c r="S127" s="315">
        <v>14092.950271816349</v>
      </c>
      <c r="T127" s="323">
        <v>307.6185595908849</v>
      </c>
      <c r="U127" s="328">
        <v>16.774722071505924</v>
      </c>
      <c r="V127" s="287">
        <f t="shared" si="84"/>
        <v>45.813068920676201</v>
      </c>
      <c r="W127" s="298">
        <f t="shared" si="85"/>
        <v>840.13017990653225</v>
      </c>
      <c r="X127" s="305">
        <f t="shared" si="86"/>
        <v>18.338220942176775</v>
      </c>
      <c r="Y127" s="39">
        <v>420.00000000000006</v>
      </c>
      <c r="Z127" s="262">
        <v>131.69999999999999</v>
      </c>
      <c r="AA127" s="192">
        <v>4.6500000000000004</v>
      </c>
      <c r="AB127" s="71">
        <v>229.66852889982849</v>
      </c>
      <c r="AC127" s="253">
        <f t="shared" si="87"/>
        <v>1.9139044074985706E-2</v>
      </c>
      <c r="AD127" s="78">
        <f t="shared" si="88"/>
        <v>96.460782137927978</v>
      </c>
      <c r="AE127" s="162">
        <v>4.6498843879499994</v>
      </c>
      <c r="AF127" s="164">
        <v>4.43273974365</v>
      </c>
      <c r="AG127" s="166">
        <v>3.4848101178999999</v>
      </c>
      <c r="AH127" s="168">
        <v>3.2515123076750001</v>
      </c>
      <c r="AI127" s="177">
        <f t="shared" si="89"/>
        <v>2.0246066843481536</v>
      </c>
      <c r="AJ127" s="177">
        <f t="shared" si="90"/>
        <v>1.415741339595191</v>
      </c>
      <c r="AK127" s="258">
        <f t="shared" si="91"/>
        <v>169.88896075142293</v>
      </c>
      <c r="AL127" s="107">
        <v>294.81033590004836</v>
      </c>
      <c r="AM127" s="130">
        <v>1.0472777777777778</v>
      </c>
      <c r="AN127" s="134">
        <v>1.7500000000000002E-2</v>
      </c>
      <c r="AO127" s="138">
        <v>0</v>
      </c>
      <c r="AP127" s="130">
        <f t="shared" si="92"/>
        <v>0.43985666666666673</v>
      </c>
      <c r="AQ127" s="134">
        <f t="shared" si="93"/>
        <v>7.3500000000000015E-3</v>
      </c>
      <c r="AR127" s="138">
        <f t="shared" si="94"/>
        <v>0</v>
      </c>
      <c r="AS127" s="418">
        <v>8.8927501552714947</v>
      </c>
      <c r="AT127" s="428">
        <f t="shared" si="95"/>
        <v>1.0647777777777778</v>
      </c>
      <c r="AU127" s="350">
        <f t="shared" si="96"/>
        <v>7.8279723774937171</v>
      </c>
      <c r="AV127" s="415">
        <f t="shared" si="97"/>
        <v>3.7349550652140282</v>
      </c>
      <c r="AW127" s="347">
        <f t="shared" si="98"/>
        <v>0.44720666666666675</v>
      </c>
      <c r="AX127" s="350">
        <f t="shared" si="99"/>
        <v>3.2877483985473619</v>
      </c>
      <c r="AY127" s="207">
        <v>2.6909999999999998</v>
      </c>
      <c r="AZ127" s="220">
        <v>2.3373493977761379</v>
      </c>
      <c r="BA127" s="224">
        <f t="shared" si="100"/>
        <v>0.35365060222386191</v>
      </c>
      <c r="BB127" s="226">
        <f t="shared" si="101"/>
        <v>1.13022</v>
      </c>
      <c r="BC127" s="220">
        <f t="shared" si="102"/>
        <v>0.98168674706597803</v>
      </c>
      <c r="BD127" s="224">
        <f t="shared" si="103"/>
        <v>0.148533252934022</v>
      </c>
      <c r="BE127" s="236">
        <f t="shared" si="104"/>
        <v>649.42213432015478</v>
      </c>
      <c r="BF127" s="446">
        <f t="shared" si="105"/>
        <v>29.339465933751992</v>
      </c>
    </row>
    <row r="128" spans="1:58" x14ac:dyDescent="0.25">
      <c r="A128" s="15">
        <v>122</v>
      </c>
      <c r="B128" s="16">
        <v>50</v>
      </c>
      <c r="C128" s="17" t="s">
        <v>12</v>
      </c>
      <c r="D128" s="17" t="s">
        <v>6</v>
      </c>
      <c r="E128" s="18" t="s">
        <v>7</v>
      </c>
      <c r="F128" s="19" t="s">
        <v>19</v>
      </c>
      <c r="G128" s="30">
        <v>42515</v>
      </c>
      <c r="H128" s="21">
        <v>1</v>
      </c>
      <c r="I128" s="18">
        <v>7</v>
      </c>
      <c r="J128" s="40"/>
      <c r="K128" s="40"/>
      <c r="L128" s="43">
        <v>30.008435944596091</v>
      </c>
      <c r="M128" s="40"/>
      <c r="N128" s="40"/>
      <c r="O128" s="40"/>
      <c r="P128" s="40"/>
      <c r="Q128" s="40"/>
      <c r="R128" s="40"/>
      <c r="S128" s="313">
        <v>14096.062672494752</v>
      </c>
      <c r="T128" s="321">
        <v>307.6864965519253</v>
      </c>
      <c r="U128" s="326">
        <v>16.778426736274362</v>
      </c>
      <c r="V128" s="288">
        <f t="shared" si="84"/>
        <v>45.813068920676194</v>
      </c>
      <c r="W128" s="299">
        <f t="shared" si="85"/>
        <v>840.13017990653236</v>
      </c>
      <c r="X128" s="306">
        <f t="shared" si="86"/>
        <v>18.338220942176779</v>
      </c>
      <c r="Y128" s="40">
        <v>403.6</v>
      </c>
      <c r="Z128" s="263">
        <v>131.69999999999999</v>
      </c>
      <c r="AA128" s="193">
        <v>4.66</v>
      </c>
      <c r="AB128" s="72">
        <v>222.33315378892848</v>
      </c>
      <c r="AC128" s="254">
        <f t="shared" si="87"/>
        <v>1.8527762815744041E-2</v>
      </c>
      <c r="AD128" s="79">
        <f t="shared" si="88"/>
        <v>89.733660869211548</v>
      </c>
      <c r="AE128" s="163">
        <v>3.0445158334499993</v>
      </c>
      <c r="AF128" s="165">
        <v>2.8857318831500001</v>
      </c>
      <c r="AG128" s="167">
        <v>2.2295589483999998</v>
      </c>
      <c r="AH128" s="169">
        <v>2.0708748286750005</v>
      </c>
      <c r="AI128" s="178">
        <f t="shared" si="89"/>
        <v>1.3693485571388531</v>
      </c>
      <c r="AJ128" s="178">
        <f t="shared" si="90"/>
        <v>0.93142871109586334</v>
      </c>
      <c r="AK128" s="259">
        <f t="shared" si="91"/>
        <v>111.77144533150361</v>
      </c>
      <c r="AL128" s="108">
        <v>294.92422091262893</v>
      </c>
      <c r="AM128" s="131">
        <v>1.1094999999999999</v>
      </c>
      <c r="AN128" s="135">
        <v>1.7500000000000002E-2</v>
      </c>
      <c r="AO128" s="139">
        <v>0</v>
      </c>
      <c r="AP128" s="131">
        <f t="shared" si="92"/>
        <v>0.44779419999999998</v>
      </c>
      <c r="AQ128" s="135">
        <f t="shared" si="93"/>
        <v>7.0630000000000016E-3</v>
      </c>
      <c r="AR128" s="139">
        <f t="shared" si="94"/>
        <v>0</v>
      </c>
      <c r="AS128" s="419">
        <v>10.385607265224527</v>
      </c>
      <c r="AT128" s="429">
        <f t="shared" si="95"/>
        <v>1.127</v>
      </c>
      <c r="AU128" s="351">
        <f t="shared" si="96"/>
        <v>9.2586072652245264</v>
      </c>
      <c r="AV128" s="416">
        <f t="shared" si="97"/>
        <v>4.1916310922446192</v>
      </c>
      <c r="AW128" s="348">
        <f t="shared" si="98"/>
        <v>0.45485720000000002</v>
      </c>
      <c r="AX128" s="351">
        <f t="shared" si="99"/>
        <v>3.7367738922446194</v>
      </c>
      <c r="AY128" s="208">
        <v>3.839</v>
      </c>
      <c r="AZ128" s="221">
        <v>3.3294703751525305</v>
      </c>
      <c r="BA128" s="223">
        <f t="shared" si="100"/>
        <v>0.50952962484746944</v>
      </c>
      <c r="BB128" s="227">
        <f t="shared" si="101"/>
        <v>1.5494204</v>
      </c>
      <c r="BC128" s="221">
        <f t="shared" si="102"/>
        <v>1.3437742434115614</v>
      </c>
      <c r="BD128" s="223">
        <f t="shared" si="103"/>
        <v>0.20564615658843868</v>
      </c>
      <c r="BE128" s="237">
        <f t="shared" si="104"/>
        <v>436.34980763971311</v>
      </c>
      <c r="BF128" s="447">
        <f t="shared" si="105"/>
        <v>24.013671540428685</v>
      </c>
    </row>
    <row r="129" spans="1:58" x14ac:dyDescent="0.25">
      <c r="A129" s="15">
        <v>123</v>
      </c>
      <c r="B129" s="16">
        <v>51</v>
      </c>
      <c r="C129" s="17" t="s">
        <v>12</v>
      </c>
      <c r="D129" s="17" t="s">
        <v>6</v>
      </c>
      <c r="E129" s="18" t="s">
        <v>7</v>
      </c>
      <c r="F129" s="19" t="s">
        <v>19</v>
      </c>
      <c r="G129" s="30">
        <v>42515</v>
      </c>
      <c r="H129" s="21">
        <v>1</v>
      </c>
      <c r="I129" s="18">
        <v>7</v>
      </c>
      <c r="J129" s="40"/>
      <c r="K129" s="40"/>
      <c r="L129" s="43">
        <v>30.001810103142219</v>
      </c>
      <c r="M129" s="40"/>
      <c r="N129" s="40"/>
      <c r="O129" s="40"/>
      <c r="P129" s="40"/>
      <c r="Q129" s="40"/>
      <c r="R129" s="40"/>
      <c r="S129" s="313">
        <v>14092.950271816349</v>
      </c>
      <c r="T129" s="321">
        <v>307.6185595908849</v>
      </c>
      <c r="U129" s="326">
        <v>16.774722071505924</v>
      </c>
      <c r="V129" s="288">
        <f t="shared" si="84"/>
        <v>45.813068920676201</v>
      </c>
      <c r="W129" s="299">
        <f t="shared" si="85"/>
        <v>840.13017990653225</v>
      </c>
      <c r="X129" s="306">
        <f t="shared" si="86"/>
        <v>18.338220942176775</v>
      </c>
      <c r="Y129" s="40">
        <v>402.5</v>
      </c>
      <c r="Z129" s="263">
        <v>185.7</v>
      </c>
      <c r="AA129" s="193">
        <v>4.6500000000000004</v>
      </c>
      <c r="AB129" s="72">
        <v>342.00870003832989</v>
      </c>
      <c r="AC129" s="254">
        <f t="shared" si="87"/>
        <v>2.8500725003194158E-2</v>
      </c>
      <c r="AD129" s="79">
        <f t="shared" si="88"/>
        <v>137.65850176542779</v>
      </c>
      <c r="AE129" s="163">
        <v>3.8964018079499998</v>
      </c>
      <c r="AF129" s="165">
        <v>3.72353804865</v>
      </c>
      <c r="AG129" s="167">
        <v>2.8647000829000002</v>
      </c>
      <c r="AH129" s="169">
        <v>2.6417669246750002</v>
      </c>
      <c r="AI129" s="178">
        <f t="shared" si="89"/>
        <v>1.1392697927021502</v>
      </c>
      <c r="AJ129" s="178">
        <f t="shared" si="90"/>
        <v>0.77242681966246174</v>
      </c>
      <c r="AK129" s="259">
        <f t="shared" si="91"/>
        <v>92.691218359495409</v>
      </c>
      <c r="AL129" s="108">
        <v>276.93038892491029</v>
      </c>
      <c r="AM129" s="131">
        <v>1.9222777777777775</v>
      </c>
      <c r="AN129" s="135">
        <v>1.7500000000000002E-2</v>
      </c>
      <c r="AO129" s="139">
        <v>0</v>
      </c>
      <c r="AP129" s="131">
        <f t="shared" si="92"/>
        <v>0.77371680555555544</v>
      </c>
      <c r="AQ129" s="135">
        <f t="shared" si="93"/>
        <v>7.0437500000000014E-3</v>
      </c>
      <c r="AR129" s="139">
        <f t="shared" si="94"/>
        <v>0</v>
      </c>
      <c r="AS129" s="419">
        <v>20.150117527051769</v>
      </c>
      <c r="AT129" s="429">
        <f t="shared" si="95"/>
        <v>1.9397777777777776</v>
      </c>
      <c r="AU129" s="351">
        <f t="shared" si="96"/>
        <v>18.210339749273992</v>
      </c>
      <c r="AV129" s="416">
        <f t="shared" si="97"/>
        <v>8.1104223046383375</v>
      </c>
      <c r="AW129" s="348">
        <f t="shared" si="98"/>
        <v>0.78076055555555546</v>
      </c>
      <c r="AX129" s="351">
        <f t="shared" si="99"/>
        <v>7.3296617490827813</v>
      </c>
      <c r="AY129" s="208">
        <v>6.7919999999999998</v>
      </c>
      <c r="AZ129" s="221">
        <v>6.5187892677940171</v>
      </c>
      <c r="BA129" s="223">
        <f t="shared" si="100"/>
        <v>0.27321073220598269</v>
      </c>
      <c r="BB129" s="227">
        <f t="shared" si="101"/>
        <v>2.7337799999999999</v>
      </c>
      <c r="BC129" s="221">
        <f t="shared" si="102"/>
        <v>2.623812680287092</v>
      </c>
      <c r="BD129" s="223">
        <f t="shared" si="103"/>
        <v>0.10996731971290803</v>
      </c>
      <c r="BE129" s="237">
        <f t="shared" si="104"/>
        <v>1251.812830619253</v>
      </c>
      <c r="BF129" s="447">
        <f t="shared" si="105"/>
        <v>18.78101697976091</v>
      </c>
    </row>
    <row r="130" spans="1:58" ht="15.75" thickBot="1" x14ac:dyDescent="0.3">
      <c r="A130" s="22">
        <v>124</v>
      </c>
      <c r="B130" s="23">
        <v>52</v>
      </c>
      <c r="C130" s="24" t="s">
        <v>12</v>
      </c>
      <c r="D130" s="24" t="s">
        <v>6</v>
      </c>
      <c r="E130" s="25" t="s">
        <v>7</v>
      </c>
      <c r="F130" s="26" t="s">
        <v>19</v>
      </c>
      <c r="G130" s="31">
        <v>42515</v>
      </c>
      <c r="H130" s="28">
        <v>1</v>
      </c>
      <c r="I130" s="25">
        <v>7</v>
      </c>
      <c r="J130" s="41"/>
      <c r="K130" s="41"/>
      <c r="L130" s="42">
        <v>30.021687627503844</v>
      </c>
      <c r="M130" s="41"/>
      <c r="N130" s="41"/>
      <c r="O130" s="41"/>
      <c r="P130" s="41"/>
      <c r="Q130" s="41"/>
      <c r="R130" s="41"/>
      <c r="S130" s="314">
        <v>14102.287473851564</v>
      </c>
      <c r="T130" s="322">
        <v>307.82237047400611</v>
      </c>
      <c r="U130" s="327">
        <v>16.78583606581125</v>
      </c>
      <c r="V130" s="289">
        <f t="shared" si="84"/>
        <v>45.813068920676201</v>
      </c>
      <c r="W130" s="300">
        <f t="shared" si="85"/>
        <v>840.13017990653236</v>
      </c>
      <c r="X130" s="307">
        <f t="shared" si="86"/>
        <v>18.338220942176779</v>
      </c>
      <c r="Y130" s="41">
        <v>391.6</v>
      </c>
      <c r="Z130" s="264">
        <v>123.7</v>
      </c>
      <c r="AA130" s="194">
        <v>4.68</v>
      </c>
      <c r="AB130" s="73">
        <v>205.83412996709401</v>
      </c>
      <c r="AC130" s="255">
        <f t="shared" si="87"/>
        <v>1.7152844163924503E-2</v>
      </c>
      <c r="AD130" s="80">
        <f t="shared" si="88"/>
        <v>80.604645295114025</v>
      </c>
      <c r="AE130" s="145">
        <v>3.4201088399499997</v>
      </c>
      <c r="AF130" s="150">
        <v>3.2534019421500004</v>
      </c>
      <c r="AG130" s="155">
        <v>2.5507949033999999</v>
      </c>
      <c r="AH130" s="160">
        <v>2.3793333361750002</v>
      </c>
      <c r="AI130" s="179">
        <f t="shared" si="89"/>
        <v>1.6615849084390237</v>
      </c>
      <c r="AJ130" s="179">
        <f t="shared" si="90"/>
        <v>1.155946944539944</v>
      </c>
      <c r="AK130" s="260">
        <f t="shared" si="91"/>
        <v>138.71363334479324</v>
      </c>
      <c r="AL130" s="109">
        <v>293.89925579940444</v>
      </c>
      <c r="AM130" s="132">
        <v>1.1950555555555555</v>
      </c>
      <c r="AN130" s="136">
        <v>1.7500000000000002E-2</v>
      </c>
      <c r="AO130" s="140">
        <v>0</v>
      </c>
      <c r="AP130" s="132">
        <f t="shared" si="92"/>
        <v>0.4679837555555556</v>
      </c>
      <c r="AQ130" s="136">
        <f t="shared" si="93"/>
        <v>6.8530000000000006E-3</v>
      </c>
      <c r="AR130" s="140">
        <f t="shared" si="94"/>
        <v>0</v>
      </c>
      <c r="AS130" s="420">
        <v>9.2864087385193077</v>
      </c>
      <c r="AT130" s="430">
        <f t="shared" si="95"/>
        <v>1.2125555555555556</v>
      </c>
      <c r="AU130" s="352">
        <f t="shared" si="96"/>
        <v>8.0738531829637523</v>
      </c>
      <c r="AV130" s="417">
        <f t="shared" si="97"/>
        <v>3.6365576620041611</v>
      </c>
      <c r="AW130" s="349">
        <f t="shared" si="98"/>
        <v>0.4748367555555556</v>
      </c>
      <c r="AX130" s="352">
        <f t="shared" si="99"/>
        <v>3.1617209064486054</v>
      </c>
      <c r="AY130" s="209">
        <v>3.2589999999999999</v>
      </c>
      <c r="AZ130" s="222">
        <v>2.9997168286937788</v>
      </c>
      <c r="BA130" s="225">
        <f t="shared" si="100"/>
        <v>0.25928317130622114</v>
      </c>
      <c r="BB130" s="228">
        <f t="shared" si="101"/>
        <v>1.2762244</v>
      </c>
      <c r="BC130" s="222">
        <f t="shared" si="102"/>
        <v>1.1746891101164838</v>
      </c>
      <c r="BD130" s="225">
        <f t="shared" si="103"/>
        <v>0.10153528988351621</v>
      </c>
      <c r="BE130" s="238">
        <f t="shared" si="104"/>
        <v>793.85842486475065</v>
      </c>
      <c r="BF130" s="448">
        <f t="shared" si="105"/>
        <v>25.493915396110332</v>
      </c>
    </row>
    <row r="131" spans="1:58" x14ac:dyDescent="0.25">
      <c r="A131" s="8">
        <v>125</v>
      </c>
      <c r="B131" s="9">
        <v>53</v>
      </c>
      <c r="C131" s="10" t="s">
        <v>12</v>
      </c>
      <c r="D131" s="10" t="s">
        <v>6</v>
      </c>
      <c r="E131" s="11" t="s">
        <v>8</v>
      </c>
      <c r="F131" s="12" t="s">
        <v>19</v>
      </c>
      <c r="G131" s="29">
        <v>42514</v>
      </c>
      <c r="H131" s="14">
        <v>1</v>
      </c>
      <c r="I131" s="11">
        <v>7</v>
      </c>
      <c r="J131" s="39"/>
      <c r="K131" s="39"/>
      <c r="L131" s="44">
        <v>29.988558420234469</v>
      </c>
      <c r="M131" s="39"/>
      <c r="N131" s="39"/>
      <c r="O131" s="39"/>
      <c r="P131" s="39"/>
      <c r="Q131" s="39"/>
      <c r="R131" s="39"/>
      <c r="S131" s="315">
        <v>14086.72547045954</v>
      </c>
      <c r="T131" s="323">
        <v>307.48268566880415</v>
      </c>
      <c r="U131" s="328">
        <v>16.767312741969036</v>
      </c>
      <c r="V131" s="287">
        <f t="shared" si="84"/>
        <v>45.813068920676194</v>
      </c>
      <c r="W131" s="298">
        <f t="shared" si="85"/>
        <v>840.13017990653248</v>
      </c>
      <c r="X131" s="305">
        <f t="shared" si="86"/>
        <v>18.338220942176779</v>
      </c>
      <c r="Y131" s="39">
        <v>389.69</v>
      </c>
      <c r="Z131" s="262">
        <v>107.4</v>
      </c>
      <c r="AA131" s="192">
        <v>4.8099999999999996</v>
      </c>
      <c r="AB131" s="71">
        <v>154.99700468779244</v>
      </c>
      <c r="AC131" s="253">
        <f t="shared" si="87"/>
        <v>1.2916417057316037E-2</v>
      </c>
      <c r="AD131" s="78">
        <f t="shared" si="88"/>
        <v>60.40078275678583</v>
      </c>
      <c r="AE131" s="162">
        <v>3.3615901919499995</v>
      </c>
      <c r="AF131" s="164">
        <v>3.1900332641499998</v>
      </c>
      <c r="AG131" s="166">
        <v>2.5249953308999999</v>
      </c>
      <c r="AH131" s="168">
        <v>2.3673942276750002</v>
      </c>
      <c r="AI131" s="177">
        <f t="shared" si="89"/>
        <v>2.1688097771445243</v>
      </c>
      <c r="AJ131" s="177">
        <f t="shared" si="90"/>
        <v>1.5273806306409585</v>
      </c>
      <c r="AK131" s="258">
        <f t="shared" si="91"/>
        <v>183.28567567691502</v>
      </c>
      <c r="AL131" s="107">
        <v>301.64343665487831</v>
      </c>
      <c r="AM131" s="130">
        <v>1.1833888888888888</v>
      </c>
      <c r="AN131" s="134">
        <v>1.7500000000000002E-2</v>
      </c>
      <c r="AO131" s="138">
        <v>0</v>
      </c>
      <c r="AP131" s="130">
        <f t="shared" si="92"/>
        <v>0.46115481611111109</v>
      </c>
      <c r="AQ131" s="134">
        <f t="shared" si="93"/>
        <v>6.8195750000000005E-3</v>
      </c>
      <c r="AR131" s="138">
        <f t="shared" si="94"/>
        <v>0</v>
      </c>
      <c r="AS131" s="418">
        <v>6.5137114456980054</v>
      </c>
      <c r="AT131" s="428">
        <f t="shared" si="95"/>
        <v>1.2008888888888889</v>
      </c>
      <c r="AU131" s="350">
        <f t="shared" si="96"/>
        <v>5.3128225568091167</v>
      </c>
      <c r="AV131" s="415">
        <f t="shared" si="97"/>
        <v>2.5383282132740557</v>
      </c>
      <c r="AW131" s="347">
        <f t="shared" si="98"/>
        <v>0.46797439111111111</v>
      </c>
      <c r="AX131" s="350">
        <f t="shared" si="99"/>
        <v>2.0703538221629447</v>
      </c>
      <c r="AY131" s="207">
        <v>1.4550000000000001</v>
      </c>
      <c r="AZ131" s="220">
        <v>1.3184685396531528</v>
      </c>
      <c r="BA131" s="224">
        <f t="shared" si="100"/>
        <v>0.13653146034684727</v>
      </c>
      <c r="BB131" s="226">
        <f t="shared" si="101"/>
        <v>0.56699895</v>
      </c>
      <c r="BC131" s="220">
        <f t="shared" si="102"/>
        <v>0.51379400521743712</v>
      </c>
      <c r="BD131" s="224">
        <f t="shared" si="103"/>
        <v>5.3204944782562914E-2</v>
      </c>
      <c r="BE131" s="236">
        <f t="shared" si="104"/>
        <v>1135.2475414386906</v>
      </c>
      <c r="BF131" s="446">
        <f t="shared" si="105"/>
        <v>29.174135411155856</v>
      </c>
    </row>
    <row r="132" spans="1:58" x14ac:dyDescent="0.25">
      <c r="A132" s="15">
        <v>126</v>
      </c>
      <c r="B132" s="16">
        <v>54</v>
      </c>
      <c r="C132" s="17" t="s">
        <v>12</v>
      </c>
      <c r="D132" s="17" t="s">
        <v>6</v>
      </c>
      <c r="E132" s="18" t="s">
        <v>8</v>
      </c>
      <c r="F132" s="19" t="s">
        <v>19</v>
      </c>
      <c r="G132" s="30">
        <v>42514</v>
      </c>
      <c r="H132" s="21">
        <v>1</v>
      </c>
      <c r="I132" s="18">
        <v>7</v>
      </c>
      <c r="J132" s="40"/>
      <c r="K132" s="40"/>
      <c r="L132" s="43">
        <v>30.021687627503844</v>
      </c>
      <c r="M132" s="40"/>
      <c r="N132" s="40"/>
      <c r="O132" s="40"/>
      <c r="P132" s="40"/>
      <c r="Q132" s="40"/>
      <c r="R132" s="40"/>
      <c r="S132" s="313">
        <v>14102.287473851564</v>
      </c>
      <c r="T132" s="321">
        <v>307.82237047400611</v>
      </c>
      <c r="U132" s="326">
        <v>16.78583606581125</v>
      </c>
      <c r="V132" s="288">
        <f t="shared" si="84"/>
        <v>45.813068920676201</v>
      </c>
      <c r="W132" s="299">
        <f t="shared" si="85"/>
        <v>840.13017990653236</v>
      </c>
      <c r="X132" s="306">
        <f t="shared" si="86"/>
        <v>18.338220942176779</v>
      </c>
      <c r="Y132" s="40">
        <v>391.35999999999996</v>
      </c>
      <c r="Z132" s="263">
        <v>155.4</v>
      </c>
      <c r="AA132" s="193">
        <v>4.6900000000000004</v>
      </c>
      <c r="AB132" s="72">
        <v>250.01529371448513</v>
      </c>
      <c r="AC132" s="254">
        <f t="shared" si="87"/>
        <v>2.0834607809540426E-2</v>
      </c>
      <c r="AD132" s="79">
        <f t="shared" si="88"/>
        <v>97.845985348100896</v>
      </c>
      <c r="AE132" s="163">
        <v>5.2760383329499998</v>
      </c>
      <c r="AF132" s="165">
        <v>5.0377471536500007</v>
      </c>
      <c r="AG132" s="167">
        <v>4.0276328964000001</v>
      </c>
      <c r="AH132" s="169">
        <v>3.7692293116750002</v>
      </c>
      <c r="AI132" s="178">
        <f t="shared" si="89"/>
        <v>2.1102862367192547</v>
      </c>
      <c r="AJ132" s="178">
        <f t="shared" si="90"/>
        <v>1.5075994974849103</v>
      </c>
      <c r="AK132" s="259">
        <f t="shared" si="91"/>
        <v>180.91193969818923</v>
      </c>
      <c r="AL132" s="108">
        <v>301.87120668003928</v>
      </c>
      <c r="AM132" s="131">
        <v>2.6378333333333335</v>
      </c>
      <c r="AN132" s="135">
        <v>1.7500000000000002E-2</v>
      </c>
      <c r="AO132" s="139">
        <v>0</v>
      </c>
      <c r="AP132" s="131">
        <f t="shared" si="92"/>
        <v>1.0323424533333332</v>
      </c>
      <c r="AQ132" s="135">
        <f t="shared" si="93"/>
        <v>6.8487999999999995E-3</v>
      </c>
      <c r="AR132" s="139">
        <f t="shared" si="94"/>
        <v>0</v>
      </c>
      <c r="AS132" s="419">
        <v>13.039596064005446</v>
      </c>
      <c r="AT132" s="429">
        <f t="shared" si="95"/>
        <v>2.6553333333333335</v>
      </c>
      <c r="AU132" s="351">
        <f t="shared" si="96"/>
        <v>10.384262730672113</v>
      </c>
      <c r="AV132" s="416">
        <f t="shared" si="97"/>
        <v>5.1031763156091712</v>
      </c>
      <c r="AW132" s="348">
        <f t="shared" si="98"/>
        <v>1.0391912533333334</v>
      </c>
      <c r="AX132" s="351">
        <f t="shared" si="99"/>
        <v>4.0639850622758376</v>
      </c>
      <c r="AY132" s="208">
        <v>4.0949999999999998</v>
      </c>
      <c r="AZ132" s="221">
        <v>3.6642754372094113</v>
      </c>
      <c r="BA132" s="223">
        <f t="shared" si="100"/>
        <v>0.43072456279058846</v>
      </c>
      <c r="BB132" s="227">
        <f t="shared" si="101"/>
        <v>1.6026191999999997</v>
      </c>
      <c r="BC132" s="221">
        <f t="shared" si="102"/>
        <v>1.4340508351062751</v>
      </c>
      <c r="BD132" s="223">
        <f t="shared" si="103"/>
        <v>0.1685683648937247</v>
      </c>
      <c r="BE132" s="237">
        <f t="shared" si="104"/>
        <v>580.45283532167321</v>
      </c>
      <c r="BF132" s="447">
        <f t="shared" si="105"/>
        <v>24.076364417862056</v>
      </c>
    </row>
    <row r="133" spans="1:58" x14ac:dyDescent="0.25">
      <c r="A133" s="15">
        <v>127</v>
      </c>
      <c r="B133" s="16">
        <v>55</v>
      </c>
      <c r="C133" s="17" t="s">
        <v>12</v>
      </c>
      <c r="D133" s="17" t="s">
        <v>6</v>
      </c>
      <c r="E133" s="18" t="s">
        <v>8</v>
      </c>
      <c r="F133" s="19" t="s">
        <v>19</v>
      </c>
      <c r="G133" s="30">
        <v>42514</v>
      </c>
      <c r="H133" s="21">
        <v>1</v>
      </c>
      <c r="I133" s="18">
        <v>7</v>
      </c>
      <c r="J133" s="40"/>
      <c r="K133" s="40"/>
      <c r="L133" s="43">
        <v>29.995184261688348</v>
      </c>
      <c r="M133" s="40"/>
      <c r="N133" s="40"/>
      <c r="O133" s="40"/>
      <c r="P133" s="40"/>
      <c r="Q133" s="40"/>
      <c r="R133" s="40"/>
      <c r="S133" s="313">
        <v>14089.837871137946</v>
      </c>
      <c r="T133" s="321">
        <v>307.55062262984455</v>
      </c>
      <c r="U133" s="326">
        <v>16.771017406737482</v>
      </c>
      <c r="V133" s="288">
        <f t="shared" si="84"/>
        <v>45.813068920676201</v>
      </c>
      <c r="W133" s="299">
        <f t="shared" si="85"/>
        <v>840.13017990653236</v>
      </c>
      <c r="X133" s="306">
        <f t="shared" si="86"/>
        <v>18.338220942176779</v>
      </c>
      <c r="Y133" s="40">
        <v>369.92000000000007</v>
      </c>
      <c r="Z133" s="263">
        <v>115.4</v>
      </c>
      <c r="AA133" s="193">
        <v>4.72</v>
      </c>
      <c r="AB133" s="72">
        <v>196.48561106669288</v>
      </c>
      <c r="AC133" s="254">
        <f t="shared" si="87"/>
        <v>1.6373800922224405E-2</v>
      </c>
      <c r="AD133" s="79">
        <f t="shared" si="88"/>
        <v>72.683957245791035</v>
      </c>
      <c r="AE133" s="163">
        <v>4.1736432779499992</v>
      </c>
      <c r="AF133" s="165">
        <v>3.9802475036500007</v>
      </c>
      <c r="AG133" s="167">
        <v>3.1681449449000003</v>
      </c>
      <c r="AH133" s="169">
        <v>2.962886352175</v>
      </c>
      <c r="AI133" s="178">
        <f t="shared" si="89"/>
        <v>2.1241470331042942</v>
      </c>
      <c r="AJ133" s="178">
        <f t="shared" si="90"/>
        <v>1.5079406253159733</v>
      </c>
      <c r="AK133" s="259">
        <f t="shared" si="91"/>
        <v>180.95287503791681</v>
      </c>
      <c r="AL133" s="108">
        <v>301.87120668003928</v>
      </c>
      <c r="AM133" s="131">
        <v>1.0900555555555553</v>
      </c>
      <c r="AN133" s="135">
        <v>1.7500000000000002E-2</v>
      </c>
      <c r="AO133" s="139">
        <v>0</v>
      </c>
      <c r="AP133" s="131">
        <f t="shared" si="92"/>
        <v>0.40323335111111114</v>
      </c>
      <c r="AQ133" s="135">
        <f t="shared" si="93"/>
        <v>6.4736000000000021E-3</v>
      </c>
      <c r="AR133" s="139">
        <f t="shared" si="94"/>
        <v>0</v>
      </c>
      <c r="AS133" s="419">
        <v>7.5995419264480786</v>
      </c>
      <c r="AT133" s="429">
        <f t="shared" si="95"/>
        <v>1.1075555555555554</v>
      </c>
      <c r="AU133" s="351">
        <f t="shared" si="96"/>
        <v>6.4919863708925227</v>
      </c>
      <c r="AV133" s="416">
        <f t="shared" si="97"/>
        <v>2.8112225494316738</v>
      </c>
      <c r="AW133" s="348">
        <f t="shared" si="98"/>
        <v>0.40970695111111116</v>
      </c>
      <c r="AX133" s="351">
        <f t="shared" si="99"/>
        <v>2.4015155983205623</v>
      </c>
      <c r="AY133" s="208">
        <v>2.5910000000000002</v>
      </c>
      <c r="AZ133" s="221">
        <v>2.3237537581014203</v>
      </c>
      <c r="BA133" s="223">
        <f t="shared" si="100"/>
        <v>0.26724624189857993</v>
      </c>
      <c r="BB133" s="227">
        <f t="shared" si="101"/>
        <v>0.95846272000000021</v>
      </c>
      <c r="BC133" s="221">
        <f t="shared" si="102"/>
        <v>0.85960299019687747</v>
      </c>
      <c r="BD133" s="223">
        <f t="shared" si="103"/>
        <v>9.8859729803122701E-2</v>
      </c>
      <c r="BE133" s="237">
        <f t="shared" si="104"/>
        <v>735.22310237484749</v>
      </c>
      <c r="BF133" s="447">
        <f t="shared" si="105"/>
        <v>30.265869310455731</v>
      </c>
    </row>
    <row r="134" spans="1:58" ht="15.75" thickBot="1" x14ac:dyDescent="0.3">
      <c r="A134" s="22">
        <v>128</v>
      </c>
      <c r="B134" s="23">
        <v>56</v>
      </c>
      <c r="C134" s="24" t="s">
        <v>12</v>
      </c>
      <c r="D134" s="24" t="s">
        <v>6</v>
      </c>
      <c r="E134" s="25" t="s">
        <v>8</v>
      </c>
      <c r="F134" s="26" t="s">
        <v>19</v>
      </c>
      <c r="G134" s="31">
        <v>42514</v>
      </c>
      <c r="H134" s="28">
        <v>1</v>
      </c>
      <c r="I134" s="25">
        <v>7</v>
      </c>
      <c r="J134" s="41"/>
      <c r="K134" s="41"/>
      <c r="L134" s="42">
        <v>30.001810103142219</v>
      </c>
      <c r="M134" s="41"/>
      <c r="N134" s="41"/>
      <c r="O134" s="41"/>
      <c r="P134" s="41"/>
      <c r="Q134" s="41"/>
      <c r="R134" s="41"/>
      <c r="S134" s="314">
        <v>14092.950271816349</v>
      </c>
      <c r="T134" s="322">
        <v>307.6185595908849</v>
      </c>
      <c r="U134" s="327">
        <v>16.774722071505924</v>
      </c>
      <c r="V134" s="289">
        <f t="shared" si="84"/>
        <v>45.813068920676201</v>
      </c>
      <c r="W134" s="300">
        <f t="shared" si="85"/>
        <v>840.13017990653225</v>
      </c>
      <c r="X134" s="307">
        <f t="shared" si="86"/>
        <v>18.338220942176775</v>
      </c>
      <c r="Y134" s="41">
        <v>399.03</v>
      </c>
      <c r="Z134" s="264">
        <v>140.4</v>
      </c>
      <c r="AA134" s="194">
        <v>4.76</v>
      </c>
      <c r="AB134" s="73">
        <v>235.25794068782315</v>
      </c>
      <c r="AC134" s="255">
        <f t="shared" si="87"/>
        <v>1.9604828390651929E-2</v>
      </c>
      <c r="AD134" s="80">
        <f t="shared" si="88"/>
        <v>93.874976072662065</v>
      </c>
      <c r="AE134" s="145">
        <v>4.9952974779500003</v>
      </c>
      <c r="AF134" s="150">
        <v>4.7759248086500001</v>
      </c>
      <c r="AG134" s="155">
        <v>3.8344354669</v>
      </c>
      <c r="AH134" s="160">
        <v>3.5802113601750007</v>
      </c>
      <c r="AI134" s="179">
        <f t="shared" si="89"/>
        <v>2.1233278942021085</v>
      </c>
      <c r="AJ134" s="179">
        <f t="shared" si="90"/>
        <v>1.521823811645866</v>
      </c>
      <c r="AK134" s="260">
        <f t="shared" si="91"/>
        <v>182.61885739750392</v>
      </c>
      <c r="AL134" s="109">
        <v>301.18789660455627</v>
      </c>
      <c r="AM134" s="132">
        <v>3.4000555555555558</v>
      </c>
      <c r="AN134" s="136">
        <v>3.1189516129032251E-2</v>
      </c>
      <c r="AO134" s="140">
        <v>0</v>
      </c>
      <c r="AP134" s="132">
        <f t="shared" si="92"/>
        <v>1.3567241683333333</v>
      </c>
      <c r="AQ134" s="136">
        <f t="shared" si="93"/>
        <v>1.2445552620967739E-2</v>
      </c>
      <c r="AR134" s="140">
        <f t="shared" si="94"/>
        <v>0</v>
      </c>
      <c r="AS134" s="420">
        <v>12.135521355338557</v>
      </c>
      <c r="AT134" s="430">
        <f t="shared" si="95"/>
        <v>3.4312450716845881</v>
      </c>
      <c r="AU134" s="352">
        <f t="shared" si="96"/>
        <v>8.7042762836539698</v>
      </c>
      <c r="AV134" s="417">
        <f t="shared" si="97"/>
        <v>4.8424370864207438</v>
      </c>
      <c r="AW134" s="349">
        <f t="shared" si="98"/>
        <v>1.369169720954301</v>
      </c>
      <c r="AX134" s="352">
        <f t="shared" si="99"/>
        <v>3.4732673654664432</v>
      </c>
      <c r="AY134" s="209">
        <v>3.5760000000000001</v>
      </c>
      <c r="AZ134" s="222">
        <v>2.3395209870289655</v>
      </c>
      <c r="BA134" s="225">
        <f t="shared" si="100"/>
        <v>1.2364790129710346</v>
      </c>
      <c r="BB134" s="228">
        <f t="shared" si="101"/>
        <v>1.42693128</v>
      </c>
      <c r="BC134" s="222">
        <f t="shared" si="102"/>
        <v>0.93353905945416804</v>
      </c>
      <c r="BD134" s="225">
        <f t="shared" si="103"/>
        <v>0.49339222054583187</v>
      </c>
      <c r="BE134" s="238">
        <f t="shared" si="104"/>
        <v>190.26440256558908</v>
      </c>
      <c r="BF134" s="448">
        <f t="shared" si="105"/>
        <v>27.027857689860021</v>
      </c>
    </row>
    <row r="135" spans="1:58" x14ac:dyDescent="0.25">
      <c r="A135" s="8">
        <v>129</v>
      </c>
      <c r="B135" s="9">
        <v>57</v>
      </c>
      <c r="C135" s="10" t="s">
        <v>12</v>
      </c>
      <c r="D135" s="10" t="s">
        <v>9</v>
      </c>
      <c r="E135" s="11" t="s">
        <v>7</v>
      </c>
      <c r="F135" s="12" t="s">
        <v>19</v>
      </c>
      <c r="G135" s="29">
        <v>42515</v>
      </c>
      <c r="H135" s="14">
        <v>1</v>
      </c>
      <c r="I135" s="11">
        <v>7</v>
      </c>
      <c r="J135" s="39"/>
      <c r="K135" s="39"/>
      <c r="L135" s="44">
        <v>75.009448713120804</v>
      </c>
      <c r="M135" s="39"/>
      <c r="N135" s="39"/>
      <c r="O135" s="39"/>
      <c r="P135" s="39"/>
      <c r="Q135" s="39"/>
      <c r="R135" s="39"/>
      <c r="S135" s="315">
        <v>29349.197029478484</v>
      </c>
      <c r="T135" s="323">
        <v>1221.403856545317</v>
      </c>
      <c r="U135" s="328">
        <v>38.851619020802779</v>
      </c>
      <c r="V135" s="287">
        <f t="shared" ref="V135:V142" si="106">S135/T135</f>
        <v>24.029068577277378</v>
      </c>
      <c r="W135" s="298">
        <f t="shared" ref="W135:W142" si="107">S135/U135</f>
        <v>755.41760598866415</v>
      </c>
      <c r="X135" s="305">
        <f t="shared" ref="X135:X142" si="108">T135/U135</f>
        <v>31.437656584950201</v>
      </c>
      <c r="Y135" s="39">
        <v>433.3</v>
      </c>
      <c r="Z135" s="262">
        <v>41.7</v>
      </c>
      <c r="AA135" s="192">
        <v>3.74</v>
      </c>
      <c r="AB135" s="71">
        <v>35.154026348991309</v>
      </c>
      <c r="AC135" s="253">
        <f t="shared" ref="AC135:AC166" si="109">(AB135/12000)</f>
        <v>2.9295021957492758E-3</v>
      </c>
      <c r="AD135" s="78">
        <f t="shared" ref="AD135:AD142" si="110">Y135*AB135/1000</f>
        <v>15.232239617017935</v>
      </c>
      <c r="AE135" s="163">
        <v>1.0240977854500002</v>
      </c>
      <c r="AF135" s="165">
        <v>0.9747306776500001</v>
      </c>
      <c r="AG135" s="167">
        <v>0.78586918490000013</v>
      </c>
      <c r="AH135" s="169">
        <v>0.73881264417499992</v>
      </c>
      <c r="AI135" s="177">
        <f t="shared" ref="AI135:AI142" si="111">AE135/AB135*100</f>
        <v>2.9131735161238086</v>
      </c>
      <c r="AJ135" s="177">
        <f t="shared" ref="AJ135:AJ142" si="112">AH135/AB135*100</f>
        <v>2.101644451308204</v>
      </c>
      <c r="AK135" s="258">
        <f t="shared" ref="AK135:AK142" si="113">AH135/AC135</f>
        <v>252.19733415698451</v>
      </c>
      <c r="AL135" s="108">
        <v>116.92194624931101</v>
      </c>
      <c r="AM135" s="130">
        <v>0.5518333333333334</v>
      </c>
      <c r="AN135" s="134">
        <v>1.7500000000000002E-2</v>
      </c>
      <c r="AO135" s="138">
        <v>0</v>
      </c>
      <c r="AP135" s="130">
        <f t="shared" ref="AP135:AP142" si="114">AM135*Y135/1000</f>
        <v>0.23910938333333337</v>
      </c>
      <c r="AQ135" s="134">
        <f t="shared" ref="AQ135:AQ142" si="115">AN135*Y135/1000</f>
        <v>7.5827500000000009E-3</v>
      </c>
      <c r="AR135" s="138">
        <f t="shared" ref="AR135:AR142" si="116">AO135*Y135/1000</f>
        <v>0</v>
      </c>
      <c r="AS135" s="418">
        <v>1.8908621041812859</v>
      </c>
      <c r="AT135" s="428">
        <f t="shared" ref="AT135:AT142" si="117">AN135+AM135</f>
        <v>0.56933333333333336</v>
      </c>
      <c r="AU135" s="350">
        <f t="shared" ref="AU135:AU166" si="118">AS135-AT135</f>
        <v>1.3215287708479524</v>
      </c>
      <c r="AV135" s="415">
        <f t="shared" ref="AV135:AV142" si="119">AS135*Y135/1000</f>
        <v>0.81931054974175122</v>
      </c>
      <c r="AW135" s="347">
        <f t="shared" ref="AW135:AW142" si="120">AT135*Y135/1000</f>
        <v>0.24669213333333334</v>
      </c>
      <c r="AX135" s="350">
        <f t="shared" ref="AX135:AX142" si="121">AU135*Y135/1000</f>
        <v>0.57261841640841782</v>
      </c>
      <c r="AY135" s="207">
        <v>8.6999999999999994E-2</v>
      </c>
      <c r="AZ135" s="220">
        <v>7.0314618632940001E-2</v>
      </c>
      <c r="BA135" s="224">
        <f t="shared" ref="BA135:BA166" si="122">AY135-AZ135</f>
        <v>1.6685381367059993E-2</v>
      </c>
      <c r="BB135" s="226">
        <f t="shared" ref="BB135:BB142" si="123">AY135*Y135/1000</f>
        <v>3.7697099999999997E-2</v>
      </c>
      <c r="BC135" s="220">
        <f t="shared" ref="BC135:BC142" si="124">AZ135*Y135/1000</f>
        <v>3.0467324253652905E-2</v>
      </c>
      <c r="BD135" s="224">
        <f t="shared" ref="BD135:BD142" si="125">BA135*Y135/1000</f>
        <v>7.2297757463470952E-3</v>
      </c>
      <c r="BE135" s="236">
        <f t="shared" ref="BE135:BE142" si="126">AB135/BA135</f>
        <v>2106.8758079687536</v>
      </c>
      <c r="BF135" s="446">
        <f t="shared" ref="BF135:BF142" si="127">AB135/AU135</f>
        <v>26.601029901479105</v>
      </c>
    </row>
    <row r="136" spans="1:58" x14ac:dyDescent="0.25">
      <c r="A136" s="15">
        <v>130</v>
      </c>
      <c r="B136" s="16">
        <v>58</v>
      </c>
      <c r="C136" s="17" t="s">
        <v>12</v>
      </c>
      <c r="D136" s="17" t="s">
        <v>9</v>
      </c>
      <c r="E136" s="18" t="s">
        <v>7</v>
      </c>
      <c r="F136" s="19" t="s">
        <v>19</v>
      </c>
      <c r="G136" s="30">
        <v>42515</v>
      </c>
      <c r="H136" s="21">
        <v>1</v>
      </c>
      <c r="I136" s="18">
        <v>7</v>
      </c>
      <c r="J136" s="40"/>
      <c r="K136" s="40"/>
      <c r="L136" s="43">
        <v>75.009448713120804</v>
      </c>
      <c r="M136" s="40"/>
      <c r="N136" s="40"/>
      <c r="O136" s="40"/>
      <c r="P136" s="40"/>
      <c r="Q136" s="40"/>
      <c r="R136" s="40"/>
      <c r="S136" s="313">
        <v>29349.197029478484</v>
      </c>
      <c r="T136" s="321">
        <v>1221.403856545317</v>
      </c>
      <c r="U136" s="326">
        <v>38.851619020802779</v>
      </c>
      <c r="V136" s="288">
        <f t="shared" si="106"/>
        <v>24.029068577277378</v>
      </c>
      <c r="W136" s="299">
        <f t="shared" si="107"/>
        <v>755.41760598866415</v>
      </c>
      <c r="X136" s="306">
        <f t="shared" si="108"/>
        <v>31.437656584950201</v>
      </c>
      <c r="Y136" s="40">
        <v>477.2</v>
      </c>
      <c r="Z136" s="263">
        <v>57.7</v>
      </c>
      <c r="AA136" s="193">
        <v>3.69</v>
      </c>
      <c r="AB136" s="72">
        <v>29.393844361311793</v>
      </c>
      <c r="AC136" s="254">
        <f t="shared" si="109"/>
        <v>2.4494870301093158E-3</v>
      </c>
      <c r="AD136" s="79">
        <f t="shared" si="110"/>
        <v>14.026742529217987</v>
      </c>
      <c r="AE136" s="163">
        <v>0.96815346194999985</v>
      </c>
      <c r="AF136" s="165">
        <v>0.94025848065000006</v>
      </c>
      <c r="AG136" s="167">
        <v>0.75922933590000008</v>
      </c>
      <c r="AH136" s="169">
        <v>0.71700390067499986</v>
      </c>
      <c r="AI136" s="178">
        <f t="shared" si="111"/>
        <v>3.2937286121861775</v>
      </c>
      <c r="AJ136" s="178">
        <f t="shared" si="112"/>
        <v>2.4392995072761599</v>
      </c>
      <c r="AK136" s="259">
        <f t="shared" si="113"/>
        <v>292.71594087313923</v>
      </c>
      <c r="AL136" s="108">
        <v>116.92194624931098</v>
      </c>
      <c r="AM136" s="131">
        <v>0.59072222222222226</v>
      </c>
      <c r="AN136" s="135">
        <v>1.7500000000000002E-2</v>
      </c>
      <c r="AO136" s="139">
        <v>0</v>
      </c>
      <c r="AP136" s="131">
        <f t="shared" si="114"/>
        <v>0.28189264444444445</v>
      </c>
      <c r="AQ136" s="135">
        <f t="shared" si="115"/>
        <v>8.3510000000000008E-3</v>
      </c>
      <c r="AR136" s="139">
        <f t="shared" si="116"/>
        <v>0</v>
      </c>
      <c r="AS136" s="419">
        <v>1.1237563993668733</v>
      </c>
      <c r="AT136" s="429">
        <f t="shared" si="117"/>
        <v>0.60822222222222222</v>
      </c>
      <c r="AU136" s="351">
        <f t="shared" si="118"/>
        <v>0.51553417714465111</v>
      </c>
      <c r="AV136" s="416">
        <f t="shared" si="119"/>
        <v>0.53625655377787185</v>
      </c>
      <c r="AW136" s="348">
        <f t="shared" si="120"/>
        <v>0.29024364444444445</v>
      </c>
      <c r="AX136" s="351">
        <f t="shared" si="121"/>
        <v>0.24601290933342751</v>
      </c>
      <c r="AY136" s="208">
        <v>0.11700000000000001</v>
      </c>
      <c r="AZ136" s="221">
        <v>9.4419425255132888E-2</v>
      </c>
      <c r="BA136" s="223">
        <f t="shared" si="122"/>
        <v>2.2580574744867118E-2</v>
      </c>
      <c r="BB136" s="227">
        <f t="shared" si="123"/>
        <v>5.5832399999999997E-2</v>
      </c>
      <c r="BC136" s="221">
        <f t="shared" si="124"/>
        <v>4.505694973174941E-2</v>
      </c>
      <c r="BD136" s="223">
        <f t="shared" si="125"/>
        <v>1.0775450268250589E-2</v>
      </c>
      <c r="BE136" s="237">
        <f t="shared" si="126"/>
        <v>1301.7314525173203</v>
      </c>
      <c r="BF136" s="447">
        <f t="shared" si="127"/>
        <v>57.016286532375375</v>
      </c>
    </row>
    <row r="137" spans="1:58" x14ac:dyDescent="0.25">
      <c r="A137" s="15">
        <v>131</v>
      </c>
      <c r="B137" s="16">
        <v>59</v>
      </c>
      <c r="C137" s="17" t="s">
        <v>12</v>
      </c>
      <c r="D137" s="17" t="s">
        <v>9</v>
      </c>
      <c r="E137" s="18" t="s">
        <v>7</v>
      </c>
      <c r="F137" s="19" t="s">
        <v>19</v>
      </c>
      <c r="G137" s="30">
        <v>42515</v>
      </c>
      <c r="H137" s="21">
        <v>1</v>
      </c>
      <c r="I137" s="18">
        <v>7</v>
      </c>
      <c r="J137" s="40"/>
      <c r="K137" s="40"/>
      <c r="L137" s="43">
        <v>75.012254168060139</v>
      </c>
      <c r="M137" s="40"/>
      <c r="N137" s="40"/>
      <c r="O137" s="40"/>
      <c r="P137" s="40"/>
      <c r="Q137" s="40"/>
      <c r="R137" s="40"/>
      <c r="S137" s="313">
        <v>29350.294729184116</v>
      </c>
      <c r="T137" s="321">
        <v>1221.4495387032457</v>
      </c>
      <c r="U137" s="326">
        <v>38.853072123956487</v>
      </c>
      <c r="V137" s="288">
        <f t="shared" si="106"/>
        <v>24.029068577277382</v>
      </c>
      <c r="W137" s="299">
        <f t="shared" si="107"/>
        <v>755.41760598866426</v>
      </c>
      <c r="X137" s="306">
        <f t="shared" si="108"/>
        <v>31.437656584950201</v>
      </c>
      <c r="Y137" s="40">
        <v>439.79999999999995</v>
      </c>
      <c r="Z137" s="263">
        <v>28.500000000000014</v>
      </c>
      <c r="AA137" s="193">
        <v>3.79</v>
      </c>
      <c r="AB137" s="72">
        <v>44.644997930419123</v>
      </c>
      <c r="AC137" s="254">
        <f t="shared" si="109"/>
        <v>3.7204164942015935E-3</v>
      </c>
      <c r="AD137" s="79">
        <f t="shared" si="110"/>
        <v>19.63487008979833</v>
      </c>
      <c r="AE137" s="163">
        <v>1.34070692945</v>
      </c>
      <c r="AF137" s="165">
        <v>1.2866903616500003</v>
      </c>
      <c r="AG137" s="167">
        <v>1.0458293299000001</v>
      </c>
      <c r="AH137" s="169">
        <v>0.98146002367499996</v>
      </c>
      <c r="AI137" s="178">
        <f t="shared" si="111"/>
        <v>3.0030395152880089</v>
      </c>
      <c r="AJ137" s="178">
        <f t="shared" si="112"/>
        <v>2.1983650334235461</v>
      </c>
      <c r="AK137" s="259">
        <f t="shared" si="113"/>
        <v>263.80380401082556</v>
      </c>
      <c r="AL137" s="108">
        <v>122.04677181543342</v>
      </c>
      <c r="AM137" s="131">
        <v>0.62649999999999995</v>
      </c>
      <c r="AN137" s="135">
        <v>1.7500000000000002E-2</v>
      </c>
      <c r="AO137" s="139">
        <v>0</v>
      </c>
      <c r="AP137" s="131">
        <f t="shared" si="114"/>
        <v>0.27553469999999991</v>
      </c>
      <c r="AQ137" s="135">
        <f t="shared" si="115"/>
        <v>7.6965000000000002E-3</v>
      </c>
      <c r="AR137" s="139">
        <f t="shared" si="116"/>
        <v>0</v>
      </c>
      <c r="AS137" s="419">
        <v>2.9781147256565963</v>
      </c>
      <c r="AT137" s="429">
        <f t="shared" si="117"/>
        <v>0.64399999999999991</v>
      </c>
      <c r="AU137" s="351">
        <f t="shared" si="118"/>
        <v>2.3341147256565966</v>
      </c>
      <c r="AV137" s="416">
        <f t="shared" si="119"/>
        <v>1.3097748563437708</v>
      </c>
      <c r="AW137" s="348">
        <f t="shared" si="120"/>
        <v>0.28323119999999996</v>
      </c>
      <c r="AX137" s="351">
        <f t="shared" si="121"/>
        <v>1.0265436563437711</v>
      </c>
      <c r="AY137" s="208">
        <v>7.5999999999999998E-2</v>
      </c>
      <c r="AZ137" s="221">
        <v>5.9062469981432893E-2</v>
      </c>
      <c r="BA137" s="223">
        <f t="shared" si="122"/>
        <v>1.6937530018567105E-2</v>
      </c>
      <c r="BB137" s="227">
        <f t="shared" si="123"/>
        <v>3.3424799999999998E-2</v>
      </c>
      <c r="BC137" s="221">
        <f t="shared" si="124"/>
        <v>2.5975674297834182E-2</v>
      </c>
      <c r="BD137" s="223">
        <f t="shared" si="125"/>
        <v>7.4491257021658125E-3</v>
      </c>
      <c r="BE137" s="237">
        <f t="shared" si="126"/>
        <v>2635.8623649067358</v>
      </c>
      <c r="BF137" s="447">
        <f t="shared" si="127"/>
        <v>19.127165190160177</v>
      </c>
    </row>
    <row r="138" spans="1:58" ht="15.75" thickBot="1" x14ac:dyDescent="0.3">
      <c r="A138" s="22">
        <v>132</v>
      </c>
      <c r="B138" s="23">
        <v>60</v>
      </c>
      <c r="C138" s="24" t="s">
        <v>12</v>
      </c>
      <c r="D138" s="24" t="s">
        <v>9</v>
      </c>
      <c r="E138" s="25" t="s">
        <v>7</v>
      </c>
      <c r="F138" s="26" t="s">
        <v>19</v>
      </c>
      <c r="G138" s="31">
        <v>42515</v>
      </c>
      <c r="H138" s="28">
        <v>1</v>
      </c>
      <c r="I138" s="25">
        <v>7</v>
      </c>
      <c r="J138" s="41"/>
      <c r="K138" s="41"/>
      <c r="L138" s="42">
        <v>75.006643258181469</v>
      </c>
      <c r="M138" s="41"/>
      <c r="N138" s="41"/>
      <c r="O138" s="41"/>
      <c r="P138" s="41"/>
      <c r="Q138" s="41"/>
      <c r="R138" s="41"/>
      <c r="S138" s="314">
        <v>29348.099329772853</v>
      </c>
      <c r="T138" s="322">
        <v>1221.3581743873881</v>
      </c>
      <c r="U138" s="327">
        <v>38.850165917649072</v>
      </c>
      <c r="V138" s="289">
        <f t="shared" si="106"/>
        <v>24.029068577277378</v>
      </c>
      <c r="W138" s="300">
        <f t="shared" si="107"/>
        <v>755.41760598866404</v>
      </c>
      <c r="X138" s="307">
        <f t="shared" si="108"/>
        <v>31.437656584950197</v>
      </c>
      <c r="Y138" s="41">
        <v>456.1</v>
      </c>
      <c r="Z138" s="264">
        <v>44.600000000000009</v>
      </c>
      <c r="AA138" s="194">
        <v>3.79</v>
      </c>
      <c r="AB138" s="73">
        <v>35.153918213024326</v>
      </c>
      <c r="AC138" s="255">
        <f t="shared" si="109"/>
        <v>2.9294931844186939E-3</v>
      </c>
      <c r="AD138" s="80">
        <f t="shared" si="110"/>
        <v>16.033702096960397</v>
      </c>
      <c r="AE138" s="145">
        <v>1.0980963559499999</v>
      </c>
      <c r="AF138" s="150">
        <v>1.0586850121500002</v>
      </c>
      <c r="AG138" s="155">
        <v>0.86741385240000013</v>
      </c>
      <c r="AH138" s="160">
        <v>0.81406410417499997</v>
      </c>
      <c r="AI138" s="179">
        <f t="shared" si="111"/>
        <v>3.1236812616329108</v>
      </c>
      <c r="AJ138" s="179">
        <f t="shared" si="112"/>
        <v>2.3157137114615969</v>
      </c>
      <c r="AK138" s="260">
        <f t="shared" si="113"/>
        <v>277.88564537539162</v>
      </c>
      <c r="AL138" s="109">
        <v>128.65210254510222</v>
      </c>
      <c r="AM138" s="132">
        <v>0.99594444444444441</v>
      </c>
      <c r="AN138" s="136">
        <v>1.7500000000000002E-2</v>
      </c>
      <c r="AO138" s="140">
        <v>0</v>
      </c>
      <c r="AP138" s="132">
        <f t="shared" si="114"/>
        <v>0.45425026111111111</v>
      </c>
      <c r="AQ138" s="136">
        <f t="shared" si="115"/>
        <v>7.981750000000001E-3</v>
      </c>
      <c r="AR138" s="140">
        <f t="shared" si="116"/>
        <v>0</v>
      </c>
      <c r="AS138" s="420">
        <v>2.41864002948516</v>
      </c>
      <c r="AT138" s="430">
        <f t="shared" si="117"/>
        <v>1.0134444444444444</v>
      </c>
      <c r="AU138" s="352">
        <f t="shared" si="118"/>
        <v>1.4051955850407156</v>
      </c>
      <c r="AV138" s="417">
        <f t="shared" si="119"/>
        <v>1.1031417174481815</v>
      </c>
      <c r="AW138" s="349">
        <f t="shared" si="120"/>
        <v>0.46223201111111112</v>
      </c>
      <c r="AX138" s="352">
        <f t="shared" si="121"/>
        <v>0.64090970633707045</v>
      </c>
      <c r="AY138" s="209">
        <v>9.1999999999999998E-2</v>
      </c>
      <c r="AZ138" s="222">
        <v>5.6434895893717744E-2</v>
      </c>
      <c r="BA138" s="225">
        <f t="shared" si="122"/>
        <v>3.5565104106282254E-2</v>
      </c>
      <c r="BB138" s="228">
        <f t="shared" si="123"/>
        <v>4.1961199999999997E-2</v>
      </c>
      <c r="BC138" s="222">
        <f t="shared" si="124"/>
        <v>2.5739956017124664E-2</v>
      </c>
      <c r="BD138" s="225">
        <f t="shared" si="125"/>
        <v>1.6221243982875336E-2</v>
      </c>
      <c r="BE138" s="238">
        <f t="shared" si="126"/>
        <v>988.43850162706838</v>
      </c>
      <c r="BF138" s="448">
        <f t="shared" si="127"/>
        <v>25.017099816753081</v>
      </c>
    </row>
    <row r="139" spans="1:58" x14ac:dyDescent="0.25">
      <c r="A139" s="8">
        <v>133</v>
      </c>
      <c r="B139" s="9">
        <v>61</v>
      </c>
      <c r="C139" s="10" t="s">
        <v>12</v>
      </c>
      <c r="D139" s="10" t="s">
        <v>9</v>
      </c>
      <c r="E139" s="11" t="s">
        <v>8</v>
      </c>
      <c r="F139" s="12" t="s">
        <v>19</v>
      </c>
      <c r="G139" s="29">
        <v>42514</v>
      </c>
      <c r="H139" s="14">
        <v>1</v>
      </c>
      <c r="I139" s="11">
        <v>7</v>
      </c>
      <c r="J139" s="39"/>
      <c r="K139" s="39"/>
      <c r="L139" s="44">
        <v>75.003837803242135</v>
      </c>
      <c r="M139" s="39"/>
      <c r="N139" s="39"/>
      <c r="O139" s="39"/>
      <c r="P139" s="39"/>
      <c r="Q139" s="39"/>
      <c r="R139" s="39"/>
      <c r="S139" s="315">
        <v>29347.001630067225</v>
      </c>
      <c r="T139" s="323">
        <v>1221.3124922294592</v>
      </c>
      <c r="U139" s="328">
        <v>38.848712814495357</v>
      </c>
      <c r="V139" s="287">
        <f t="shared" si="106"/>
        <v>24.029068577277382</v>
      </c>
      <c r="W139" s="298">
        <f t="shared" si="107"/>
        <v>755.41760598866426</v>
      </c>
      <c r="X139" s="305">
        <f t="shared" si="108"/>
        <v>31.437656584950201</v>
      </c>
      <c r="Y139" s="39">
        <v>411.5</v>
      </c>
      <c r="Z139" s="262">
        <v>123.4</v>
      </c>
      <c r="AA139" s="192">
        <v>3.99</v>
      </c>
      <c r="AB139" s="71">
        <v>42.644931471461483</v>
      </c>
      <c r="AC139" s="253">
        <f t="shared" si="109"/>
        <v>3.5537442892884571E-3</v>
      </c>
      <c r="AD139" s="78">
        <f t="shared" si="110"/>
        <v>17.5483893005064</v>
      </c>
      <c r="AE139" s="162">
        <v>0.29300434894999983</v>
      </c>
      <c r="AF139" s="164">
        <v>0.31729874765000005</v>
      </c>
      <c r="AG139" s="166">
        <v>0.8074843624000001</v>
      </c>
      <c r="AH139" s="168">
        <v>0.83444457117499993</v>
      </c>
      <c r="AI139" s="177">
        <f t="shared" si="111"/>
        <v>0.68707895367608218</v>
      </c>
      <c r="AJ139" s="177">
        <f t="shared" si="112"/>
        <v>1.9567262565151982</v>
      </c>
      <c r="AK139" s="258">
        <f t="shared" si="113"/>
        <v>234.80715078182379</v>
      </c>
      <c r="AL139" s="107">
        <v>166.2341566966665</v>
      </c>
      <c r="AM139" s="130">
        <v>12.058588888888888</v>
      </c>
      <c r="AN139" s="134">
        <v>1.7500000000000002E-2</v>
      </c>
      <c r="AO139" s="138">
        <v>0</v>
      </c>
      <c r="AP139" s="130">
        <f t="shared" si="114"/>
        <v>4.9621093277777772</v>
      </c>
      <c r="AQ139" s="134">
        <f t="shared" si="115"/>
        <v>7.2012500000000011E-3</v>
      </c>
      <c r="AR139" s="138">
        <f t="shared" si="116"/>
        <v>0</v>
      </c>
      <c r="AS139" s="418">
        <v>16.062216845034786</v>
      </c>
      <c r="AT139" s="428">
        <f t="shared" si="117"/>
        <v>12.076088888888888</v>
      </c>
      <c r="AU139" s="350">
        <f t="shared" si="118"/>
        <v>3.9861279561458982</v>
      </c>
      <c r="AV139" s="415">
        <f t="shared" si="119"/>
        <v>6.6096022317318148</v>
      </c>
      <c r="AW139" s="347">
        <f t="shared" si="120"/>
        <v>4.9693105777777777</v>
      </c>
      <c r="AX139" s="350">
        <f t="shared" si="121"/>
        <v>1.6402916539540373</v>
      </c>
      <c r="AY139" s="207">
        <v>5.4870000000000001</v>
      </c>
      <c r="AZ139" s="220">
        <v>5.0370096083334337</v>
      </c>
      <c r="BA139" s="224">
        <f t="shared" si="122"/>
        <v>0.4499903916665664</v>
      </c>
      <c r="BB139" s="226">
        <f t="shared" si="123"/>
        <v>2.2579005000000003</v>
      </c>
      <c r="BC139" s="220">
        <f t="shared" si="124"/>
        <v>2.0727294538292083</v>
      </c>
      <c r="BD139" s="224">
        <f t="shared" si="125"/>
        <v>0.18517104617079208</v>
      </c>
      <c r="BE139" s="236">
        <f t="shared" si="126"/>
        <v>94.768537864827337</v>
      </c>
      <c r="BF139" s="446">
        <f t="shared" si="127"/>
        <v>10.698334810278883</v>
      </c>
    </row>
    <row r="140" spans="1:58" x14ac:dyDescent="0.25">
      <c r="A140" s="15">
        <v>134</v>
      </c>
      <c r="B140" s="16">
        <v>62</v>
      </c>
      <c r="C140" s="17" t="s">
        <v>12</v>
      </c>
      <c r="D140" s="17" t="s">
        <v>9</v>
      </c>
      <c r="E140" s="18" t="s">
        <v>8</v>
      </c>
      <c r="F140" s="19" t="s">
        <v>19</v>
      </c>
      <c r="G140" s="30">
        <v>42514</v>
      </c>
      <c r="H140" s="21">
        <v>1</v>
      </c>
      <c r="I140" s="18">
        <v>7</v>
      </c>
      <c r="J140" s="40"/>
      <c r="K140" s="40"/>
      <c r="L140" s="43">
        <v>75.001032348302772</v>
      </c>
      <c r="M140" s="40"/>
      <c r="N140" s="40"/>
      <c r="O140" s="40"/>
      <c r="P140" s="40"/>
      <c r="Q140" s="40"/>
      <c r="R140" s="40"/>
      <c r="S140" s="313">
        <v>29345.903930361583</v>
      </c>
      <c r="T140" s="321">
        <v>1221.2668100715298</v>
      </c>
      <c r="U140" s="326">
        <v>38.847259711341636</v>
      </c>
      <c r="V140" s="288">
        <f t="shared" si="106"/>
        <v>24.029068577277382</v>
      </c>
      <c r="W140" s="299">
        <f t="shared" si="107"/>
        <v>755.41760598866415</v>
      </c>
      <c r="X140" s="306">
        <f t="shared" si="108"/>
        <v>31.437656584950194</v>
      </c>
      <c r="Y140" s="40">
        <v>416.91999999999996</v>
      </c>
      <c r="Z140" s="263">
        <v>119.4</v>
      </c>
      <c r="AA140" s="193">
        <v>4.07</v>
      </c>
      <c r="AB140" s="72">
        <v>41.638286844486899</v>
      </c>
      <c r="AC140" s="254">
        <f t="shared" si="109"/>
        <v>3.4698572370405749E-3</v>
      </c>
      <c r="AD140" s="79">
        <f t="shared" si="110"/>
        <v>17.359834551203477</v>
      </c>
      <c r="AE140" s="163">
        <v>0.41251255594999986</v>
      </c>
      <c r="AF140" s="165">
        <v>0.43050197515000005</v>
      </c>
      <c r="AG140" s="167">
        <v>0.93342316540000014</v>
      </c>
      <c r="AH140" s="169">
        <v>0.95830510917500011</v>
      </c>
      <c r="AI140" s="178">
        <f t="shared" si="111"/>
        <v>0.99070491898640267</v>
      </c>
      <c r="AJ140" s="178">
        <f t="shared" si="112"/>
        <v>2.3014998497756021</v>
      </c>
      <c r="AK140" s="259">
        <f t="shared" si="113"/>
        <v>276.17998197307219</v>
      </c>
      <c r="AL140" s="108">
        <v>137.30736350122007</v>
      </c>
      <c r="AM140" s="131">
        <v>12.745522222222222</v>
      </c>
      <c r="AN140" s="135">
        <v>1.7500000000000002E-2</v>
      </c>
      <c r="AO140" s="139">
        <v>0</v>
      </c>
      <c r="AP140" s="131">
        <f t="shared" si="114"/>
        <v>5.313863124888889</v>
      </c>
      <c r="AQ140" s="135">
        <f t="shared" si="115"/>
        <v>7.2960999999999998E-3</v>
      </c>
      <c r="AR140" s="139">
        <f t="shared" si="116"/>
        <v>0</v>
      </c>
      <c r="AS140" s="419">
        <v>16.149067857650703</v>
      </c>
      <c r="AT140" s="429">
        <f t="shared" si="117"/>
        <v>12.763022222222222</v>
      </c>
      <c r="AU140" s="351">
        <f t="shared" si="118"/>
        <v>3.3860456354284807</v>
      </c>
      <c r="AV140" s="416">
        <f t="shared" si="119"/>
        <v>6.7328693712117298</v>
      </c>
      <c r="AW140" s="348">
        <f t="shared" si="120"/>
        <v>5.3211592248888886</v>
      </c>
      <c r="AX140" s="351">
        <f t="shared" si="121"/>
        <v>1.4117101463228421</v>
      </c>
      <c r="AY140" s="208">
        <v>4.8890000000000002</v>
      </c>
      <c r="AZ140" s="221">
        <v>4.8441820395975457</v>
      </c>
      <c r="BA140" s="223">
        <f t="shared" si="122"/>
        <v>4.481796040245456E-2</v>
      </c>
      <c r="BB140" s="227">
        <f t="shared" si="123"/>
        <v>2.0383218799999998</v>
      </c>
      <c r="BC140" s="221">
        <f t="shared" si="124"/>
        <v>2.0196363759490086</v>
      </c>
      <c r="BD140" s="223">
        <f t="shared" si="125"/>
        <v>1.8685504050991352E-2</v>
      </c>
      <c r="BE140" s="237">
        <f t="shared" si="126"/>
        <v>929.0535863431769</v>
      </c>
      <c r="BF140" s="447">
        <f t="shared" si="127"/>
        <v>12.297024708947214</v>
      </c>
    </row>
    <row r="141" spans="1:58" x14ac:dyDescent="0.25">
      <c r="A141" s="15">
        <v>135</v>
      </c>
      <c r="B141" s="16">
        <v>63</v>
      </c>
      <c r="C141" s="17" t="s">
        <v>12</v>
      </c>
      <c r="D141" s="17" t="s">
        <v>9</v>
      </c>
      <c r="E141" s="18" t="s">
        <v>8</v>
      </c>
      <c r="F141" s="19" t="s">
        <v>19</v>
      </c>
      <c r="G141" s="30">
        <v>42514</v>
      </c>
      <c r="H141" s="21">
        <v>1</v>
      </c>
      <c r="I141" s="18">
        <v>7</v>
      </c>
      <c r="J141" s="40"/>
      <c r="K141" s="40"/>
      <c r="L141" s="43">
        <v>75.003837803242135</v>
      </c>
      <c r="M141" s="40"/>
      <c r="N141" s="40"/>
      <c r="O141" s="40"/>
      <c r="P141" s="40"/>
      <c r="Q141" s="40"/>
      <c r="R141" s="40"/>
      <c r="S141" s="313">
        <v>29347.001630067225</v>
      </c>
      <c r="T141" s="321">
        <v>1221.3124922294592</v>
      </c>
      <c r="U141" s="326">
        <v>38.848712814495357</v>
      </c>
      <c r="V141" s="288">
        <f t="shared" si="106"/>
        <v>24.029068577277382</v>
      </c>
      <c r="W141" s="299">
        <f t="shared" si="107"/>
        <v>755.41760598866426</v>
      </c>
      <c r="X141" s="306">
        <f t="shared" si="108"/>
        <v>31.437656584950201</v>
      </c>
      <c r="Y141" s="40">
        <v>409.54</v>
      </c>
      <c r="Z141" s="263">
        <v>116.4</v>
      </c>
      <c r="AA141" s="193">
        <v>4.07</v>
      </c>
      <c r="AB141" s="72">
        <v>37.201959820442035</v>
      </c>
      <c r="AC141" s="254">
        <f t="shared" si="109"/>
        <v>3.1001633183701696E-3</v>
      </c>
      <c r="AD141" s="79">
        <f t="shared" si="110"/>
        <v>15.235690624863832</v>
      </c>
      <c r="AE141" s="163">
        <v>0.90966029494999989</v>
      </c>
      <c r="AF141" s="165">
        <v>0.91642720215000006</v>
      </c>
      <c r="AG141" s="167">
        <v>1.4575294889000001</v>
      </c>
      <c r="AH141" s="169">
        <v>1.4803713151750002</v>
      </c>
      <c r="AI141" s="178">
        <f t="shared" si="111"/>
        <v>2.4451945524927758</v>
      </c>
      <c r="AJ141" s="178">
        <f t="shared" si="112"/>
        <v>3.9792831407810771</v>
      </c>
      <c r="AK141" s="259">
        <f t="shared" si="113"/>
        <v>477.51397689372925</v>
      </c>
      <c r="AL141" s="108">
        <v>162.02041123118806</v>
      </c>
      <c r="AM141" s="131">
        <v>11.476188888888888</v>
      </c>
      <c r="AN141" s="135">
        <v>1.7500000000000002E-2</v>
      </c>
      <c r="AO141" s="139">
        <v>0</v>
      </c>
      <c r="AP141" s="131">
        <f t="shared" si="114"/>
        <v>4.6999583975555552</v>
      </c>
      <c r="AQ141" s="135">
        <f t="shared" si="115"/>
        <v>7.1669500000000009E-3</v>
      </c>
      <c r="AR141" s="139">
        <f t="shared" si="116"/>
        <v>0</v>
      </c>
      <c r="AS141" s="419">
        <v>15.080889495174842</v>
      </c>
      <c r="AT141" s="429">
        <f t="shared" si="117"/>
        <v>11.493688888888888</v>
      </c>
      <c r="AU141" s="351">
        <f t="shared" si="118"/>
        <v>3.5872006062859541</v>
      </c>
      <c r="AV141" s="416">
        <f t="shared" si="119"/>
        <v>6.1762274838539053</v>
      </c>
      <c r="AW141" s="348">
        <f t="shared" si="120"/>
        <v>4.7071253475555555</v>
      </c>
      <c r="AX141" s="351">
        <f t="shared" si="121"/>
        <v>1.4691021362983496</v>
      </c>
      <c r="AY141" s="208">
        <v>5.242</v>
      </c>
      <c r="AZ141" s="221">
        <v>5.0480757836551282</v>
      </c>
      <c r="BA141" s="223">
        <f t="shared" si="122"/>
        <v>0.19392421634487178</v>
      </c>
      <c r="BB141" s="227">
        <f t="shared" si="123"/>
        <v>2.1468086799999999</v>
      </c>
      <c r="BC141" s="221">
        <f t="shared" si="124"/>
        <v>2.0673889564381209</v>
      </c>
      <c r="BD141" s="223">
        <f t="shared" si="125"/>
        <v>7.9419723561878791E-2</v>
      </c>
      <c r="BE141" s="237">
        <f t="shared" si="126"/>
        <v>191.83761843483566</v>
      </c>
      <c r="BF141" s="447">
        <f t="shared" si="127"/>
        <v>10.370749758252153</v>
      </c>
    </row>
    <row r="142" spans="1:58" ht="15.75" thickBot="1" x14ac:dyDescent="0.3">
      <c r="A142" s="22">
        <v>136</v>
      </c>
      <c r="B142" s="23">
        <v>64</v>
      </c>
      <c r="C142" s="24" t="s">
        <v>12</v>
      </c>
      <c r="D142" s="24" t="s">
        <v>9</v>
      </c>
      <c r="E142" s="25" t="s">
        <v>8</v>
      </c>
      <c r="F142" s="26" t="s">
        <v>19</v>
      </c>
      <c r="G142" s="31">
        <v>42514</v>
      </c>
      <c r="H142" s="28">
        <v>1</v>
      </c>
      <c r="I142" s="25">
        <v>7</v>
      </c>
      <c r="J142" s="41"/>
      <c r="K142" s="41"/>
      <c r="L142" s="42">
        <v>75.012254168060139</v>
      </c>
      <c r="M142" s="41"/>
      <c r="N142" s="41"/>
      <c r="O142" s="41"/>
      <c r="P142" s="41"/>
      <c r="Q142" s="41"/>
      <c r="R142" s="41"/>
      <c r="S142" s="314">
        <v>29350.294729184116</v>
      </c>
      <c r="T142" s="322">
        <v>1221.4495387032457</v>
      </c>
      <c r="U142" s="327">
        <v>38.853072123956487</v>
      </c>
      <c r="V142" s="289">
        <f t="shared" si="106"/>
        <v>24.029068577277382</v>
      </c>
      <c r="W142" s="300">
        <f t="shared" si="107"/>
        <v>755.41760598866426</v>
      </c>
      <c r="X142" s="307">
        <f t="shared" si="108"/>
        <v>31.437656584950201</v>
      </c>
      <c r="Y142" s="41">
        <v>398.23999999999995</v>
      </c>
      <c r="Z142" s="264">
        <v>120.4</v>
      </c>
      <c r="AA142" s="194">
        <v>4.0599999999999996</v>
      </c>
      <c r="AB142" s="73">
        <v>39.236567773797596</v>
      </c>
      <c r="AC142" s="255">
        <f t="shared" si="109"/>
        <v>3.2697139811497995E-3</v>
      </c>
      <c r="AD142" s="80">
        <f t="shared" si="110"/>
        <v>15.625570750237154</v>
      </c>
      <c r="AE142" s="145">
        <v>1.0611691924499997</v>
      </c>
      <c r="AF142" s="150">
        <v>1.0676775646500003</v>
      </c>
      <c r="AG142" s="155">
        <v>1.6147960464</v>
      </c>
      <c r="AH142" s="160">
        <v>1.6376152226750005</v>
      </c>
      <c r="AI142" s="179">
        <f t="shared" si="111"/>
        <v>2.7045413313614413</v>
      </c>
      <c r="AJ142" s="179">
        <f t="shared" si="112"/>
        <v>4.173696415333783</v>
      </c>
      <c r="AK142" s="260">
        <f t="shared" si="113"/>
        <v>500.84356984005399</v>
      </c>
      <c r="AL142" s="109">
        <v>145.84873944475743</v>
      </c>
      <c r="AM142" s="132">
        <v>12.178055555555556</v>
      </c>
      <c r="AN142" s="136">
        <v>1.7500000000000002E-2</v>
      </c>
      <c r="AO142" s="140">
        <v>0</v>
      </c>
      <c r="AP142" s="132">
        <f t="shared" si="114"/>
        <v>4.8497888444444444</v>
      </c>
      <c r="AQ142" s="136">
        <f t="shared" si="115"/>
        <v>6.9692E-3</v>
      </c>
      <c r="AR142" s="140">
        <f t="shared" si="116"/>
        <v>0</v>
      </c>
      <c r="AS142" s="420">
        <v>15.396970995216675</v>
      </c>
      <c r="AT142" s="430">
        <f t="shared" si="117"/>
        <v>12.195555555555556</v>
      </c>
      <c r="AU142" s="352">
        <f t="shared" si="118"/>
        <v>3.201415439661119</v>
      </c>
      <c r="AV142" s="417">
        <f t="shared" si="119"/>
        <v>6.131689729135088</v>
      </c>
      <c r="AW142" s="349">
        <f t="shared" si="120"/>
        <v>4.8567580444444438</v>
      </c>
      <c r="AX142" s="352">
        <f t="shared" si="121"/>
        <v>1.2749316846906438</v>
      </c>
      <c r="AY142" s="209">
        <v>4.8860000000000001</v>
      </c>
      <c r="AZ142" s="222">
        <v>4.8285530341997793</v>
      </c>
      <c r="BA142" s="225">
        <f t="shared" si="122"/>
        <v>5.7446965800220795E-2</v>
      </c>
      <c r="BB142" s="228">
        <f t="shared" si="123"/>
        <v>1.9458006399999996</v>
      </c>
      <c r="BC142" s="222">
        <f t="shared" si="124"/>
        <v>1.9229229603397198</v>
      </c>
      <c r="BD142" s="225">
        <f t="shared" si="125"/>
        <v>2.2877679660279926E-2</v>
      </c>
      <c r="BE142" s="238">
        <f t="shared" si="126"/>
        <v>683.00505043639384</v>
      </c>
      <c r="BF142" s="448">
        <f t="shared" si="127"/>
        <v>12.256006292626278</v>
      </c>
    </row>
    <row r="143" spans="1:58" x14ac:dyDescent="0.25">
      <c r="A143" s="8">
        <v>137</v>
      </c>
      <c r="B143" s="9">
        <v>65</v>
      </c>
      <c r="C143" s="10" t="s">
        <v>12</v>
      </c>
      <c r="D143" s="10" t="s">
        <v>10</v>
      </c>
      <c r="E143" s="11" t="s">
        <v>7</v>
      </c>
      <c r="F143" s="12" t="s">
        <v>19</v>
      </c>
      <c r="G143" s="29">
        <v>42515</v>
      </c>
      <c r="H143" s="14">
        <v>1</v>
      </c>
      <c r="I143" s="11">
        <v>7</v>
      </c>
      <c r="J143" s="39"/>
      <c r="K143" s="39"/>
      <c r="L143" s="44">
        <v>180.00997163655069</v>
      </c>
      <c r="M143" s="39"/>
      <c r="N143" s="39"/>
      <c r="O143" s="39"/>
      <c r="P143" s="39"/>
      <c r="Q143" s="39"/>
      <c r="R143" s="39"/>
      <c r="S143" s="315">
        <v>6113.7386700160496</v>
      </c>
      <c r="T143" s="323">
        <v>271.21502393240297</v>
      </c>
      <c r="U143" s="328">
        <v>14.330053812070892</v>
      </c>
      <c r="V143" s="287"/>
      <c r="W143" s="298"/>
      <c r="X143" s="305"/>
      <c r="Y143" s="39">
        <v>453</v>
      </c>
      <c r="Z143" s="262"/>
      <c r="AA143" s="192"/>
      <c r="AB143" s="71"/>
      <c r="AC143" s="253"/>
      <c r="AD143" s="78"/>
      <c r="AE143" s="162"/>
      <c r="AF143" s="164"/>
      <c r="AG143" s="166"/>
      <c r="AH143" s="168"/>
      <c r="AI143" s="177"/>
      <c r="AJ143" s="177"/>
      <c r="AK143" s="258"/>
      <c r="AL143" s="107"/>
      <c r="AM143" s="130"/>
      <c r="AN143" s="134"/>
      <c r="AO143" s="138"/>
      <c r="AP143" s="130"/>
      <c r="AQ143" s="134"/>
      <c r="AR143" s="138"/>
      <c r="AS143" s="418"/>
      <c r="AT143" s="428"/>
      <c r="AU143" s="350"/>
      <c r="AV143" s="415"/>
      <c r="AW143" s="347"/>
      <c r="AX143" s="350"/>
      <c r="AY143" s="207"/>
      <c r="AZ143" s="220"/>
      <c r="BA143" s="224"/>
      <c r="BB143" s="226"/>
      <c r="BC143" s="220"/>
      <c r="BD143" s="224"/>
      <c r="BE143" s="236"/>
      <c r="BF143" s="446"/>
    </row>
    <row r="144" spans="1:58" x14ac:dyDescent="0.25">
      <c r="A144" s="15">
        <v>138</v>
      </c>
      <c r="B144" s="16">
        <v>66</v>
      </c>
      <c r="C144" s="17" t="s">
        <v>12</v>
      </c>
      <c r="D144" s="17" t="s">
        <v>10</v>
      </c>
      <c r="E144" s="18" t="s">
        <v>7</v>
      </c>
      <c r="F144" s="19" t="s">
        <v>19</v>
      </c>
      <c r="G144" s="30">
        <v>42515</v>
      </c>
      <c r="H144" s="21">
        <v>1</v>
      </c>
      <c r="I144" s="18">
        <v>7</v>
      </c>
      <c r="J144" s="40"/>
      <c r="K144" s="40"/>
      <c r="L144" s="43">
        <v>180.02563557421487</v>
      </c>
      <c r="M144" s="40"/>
      <c r="N144" s="40"/>
      <c r="O144" s="40"/>
      <c r="P144" s="40"/>
      <c r="Q144" s="40"/>
      <c r="R144" s="40"/>
      <c r="S144" s="313">
        <v>6114.2706695522502</v>
      </c>
      <c r="T144" s="321">
        <v>271.23862426515035</v>
      </c>
      <c r="U144" s="326">
        <v>14.331300771156526</v>
      </c>
      <c r="V144" s="288">
        <f t="shared" ref="V144:V151" si="128">S144/T144</f>
        <v>22.542035398230091</v>
      </c>
      <c r="W144" s="299">
        <f t="shared" ref="W144:W151" si="129">S144/U144</f>
        <v>426.63752350086452</v>
      </c>
      <c r="X144" s="306">
        <f t="shared" ref="X144:X151" si="130">T144/U144</f>
        <v>18.926308825438291</v>
      </c>
      <c r="Y144" s="40">
        <v>457.79999999999995</v>
      </c>
      <c r="Z144" s="263">
        <v>39.299999999999997</v>
      </c>
      <c r="AA144" s="193">
        <v>3.79</v>
      </c>
      <c r="AB144" s="72">
        <v>10.921456681134565</v>
      </c>
      <c r="AC144" s="254">
        <f t="shared" ref="AC144:AC151" si="131">(AB144/12000)</f>
        <v>9.1012139009454711E-4</v>
      </c>
      <c r="AD144" s="79">
        <f t="shared" ref="AD144:AD151" si="132">Y144*AB144/1000</f>
        <v>4.9998428686234027</v>
      </c>
      <c r="AE144" s="163">
        <v>0.14626206454999996</v>
      </c>
      <c r="AF144" s="165">
        <v>0.14076290274999997</v>
      </c>
      <c r="AG144" s="167">
        <v>0.11475062739999999</v>
      </c>
      <c r="AH144" s="169">
        <v>0.109360802875</v>
      </c>
      <c r="AI144" s="178">
        <f t="shared" ref="AI144:AI151" si="133">AE144/AB144*100</f>
        <v>1.3392175496392271</v>
      </c>
      <c r="AJ144" s="178">
        <f t="shared" ref="AJ144:AJ151" si="134">AH144/AB144*100</f>
        <v>1.001338979477957</v>
      </c>
      <c r="AK144" s="259">
        <f t="shared" ref="AK144:AK151" si="135">AH144/AC144</f>
        <v>120.16067753735483</v>
      </c>
      <c r="AL144" s="108">
        <v>0.64534840462286003</v>
      </c>
      <c r="AM144" s="131">
        <v>0.25394444444444447</v>
      </c>
      <c r="AN144" s="135">
        <v>1.7500000000000002E-2</v>
      </c>
      <c r="AO144" s="139">
        <v>0</v>
      </c>
      <c r="AP144" s="131">
        <f t="shared" ref="AP144:AP151" si="136">AM144*Y144/1000</f>
        <v>0.11625576666666668</v>
      </c>
      <c r="AQ144" s="135">
        <f t="shared" ref="AQ144:AQ151" si="137">AN144*Y144/1000</f>
        <v>8.0114999999999995E-3</v>
      </c>
      <c r="AR144" s="139">
        <f t="shared" ref="AR144:AR151" si="138">AO144*Y144/1000</f>
        <v>0</v>
      </c>
      <c r="AS144" s="419">
        <v>1.0271257691295959</v>
      </c>
      <c r="AT144" s="429">
        <f t="shared" ref="AT144:AT151" si="139">AN144+AM144</f>
        <v>0.27144444444444449</v>
      </c>
      <c r="AU144" s="351">
        <f t="shared" ref="AU144:AU151" si="140">AS144-AT144</f>
        <v>0.75568132468515137</v>
      </c>
      <c r="AV144" s="416">
        <f t="shared" ref="AV144:AV151" si="141">AS144*Y144/1000</f>
        <v>0.47021817710752895</v>
      </c>
      <c r="AW144" s="348">
        <f t="shared" ref="AW144:AW151" si="142">AT144*Y144/1000</f>
        <v>0.12426726666666667</v>
      </c>
      <c r="AX144" s="351">
        <f t="shared" ref="AX144:AX151" si="143">AU144*Y144/1000</f>
        <v>0.34595091044086229</v>
      </c>
      <c r="AY144" s="208">
        <v>6.7000000000000004E-2</v>
      </c>
      <c r="AZ144" s="221">
        <v>4.9414086088090996E-2</v>
      </c>
      <c r="BA144" s="223">
        <f t="shared" ref="BA144:BA151" si="144">AY144-AZ144</f>
        <v>1.7585913911909008E-2</v>
      </c>
      <c r="BB144" s="227">
        <f t="shared" ref="BB144:BB151" si="145">AY144*Y144/1000</f>
        <v>3.0672599999999998E-2</v>
      </c>
      <c r="BC144" s="221">
        <f t="shared" ref="BC144:BC151" si="146">AZ144*Y144/1000</f>
        <v>2.2621768611128055E-2</v>
      </c>
      <c r="BD144" s="223">
        <f t="shared" ref="BD144:BD151" si="147">BA144*Y144/1000</f>
        <v>8.0508313888719429E-3</v>
      </c>
      <c r="BE144" s="237">
        <f t="shared" ref="BE144:BE151" si="148">AB144/BA144</f>
        <v>621.03435373572836</v>
      </c>
      <c r="BF144" s="447">
        <f t="shared" ref="BF144:BF151" si="149">AB144/AU144</f>
        <v>14.452463392138085</v>
      </c>
    </row>
    <row r="145" spans="1:58" x14ac:dyDescent="0.25">
      <c r="A145" s="15">
        <v>139</v>
      </c>
      <c r="B145" s="16">
        <v>67</v>
      </c>
      <c r="C145" s="17" t="s">
        <v>12</v>
      </c>
      <c r="D145" s="17" t="s">
        <v>10</v>
      </c>
      <c r="E145" s="18" t="s">
        <v>7</v>
      </c>
      <c r="F145" s="19" t="s">
        <v>19</v>
      </c>
      <c r="G145" s="30">
        <v>42515</v>
      </c>
      <c r="H145" s="21">
        <v>1</v>
      </c>
      <c r="I145" s="18">
        <v>7</v>
      </c>
      <c r="J145" s="40"/>
      <c r="K145" s="40"/>
      <c r="L145" s="43">
        <v>180.03346754304692</v>
      </c>
      <c r="M145" s="40"/>
      <c r="N145" s="40"/>
      <c r="O145" s="40"/>
      <c r="P145" s="40"/>
      <c r="Q145" s="40"/>
      <c r="R145" s="40"/>
      <c r="S145" s="313">
        <v>6114.5366693203505</v>
      </c>
      <c r="T145" s="321">
        <v>271.25042443152398</v>
      </c>
      <c r="U145" s="326">
        <v>14.331924250699339</v>
      </c>
      <c r="V145" s="288">
        <f t="shared" si="128"/>
        <v>22.542035398230095</v>
      </c>
      <c r="W145" s="299">
        <f t="shared" si="129"/>
        <v>426.63752350086457</v>
      </c>
      <c r="X145" s="306">
        <f t="shared" si="130"/>
        <v>18.926308825438291</v>
      </c>
      <c r="Y145" s="40">
        <v>496.20000000000005</v>
      </c>
      <c r="Z145" s="263">
        <v>61.8</v>
      </c>
      <c r="AA145" s="193">
        <v>3.63</v>
      </c>
      <c r="AB145" s="72">
        <v>16.098212215995048</v>
      </c>
      <c r="AC145" s="254">
        <f t="shared" si="131"/>
        <v>1.341517684666254E-3</v>
      </c>
      <c r="AD145" s="79">
        <f t="shared" si="132"/>
        <v>7.9879329015767437</v>
      </c>
      <c r="AE145" s="163">
        <v>0.27384112775000002</v>
      </c>
      <c r="AF145" s="165">
        <v>0.26248288894999994</v>
      </c>
      <c r="AG145" s="167">
        <v>0.2132978774</v>
      </c>
      <c r="AH145" s="169">
        <v>0.20066051557499998</v>
      </c>
      <c r="AI145" s="178">
        <f t="shared" si="133"/>
        <v>1.7010654604112736</v>
      </c>
      <c r="AJ145" s="178">
        <f t="shared" si="134"/>
        <v>1.2464770179611955</v>
      </c>
      <c r="AK145" s="259">
        <f t="shared" si="135"/>
        <v>149.57724215534347</v>
      </c>
      <c r="AL145" s="108">
        <v>-2.0878918973091238</v>
      </c>
      <c r="AM145" s="131">
        <v>0.45305555555555554</v>
      </c>
      <c r="AN145" s="135">
        <v>1.7500000000000002E-2</v>
      </c>
      <c r="AO145" s="139">
        <v>0</v>
      </c>
      <c r="AP145" s="131">
        <f t="shared" si="136"/>
        <v>0.2248061666666667</v>
      </c>
      <c r="AQ145" s="135">
        <f t="shared" si="137"/>
        <v>8.683500000000002E-3</v>
      </c>
      <c r="AR145" s="139">
        <f t="shared" si="138"/>
        <v>0</v>
      </c>
      <c r="AS145" s="419">
        <v>1.6322844992883259</v>
      </c>
      <c r="AT145" s="429">
        <f t="shared" si="139"/>
        <v>0.47055555555555556</v>
      </c>
      <c r="AU145" s="351">
        <f t="shared" si="140"/>
        <v>1.1617289437327702</v>
      </c>
      <c r="AV145" s="416">
        <f t="shared" si="141"/>
        <v>0.80993956854686733</v>
      </c>
      <c r="AW145" s="348">
        <f t="shared" si="142"/>
        <v>0.23348966666666671</v>
      </c>
      <c r="AX145" s="351">
        <f t="shared" si="143"/>
        <v>0.57644990188020062</v>
      </c>
      <c r="AY145" s="208">
        <v>5.7000000000000002E-2</v>
      </c>
      <c r="AZ145" s="221">
        <v>4.6207614405222398E-2</v>
      </c>
      <c r="BA145" s="223">
        <f t="shared" si="144"/>
        <v>1.0792385594777604E-2</v>
      </c>
      <c r="BB145" s="227">
        <f t="shared" si="145"/>
        <v>2.8283400000000004E-2</v>
      </c>
      <c r="BC145" s="221">
        <f t="shared" si="146"/>
        <v>2.2928218267871354E-2</v>
      </c>
      <c r="BD145" s="223">
        <f t="shared" si="147"/>
        <v>5.3551817321286473E-3</v>
      </c>
      <c r="BE145" s="237">
        <f t="shared" si="148"/>
        <v>1491.6268580864007</v>
      </c>
      <c r="BF145" s="447">
        <f t="shared" si="149"/>
        <v>13.857115554226977</v>
      </c>
    </row>
    <row r="146" spans="1:58" ht="15.75" thickBot="1" x14ac:dyDescent="0.3">
      <c r="A146" s="22">
        <v>140</v>
      </c>
      <c r="B146" s="23">
        <v>68</v>
      </c>
      <c r="C146" s="24" t="s">
        <v>12</v>
      </c>
      <c r="D146" s="24" t="s">
        <v>10</v>
      </c>
      <c r="E146" s="25" t="s">
        <v>7</v>
      </c>
      <c r="F146" s="26" t="s">
        <v>19</v>
      </c>
      <c r="G146" s="31">
        <v>42515</v>
      </c>
      <c r="H146" s="28">
        <v>1</v>
      </c>
      <c r="I146" s="25">
        <v>7</v>
      </c>
      <c r="J146" s="41"/>
      <c r="K146" s="41"/>
      <c r="L146" s="42">
        <v>180.02563557421487</v>
      </c>
      <c r="M146" s="41"/>
      <c r="N146" s="41"/>
      <c r="O146" s="41"/>
      <c r="P146" s="41"/>
      <c r="Q146" s="41"/>
      <c r="R146" s="41"/>
      <c r="S146" s="314">
        <v>6114.2706695522502</v>
      </c>
      <c r="T146" s="322">
        <v>271.23862426515035</v>
      </c>
      <c r="U146" s="327">
        <v>14.331300771156526</v>
      </c>
      <c r="V146" s="289">
        <f t="shared" si="128"/>
        <v>22.542035398230091</v>
      </c>
      <c r="W146" s="300">
        <f t="shared" si="129"/>
        <v>426.63752350086452</v>
      </c>
      <c r="X146" s="307">
        <f t="shared" si="130"/>
        <v>18.926308825438291</v>
      </c>
      <c r="Y146" s="41">
        <v>449.79999999999995</v>
      </c>
      <c r="Z146" s="264">
        <v>63.3</v>
      </c>
      <c r="AA146" s="194">
        <v>3.65</v>
      </c>
      <c r="AB146" s="73">
        <v>9.0189218811655856</v>
      </c>
      <c r="AC146" s="255">
        <f t="shared" si="131"/>
        <v>7.5157682343046542E-4</v>
      </c>
      <c r="AD146" s="80">
        <f t="shared" si="132"/>
        <v>4.0567110621482794</v>
      </c>
      <c r="AE146" s="145">
        <v>0.15559105574999998</v>
      </c>
      <c r="AF146" s="150">
        <v>0.15005848555000001</v>
      </c>
      <c r="AG146" s="155">
        <v>0.12380555639999997</v>
      </c>
      <c r="AH146" s="160">
        <v>0.11698551847499999</v>
      </c>
      <c r="AI146" s="179">
        <f t="shared" si="133"/>
        <v>1.7251624728552559</v>
      </c>
      <c r="AJ146" s="179">
        <f t="shared" si="134"/>
        <v>1.2971120053640053</v>
      </c>
      <c r="AK146" s="260">
        <f t="shared" si="135"/>
        <v>155.65344064368065</v>
      </c>
      <c r="AL146" s="109">
        <v>-0.72127174634313196</v>
      </c>
      <c r="AM146" s="132">
        <v>0.30216666666666669</v>
      </c>
      <c r="AN146" s="136">
        <v>1.7500000000000002E-2</v>
      </c>
      <c r="AO146" s="140">
        <v>0</v>
      </c>
      <c r="AP146" s="132">
        <f t="shared" si="136"/>
        <v>0.13591456666666668</v>
      </c>
      <c r="AQ146" s="136">
        <f t="shared" si="137"/>
        <v>7.8715E-3</v>
      </c>
      <c r="AR146" s="140">
        <f t="shared" si="138"/>
        <v>0</v>
      </c>
      <c r="AS146" s="420">
        <v>0.75926862627245284</v>
      </c>
      <c r="AT146" s="430">
        <f t="shared" si="139"/>
        <v>0.31966666666666671</v>
      </c>
      <c r="AU146" s="352">
        <f t="shared" si="140"/>
        <v>0.43960195960578613</v>
      </c>
      <c r="AV146" s="417">
        <f t="shared" si="141"/>
        <v>0.34151902809734924</v>
      </c>
      <c r="AW146" s="349">
        <f t="shared" si="142"/>
        <v>0.14378606666666666</v>
      </c>
      <c r="AX146" s="352">
        <f t="shared" si="143"/>
        <v>0.19773296143068259</v>
      </c>
      <c r="AY146" s="209">
        <v>5.0999999999999997E-2</v>
      </c>
      <c r="AZ146" s="222">
        <v>3.5058406796762601E-2</v>
      </c>
      <c r="BA146" s="225">
        <f t="shared" si="144"/>
        <v>1.5941593203237396E-2</v>
      </c>
      <c r="BB146" s="228">
        <f t="shared" si="145"/>
        <v>2.2939799999999996E-2</v>
      </c>
      <c r="BC146" s="222">
        <f t="shared" si="146"/>
        <v>1.5769271377183817E-2</v>
      </c>
      <c r="BD146" s="225">
        <f t="shared" si="147"/>
        <v>7.1705286228161804E-3</v>
      </c>
      <c r="BE146" s="238">
        <f t="shared" si="148"/>
        <v>565.74783750811275</v>
      </c>
      <c r="BF146" s="448">
        <f t="shared" si="149"/>
        <v>20.51610936687662</v>
      </c>
    </row>
    <row r="147" spans="1:58" x14ac:dyDescent="0.25">
      <c r="A147" s="8">
        <v>141</v>
      </c>
      <c r="B147" s="9">
        <v>69</v>
      </c>
      <c r="C147" s="10" t="s">
        <v>12</v>
      </c>
      <c r="D147" s="10" t="s">
        <v>10</v>
      </c>
      <c r="E147" s="11" t="s">
        <v>8</v>
      </c>
      <c r="F147" s="12" t="s">
        <v>19</v>
      </c>
      <c r="G147" s="29">
        <v>42514</v>
      </c>
      <c r="H147" s="14">
        <v>1</v>
      </c>
      <c r="I147" s="11">
        <v>7</v>
      </c>
      <c r="J147" s="39"/>
      <c r="K147" s="39"/>
      <c r="L147" s="44">
        <v>180.00997163655069</v>
      </c>
      <c r="M147" s="39"/>
      <c r="N147" s="39"/>
      <c r="O147" s="39"/>
      <c r="P147" s="39"/>
      <c r="Q147" s="39"/>
      <c r="R147" s="39"/>
      <c r="S147" s="315">
        <v>6113.7386700160496</v>
      </c>
      <c r="T147" s="323">
        <v>271.21502393240297</v>
      </c>
      <c r="U147" s="328">
        <v>14.330053812070892</v>
      </c>
      <c r="V147" s="287">
        <f t="shared" si="128"/>
        <v>22.542035398230095</v>
      </c>
      <c r="W147" s="298">
        <f t="shared" si="129"/>
        <v>426.63752350086463</v>
      </c>
      <c r="X147" s="305">
        <f t="shared" si="130"/>
        <v>18.926308825438294</v>
      </c>
      <c r="Y147" s="39">
        <v>508.25000000000006</v>
      </c>
      <c r="Z147" s="262">
        <v>72.800000000000011</v>
      </c>
      <c r="AA147" s="192">
        <v>3.72</v>
      </c>
      <c r="AB147" s="71">
        <v>26.140221177348632</v>
      </c>
      <c r="AC147" s="253">
        <f t="shared" si="131"/>
        <v>2.1783517647790528E-3</v>
      </c>
      <c r="AD147" s="78">
        <f t="shared" si="132"/>
        <v>13.285767413387445</v>
      </c>
      <c r="AE147" s="162">
        <v>0.47650824484999998</v>
      </c>
      <c r="AF147" s="164">
        <v>0.45703149585000002</v>
      </c>
      <c r="AG147" s="166">
        <v>0.36455959450000003</v>
      </c>
      <c r="AH147" s="168">
        <v>0.34231533487500004</v>
      </c>
      <c r="AI147" s="177">
        <f t="shared" si="133"/>
        <v>1.8228929342912759</v>
      </c>
      <c r="AJ147" s="177">
        <f t="shared" si="134"/>
        <v>1.3095349597562993</v>
      </c>
      <c r="AK147" s="258">
        <f t="shared" si="135"/>
        <v>157.14419517075592</v>
      </c>
      <c r="AL147" s="107">
        <v>36.63301238006013</v>
      </c>
      <c r="AM147" s="130">
        <v>3.7733888888888893</v>
      </c>
      <c r="AN147" s="134">
        <v>6.3508064516129004E-3</v>
      </c>
      <c r="AO147" s="138">
        <v>0</v>
      </c>
      <c r="AP147" s="130">
        <f t="shared" si="136"/>
        <v>1.9178249027777783</v>
      </c>
      <c r="AQ147" s="134">
        <f t="shared" si="137"/>
        <v>3.2277973790322571E-3</v>
      </c>
      <c r="AR147" s="138">
        <f t="shared" si="138"/>
        <v>0</v>
      </c>
      <c r="AS147" s="418">
        <v>5.0149437822655827</v>
      </c>
      <c r="AT147" s="428">
        <f t="shared" si="139"/>
        <v>3.7797396953405022</v>
      </c>
      <c r="AU147" s="350">
        <f t="shared" si="140"/>
        <v>1.2352040869250804</v>
      </c>
      <c r="AV147" s="415">
        <f t="shared" si="141"/>
        <v>2.5488451773364829</v>
      </c>
      <c r="AW147" s="347">
        <f t="shared" si="142"/>
        <v>1.9210527001568105</v>
      </c>
      <c r="AX147" s="350">
        <f t="shared" si="143"/>
        <v>0.62779247717967224</v>
      </c>
      <c r="AY147" s="207">
        <v>0.45400000000000001</v>
      </c>
      <c r="AZ147" s="220">
        <v>0.34848617609941751</v>
      </c>
      <c r="BA147" s="224">
        <f t="shared" si="144"/>
        <v>0.1055138239005825</v>
      </c>
      <c r="BB147" s="226">
        <f t="shared" si="145"/>
        <v>0.23074550000000002</v>
      </c>
      <c r="BC147" s="220">
        <f t="shared" si="146"/>
        <v>0.17711809900252898</v>
      </c>
      <c r="BD147" s="224">
        <f t="shared" si="147"/>
        <v>5.3627400997471063E-2</v>
      </c>
      <c r="BE147" s="236">
        <f t="shared" si="148"/>
        <v>247.74214610948547</v>
      </c>
      <c r="BF147" s="446">
        <f t="shared" si="149"/>
        <v>21.162673807550419</v>
      </c>
    </row>
    <row r="148" spans="1:58" x14ac:dyDescent="0.25">
      <c r="A148" s="15">
        <v>142</v>
      </c>
      <c r="B148" s="16">
        <v>70</v>
      </c>
      <c r="C148" s="17" t="s">
        <v>12</v>
      </c>
      <c r="D148" s="17" t="s">
        <v>10</v>
      </c>
      <c r="E148" s="18" t="s">
        <v>8</v>
      </c>
      <c r="F148" s="19" t="s">
        <v>19</v>
      </c>
      <c r="G148" s="30">
        <v>42514</v>
      </c>
      <c r="H148" s="21">
        <v>1</v>
      </c>
      <c r="I148" s="18">
        <v>7</v>
      </c>
      <c r="J148" s="40"/>
      <c r="K148" s="40"/>
      <c r="L148" s="43">
        <v>180.03346754304692</v>
      </c>
      <c r="M148" s="40"/>
      <c r="N148" s="40"/>
      <c r="O148" s="40"/>
      <c r="P148" s="40"/>
      <c r="Q148" s="40"/>
      <c r="R148" s="40"/>
      <c r="S148" s="313">
        <v>6114.5366693203505</v>
      </c>
      <c r="T148" s="321">
        <v>271.25042443152398</v>
      </c>
      <c r="U148" s="326">
        <v>14.331924250699339</v>
      </c>
      <c r="V148" s="288">
        <f t="shared" si="128"/>
        <v>22.542035398230095</v>
      </c>
      <c r="W148" s="299">
        <f t="shared" si="129"/>
        <v>426.63752350086457</v>
      </c>
      <c r="X148" s="306">
        <f t="shared" si="130"/>
        <v>18.926308825438291</v>
      </c>
      <c r="Y148" s="40">
        <v>415.33000000000004</v>
      </c>
      <c r="Z148" s="263">
        <v>248.4</v>
      </c>
      <c r="AA148" s="193">
        <v>3.82</v>
      </c>
      <c r="AB148" s="72">
        <v>28.360995426584402</v>
      </c>
      <c r="AC148" s="254">
        <f t="shared" si="131"/>
        <v>2.3634162855487003E-3</v>
      </c>
      <c r="AD148" s="79">
        <f t="shared" si="132"/>
        <v>11.779172230523301</v>
      </c>
      <c r="AE148" s="163">
        <v>0.43363673944999992</v>
      </c>
      <c r="AF148" s="165">
        <v>0.41684193214999976</v>
      </c>
      <c r="AG148" s="167">
        <v>0.3323484693999999</v>
      </c>
      <c r="AH148" s="169">
        <v>0.29988173067499996</v>
      </c>
      <c r="AI148" s="178">
        <f t="shared" si="133"/>
        <v>1.528989843013504</v>
      </c>
      <c r="AJ148" s="178">
        <f t="shared" si="134"/>
        <v>1.057373784538971</v>
      </c>
      <c r="AK148" s="259">
        <f t="shared" si="135"/>
        <v>126.88485414467651</v>
      </c>
      <c r="AL148" s="108">
        <v>36.291357342318626</v>
      </c>
      <c r="AM148" s="131">
        <v>3.2833888888888887</v>
      </c>
      <c r="AN148" s="135">
        <v>1.7500000000000002E-2</v>
      </c>
      <c r="AO148" s="139">
        <v>0</v>
      </c>
      <c r="AP148" s="131">
        <f t="shared" si="136"/>
        <v>1.3636899072222222</v>
      </c>
      <c r="AQ148" s="135">
        <f t="shared" si="137"/>
        <v>7.268275000000002E-3</v>
      </c>
      <c r="AR148" s="139">
        <f t="shared" si="138"/>
        <v>0</v>
      </c>
      <c r="AS148" s="419">
        <v>5.0144489745114118</v>
      </c>
      <c r="AT148" s="429">
        <f t="shared" si="139"/>
        <v>3.3008888888888888</v>
      </c>
      <c r="AU148" s="351">
        <f t="shared" si="140"/>
        <v>1.713560085622523</v>
      </c>
      <c r="AV148" s="416">
        <f t="shared" si="141"/>
        <v>2.0826510925838249</v>
      </c>
      <c r="AW148" s="348">
        <f t="shared" si="142"/>
        <v>1.3709581822222223</v>
      </c>
      <c r="AX148" s="351">
        <f t="shared" si="143"/>
        <v>0.71169291036160254</v>
      </c>
      <c r="AY148" s="208">
        <v>0.41399999999999998</v>
      </c>
      <c r="AZ148" s="221">
        <v>0.32436624891384963</v>
      </c>
      <c r="BA148" s="223">
        <f t="shared" si="144"/>
        <v>8.9633751086150348E-2</v>
      </c>
      <c r="BB148" s="227">
        <f t="shared" si="145"/>
        <v>0.17194661999999999</v>
      </c>
      <c r="BC148" s="221">
        <f t="shared" si="146"/>
        <v>0.13471903416138917</v>
      </c>
      <c r="BD148" s="223">
        <f t="shared" si="147"/>
        <v>3.7227585838610827E-2</v>
      </c>
      <c r="BE148" s="237">
        <f t="shared" si="148"/>
        <v>316.40977960774609</v>
      </c>
      <c r="BF148" s="447">
        <f t="shared" si="149"/>
        <v>16.550919728199126</v>
      </c>
    </row>
    <row r="149" spans="1:58" x14ac:dyDescent="0.25">
      <c r="A149" s="15">
        <v>143</v>
      </c>
      <c r="B149" s="16">
        <v>71</v>
      </c>
      <c r="C149" s="17" t="s">
        <v>12</v>
      </c>
      <c r="D149" s="17" t="s">
        <v>10</v>
      </c>
      <c r="E149" s="18" t="s">
        <v>8</v>
      </c>
      <c r="F149" s="19" t="s">
        <v>19</v>
      </c>
      <c r="G149" s="30">
        <v>42514</v>
      </c>
      <c r="H149" s="21">
        <v>1</v>
      </c>
      <c r="I149" s="18">
        <v>7</v>
      </c>
      <c r="J149" s="40"/>
      <c r="K149" s="40"/>
      <c r="L149" s="43">
        <v>180.041299511879</v>
      </c>
      <c r="M149" s="40"/>
      <c r="N149" s="40"/>
      <c r="O149" s="40"/>
      <c r="P149" s="40"/>
      <c r="Q149" s="40"/>
      <c r="R149" s="40"/>
      <c r="S149" s="313">
        <v>6114.8026690884508</v>
      </c>
      <c r="T149" s="321">
        <v>271.26222459789761</v>
      </c>
      <c r="U149" s="326">
        <v>14.332547730242155</v>
      </c>
      <c r="V149" s="288">
        <f t="shared" si="128"/>
        <v>22.542035398230098</v>
      </c>
      <c r="W149" s="299">
        <f t="shared" si="129"/>
        <v>426.63752350086457</v>
      </c>
      <c r="X149" s="306">
        <f t="shared" si="130"/>
        <v>18.926308825438291</v>
      </c>
      <c r="Y149" s="40">
        <v>442.67</v>
      </c>
      <c r="Z149" s="263">
        <v>64.5</v>
      </c>
      <c r="AA149" s="193">
        <v>3.75</v>
      </c>
      <c r="AB149" s="72">
        <v>26.263073038968731</v>
      </c>
      <c r="AC149" s="254">
        <f t="shared" si="131"/>
        <v>2.1885894199140609E-3</v>
      </c>
      <c r="AD149" s="79">
        <f t="shared" si="132"/>
        <v>11.62587454216029</v>
      </c>
      <c r="AE149" s="163">
        <v>0.36547397074999999</v>
      </c>
      <c r="AF149" s="165">
        <v>0.34930569675000001</v>
      </c>
      <c r="AG149" s="167">
        <v>0.27760672939999997</v>
      </c>
      <c r="AH149" s="169">
        <v>0.25922780107500004</v>
      </c>
      <c r="AI149" s="178">
        <f t="shared" si="133"/>
        <v>1.3915887535617615</v>
      </c>
      <c r="AJ149" s="178">
        <f t="shared" si="134"/>
        <v>0.98704291264910993</v>
      </c>
      <c r="AK149" s="259">
        <f t="shared" si="135"/>
        <v>118.44514951789319</v>
      </c>
      <c r="AL149" s="108">
        <v>34.696967166191648</v>
      </c>
      <c r="AM149" s="131">
        <v>3.8356111111111111</v>
      </c>
      <c r="AN149" s="135">
        <v>1.7500000000000002E-2</v>
      </c>
      <c r="AO149" s="139">
        <v>0</v>
      </c>
      <c r="AP149" s="131">
        <f t="shared" si="136"/>
        <v>1.6979099705555556</v>
      </c>
      <c r="AQ149" s="135">
        <f t="shared" si="137"/>
        <v>7.7467250000000012E-3</v>
      </c>
      <c r="AR149" s="139">
        <f t="shared" si="138"/>
        <v>0</v>
      </c>
      <c r="AS149" s="419">
        <v>5.6168094513485416</v>
      </c>
      <c r="AT149" s="429">
        <f t="shared" si="139"/>
        <v>3.8531111111111112</v>
      </c>
      <c r="AU149" s="351">
        <f t="shared" si="140"/>
        <v>1.7636983402374304</v>
      </c>
      <c r="AV149" s="416">
        <f t="shared" si="141"/>
        <v>2.4863930398284593</v>
      </c>
      <c r="AW149" s="348">
        <f t="shared" si="142"/>
        <v>1.7056566955555557</v>
      </c>
      <c r="AX149" s="351">
        <f t="shared" si="143"/>
        <v>0.78073634427290339</v>
      </c>
      <c r="AY149" s="208">
        <v>0.41099999999999998</v>
      </c>
      <c r="AZ149" s="221">
        <v>0.33098280450529327</v>
      </c>
      <c r="BA149" s="223">
        <f t="shared" si="144"/>
        <v>8.0017195494706705E-2</v>
      </c>
      <c r="BB149" s="227">
        <f t="shared" si="145"/>
        <v>0.18193736999999999</v>
      </c>
      <c r="BC149" s="221">
        <f t="shared" si="146"/>
        <v>0.1465161580703582</v>
      </c>
      <c r="BD149" s="223">
        <f t="shared" si="147"/>
        <v>3.5421211929641823E-2</v>
      </c>
      <c r="BE149" s="237">
        <f t="shared" si="148"/>
        <v>328.21786463018543</v>
      </c>
      <c r="BF149" s="447">
        <f t="shared" si="149"/>
        <v>14.890909879425966</v>
      </c>
    </row>
    <row r="150" spans="1:58" ht="15.75" thickBot="1" x14ac:dyDescent="0.3">
      <c r="A150" s="85">
        <v>144</v>
      </c>
      <c r="B150" s="86">
        <v>72</v>
      </c>
      <c r="C150" s="87" t="s">
        <v>12</v>
      </c>
      <c r="D150" s="87" t="s">
        <v>10</v>
      </c>
      <c r="E150" s="88" t="s">
        <v>8</v>
      </c>
      <c r="F150" s="89" t="s">
        <v>19</v>
      </c>
      <c r="G150" s="90">
        <v>42514</v>
      </c>
      <c r="H150" s="91">
        <v>1</v>
      </c>
      <c r="I150" s="88">
        <v>7</v>
      </c>
      <c r="J150" s="92"/>
      <c r="K150" s="92"/>
      <c r="L150" s="93">
        <v>180.02563557421487</v>
      </c>
      <c r="M150" s="92"/>
      <c r="N150" s="92"/>
      <c r="O150" s="92"/>
      <c r="P150" s="92"/>
      <c r="Q150" s="92"/>
      <c r="R150" s="92"/>
      <c r="S150" s="316">
        <v>6114.2706695522502</v>
      </c>
      <c r="T150" s="324">
        <v>271.23862426515035</v>
      </c>
      <c r="U150" s="329">
        <v>14.331300771156526</v>
      </c>
      <c r="V150" s="290">
        <f t="shared" si="128"/>
        <v>22.542035398230091</v>
      </c>
      <c r="W150" s="301">
        <f t="shared" si="129"/>
        <v>426.63752350086452</v>
      </c>
      <c r="X150" s="308">
        <f t="shared" si="130"/>
        <v>18.926308825438291</v>
      </c>
      <c r="Y150" s="92">
        <v>444.32000000000005</v>
      </c>
      <c r="Z150" s="265">
        <v>66.800000000000011</v>
      </c>
      <c r="AA150" s="195">
        <v>3.75</v>
      </c>
      <c r="AB150" s="97">
        <v>27.1829527991455</v>
      </c>
      <c r="AC150" s="256">
        <f t="shared" si="131"/>
        <v>2.2652460665954582E-3</v>
      </c>
      <c r="AD150" s="98">
        <f t="shared" si="132"/>
        <v>12.07792958771633</v>
      </c>
      <c r="AE150" s="146">
        <v>0.40137581524999999</v>
      </c>
      <c r="AF150" s="151">
        <v>0.38429296764999998</v>
      </c>
      <c r="AG150" s="156">
        <v>0.30541539560000003</v>
      </c>
      <c r="AH150" s="161">
        <v>0.28597893197500007</v>
      </c>
      <c r="AI150" s="180">
        <f t="shared" si="133"/>
        <v>1.4765717993028973</v>
      </c>
      <c r="AJ150" s="180">
        <f t="shared" si="134"/>
        <v>1.0520524907212798</v>
      </c>
      <c r="AK150" s="261">
        <f t="shared" si="135"/>
        <v>126.24629888655359</v>
      </c>
      <c r="AL150" s="110">
        <v>37.430207468123569</v>
      </c>
      <c r="AM150" s="133">
        <v>3.6839444444444442</v>
      </c>
      <c r="AN150" s="137">
        <v>1.7500000000000002E-2</v>
      </c>
      <c r="AO150" s="141">
        <v>0</v>
      </c>
      <c r="AP150" s="133">
        <f t="shared" si="136"/>
        <v>1.6368501955555557</v>
      </c>
      <c r="AQ150" s="137">
        <f t="shared" si="137"/>
        <v>7.7756000000000014E-3</v>
      </c>
      <c r="AR150" s="141">
        <f t="shared" si="138"/>
        <v>0</v>
      </c>
      <c r="AS150" s="421">
        <v>5.4155328238191958</v>
      </c>
      <c r="AT150" s="431">
        <f t="shared" si="139"/>
        <v>3.7014444444444443</v>
      </c>
      <c r="AU150" s="354">
        <f t="shared" si="140"/>
        <v>1.7140883793747514</v>
      </c>
      <c r="AV150" s="426">
        <f t="shared" si="141"/>
        <v>2.4062295442793453</v>
      </c>
      <c r="AW150" s="353">
        <f t="shared" si="142"/>
        <v>1.6446257955555557</v>
      </c>
      <c r="AX150" s="354">
        <f t="shared" si="143"/>
        <v>0.76160374872378966</v>
      </c>
      <c r="AY150" s="229">
        <v>0.41099999999999998</v>
      </c>
      <c r="AZ150" s="230">
        <v>0.3218455113623333</v>
      </c>
      <c r="BA150" s="231">
        <f t="shared" si="144"/>
        <v>8.9154488637666673E-2</v>
      </c>
      <c r="BB150" s="232">
        <f t="shared" si="145"/>
        <v>0.18261552</v>
      </c>
      <c r="BC150" s="230">
        <f t="shared" si="146"/>
        <v>0.14300239760851197</v>
      </c>
      <c r="BD150" s="231">
        <f t="shared" si="147"/>
        <v>3.9613122391488065E-2</v>
      </c>
      <c r="BE150" s="239">
        <f t="shared" si="148"/>
        <v>304.8971870571757</v>
      </c>
      <c r="BF150" s="449">
        <f t="shared" si="149"/>
        <v>15.858547975840683</v>
      </c>
    </row>
    <row r="151" spans="1:58" ht="15.75" thickTop="1" x14ac:dyDescent="0.25">
      <c r="A151" s="15">
        <v>145</v>
      </c>
      <c r="B151" s="16">
        <v>1</v>
      </c>
      <c r="C151" s="17" t="s">
        <v>5</v>
      </c>
      <c r="D151" s="17" t="s">
        <v>6</v>
      </c>
      <c r="E151" s="18" t="s">
        <v>7</v>
      </c>
      <c r="F151" s="19" t="s">
        <v>20</v>
      </c>
      <c r="G151" s="30">
        <v>42522</v>
      </c>
      <c r="H151" s="21">
        <v>2</v>
      </c>
      <c r="I151" s="18">
        <v>14</v>
      </c>
      <c r="J151" s="40"/>
      <c r="K151" s="40"/>
      <c r="L151" s="43">
        <v>30.000091841334029</v>
      </c>
      <c r="M151" s="40"/>
      <c r="N151" s="40"/>
      <c r="O151" s="40"/>
      <c r="P151" s="40"/>
      <c r="Q151" s="40"/>
      <c r="R151" s="40"/>
      <c r="S151" s="313">
        <v>14148.143312679265</v>
      </c>
      <c r="T151" s="321">
        <v>438.50134241416572</v>
      </c>
      <c r="U151" s="326">
        <v>31.77701728115747</v>
      </c>
      <c r="V151" s="287">
        <f t="shared" si="128"/>
        <v>32.264766248574688</v>
      </c>
      <c r="W151" s="298">
        <f t="shared" si="129"/>
        <v>445.23194821902189</v>
      </c>
      <c r="X151" s="305">
        <f t="shared" si="130"/>
        <v>13.799323534187707</v>
      </c>
      <c r="Y151" s="40">
        <v>444.67</v>
      </c>
      <c r="Z151" s="263">
        <v>17.900000000000006</v>
      </c>
      <c r="AA151" s="193">
        <v>6.18</v>
      </c>
      <c r="AB151" s="72">
        <v>36.359552951600385</v>
      </c>
      <c r="AC151" s="253">
        <f t="shared" si="131"/>
        <v>3.0299627459666988E-3</v>
      </c>
      <c r="AD151" s="79">
        <f t="shared" si="132"/>
        <v>16.168002410988144</v>
      </c>
      <c r="AE151" s="163">
        <v>1.2821989582</v>
      </c>
      <c r="AF151" s="165">
        <v>1.2312190866750001</v>
      </c>
      <c r="AG151" s="167">
        <v>1.0092996810500001</v>
      </c>
      <c r="AH151" s="169">
        <v>0.94741153702499981</v>
      </c>
      <c r="AI151" s="177">
        <f t="shared" si="133"/>
        <v>3.5264431328591548</v>
      </c>
      <c r="AJ151" s="177">
        <f t="shared" si="134"/>
        <v>2.6056743279713483</v>
      </c>
      <c r="AK151" s="258">
        <f t="shared" si="135"/>
        <v>312.68091935656179</v>
      </c>
      <c r="AL151" s="108">
        <v>302.22235213549584</v>
      </c>
      <c r="AM151" s="130">
        <v>0.20766666666666667</v>
      </c>
      <c r="AN151" s="134">
        <v>1.7500000000000002E-2</v>
      </c>
      <c r="AO151" s="138">
        <v>0</v>
      </c>
      <c r="AP151" s="130">
        <f t="shared" si="136"/>
        <v>9.2343136666666673E-2</v>
      </c>
      <c r="AQ151" s="134">
        <f t="shared" si="137"/>
        <v>7.7817250000000006E-3</v>
      </c>
      <c r="AR151" s="138">
        <f t="shared" si="138"/>
        <v>0</v>
      </c>
      <c r="AS151" s="418">
        <v>1.7234857906890071</v>
      </c>
      <c r="AT151" s="428">
        <f t="shared" si="139"/>
        <v>0.22516666666666668</v>
      </c>
      <c r="AU151" s="350">
        <f t="shared" si="140"/>
        <v>1.4983191240223404</v>
      </c>
      <c r="AV151" s="415">
        <f t="shared" si="141"/>
        <v>0.76638242654568078</v>
      </c>
      <c r="AW151" s="347">
        <f t="shared" si="142"/>
        <v>0.10012486166666668</v>
      </c>
      <c r="AX151" s="350">
        <f t="shared" si="143"/>
        <v>0.66625756487901411</v>
      </c>
      <c r="AY151" s="208">
        <v>1.06</v>
      </c>
      <c r="AZ151" s="221">
        <v>0.9792412110040023</v>
      </c>
      <c r="BA151" s="223">
        <f t="shared" si="144"/>
        <v>8.0758788995997755E-2</v>
      </c>
      <c r="BB151" s="227">
        <f t="shared" si="145"/>
        <v>0.47135020000000005</v>
      </c>
      <c r="BC151" s="221">
        <f t="shared" si="146"/>
        <v>0.4354391892971497</v>
      </c>
      <c r="BD151" s="223">
        <f t="shared" si="147"/>
        <v>3.591101070285032E-2</v>
      </c>
      <c r="BE151" s="236">
        <f t="shared" si="148"/>
        <v>450.22409825142739</v>
      </c>
      <c r="BF151" s="447">
        <f t="shared" si="149"/>
        <v>24.266895061707999</v>
      </c>
    </row>
    <row r="152" spans="1:58" x14ac:dyDescent="0.25">
      <c r="A152" s="15">
        <v>146</v>
      </c>
      <c r="B152" s="16">
        <v>2</v>
      </c>
      <c r="C152" s="17" t="s">
        <v>5</v>
      </c>
      <c r="D152" s="17" t="s">
        <v>6</v>
      </c>
      <c r="E152" s="18" t="s">
        <v>7</v>
      </c>
      <c r="F152" s="19" t="s">
        <v>20</v>
      </c>
      <c r="G152" s="30">
        <v>42522</v>
      </c>
      <c r="H152" s="21">
        <v>2</v>
      </c>
      <c r="I152" s="18">
        <v>14</v>
      </c>
      <c r="J152" s="40"/>
      <c r="K152" s="40"/>
      <c r="L152" s="43">
        <v>30.003778035576371</v>
      </c>
      <c r="M152" s="40"/>
      <c r="N152" s="40"/>
      <c r="O152" s="40"/>
      <c r="P152" s="40"/>
      <c r="Q152" s="40"/>
      <c r="R152" s="40"/>
      <c r="S152" s="313">
        <v>14149.881734171269</v>
      </c>
      <c r="T152" s="321">
        <v>438.55522228667462</v>
      </c>
      <c r="U152" s="326">
        <v>31.78092181114225</v>
      </c>
      <c r="V152" s="288"/>
      <c r="W152" s="299"/>
      <c r="X152" s="306"/>
      <c r="Y152" s="40">
        <v>446.62000000000006</v>
      </c>
      <c r="Z152" s="263"/>
      <c r="AA152" s="193"/>
      <c r="AB152" s="72"/>
      <c r="AC152" s="254"/>
      <c r="AD152" s="79"/>
      <c r="AE152" s="163"/>
      <c r="AF152" s="165"/>
      <c r="AG152" s="167"/>
      <c r="AH152" s="169"/>
      <c r="AI152" s="178"/>
      <c r="AJ152" s="178"/>
      <c r="AK152" s="259"/>
      <c r="AL152" s="108"/>
      <c r="AM152" s="131"/>
      <c r="AN152" s="135"/>
      <c r="AO152" s="139"/>
      <c r="AP152" s="131"/>
      <c r="AQ152" s="135"/>
      <c r="AR152" s="139"/>
      <c r="AS152" s="419"/>
      <c r="AT152" s="429"/>
      <c r="AU152" s="351"/>
      <c r="AV152" s="416"/>
      <c r="AW152" s="348"/>
      <c r="AX152" s="351"/>
      <c r="AY152" s="208"/>
      <c r="AZ152" s="221"/>
      <c r="BA152" s="223"/>
      <c r="BB152" s="227"/>
      <c r="BC152" s="221"/>
      <c r="BD152" s="223"/>
      <c r="BE152" s="237"/>
      <c r="BF152" s="447"/>
    </row>
    <row r="153" spans="1:58" x14ac:dyDescent="0.25">
      <c r="A153" s="15">
        <v>147</v>
      </c>
      <c r="B153" s="16">
        <v>3</v>
      </c>
      <c r="C153" s="17" t="s">
        <v>5</v>
      </c>
      <c r="D153" s="17" t="s">
        <v>6</v>
      </c>
      <c r="E153" s="18" t="s">
        <v>7</v>
      </c>
      <c r="F153" s="19" t="s">
        <v>20</v>
      </c>
      <c r="G153" s="30">
        <v>42522</v>
      </c>
      <c r="H153" s="21">
        <v>2</v>
      </c>
      <c r="I153" s="18">
        <v>14</v>
      </c>
      <c r="J153" s="40"/>
      <c r="K153" s="40"/>
      <c r="L153" s="43">
        <v>30.001934938455197</v>
      </c>
      <c r="M153" s="40"/>
      <c r="N153" s="40"/>
      <c r="O153" s="40"/>
      <c r="P153" s="40"/>
      <c r="Q153" s="40"/>
      <c r="R153" s="40"/>
      <c r="S153" s="313">
        <v>14149.012523425265</v>
      </c>
      <c r="T153" s="321">
        <v>438.52828235042011</v>
      </c>
      <c r="U153" s="326">
        <v>31.778969546149856</v>
      </c>
      <c r="V153" s="288">
        <f t="shared" ref="V153:V184" si="150">S153/T153</f>
        <v>32.264766248574688</v>
      </c>
      <c r="W153" s="299">
        <f t="shared" ref="W153:W184" si="151">S153/U153</f>
        <v>445.23194821902183</v>
      </c>
      <c r="X153" s="306">
        <f t="shared" ref="X153:X184" si="152">T153/U153</f>
        <v>13.799323534187707</v>
      </c>
      <c r="Y153" s="40">
        <v>447.92999999999995</v>
      </c>
      <c r="Z153" s="263">
        <v>12</v>
      </c>
      <c r="AA153" s="193">
        <v>6.52</v>
      </c>
      <c r="AB153" s="72">
        <v>35.805933095515442</v>
      </c>
      <c r="AC153" s="254">
        <f t="shared" ref="AC153:AC184" si="153">(AB153/12000)</f>
        <v>2.9838277579596201E-3</v>
      </c>
      <c r="AD153" s="79">
        <f t="shared" ref="AD153:AD184" si="154">Y153*AB153/1000</f>
        <v>16.038551611474229</v>
      </c>
      <c r="AE153" s="163">
        <v>1.6619255467</v>
      </c>
      <c r="AF153" s="165">
        <v>1.5960319971749997</v>
      </c>
      <c r="AG153" s="167">
        <v>1.2992966920500002</v>
      </c>
      <c r="AH153" s="169">
        <v>1.2163877785249999</v>
      </c>
      <c r="AI153" s="178">
        <f t="shared" ref="AI153:AI184" si="155">AE153/AB153*100</f>
        <v>4.6414809028064399</v>
      </c>
      <c r="AJ153" s="178">
        <f t="shared" ref="AJ153:AJ184" si="156">AH153/AB153*100</f>
        <v>3.3971682158936609</v>
      </c>
      <c r="AK153" s="259">
        <f t="shared" ref="AK153:AK184" si="157">AH153/AC153</f>
        <v>407.66018590723934</v>
      </c>
      <c r="AL153" s="108">
        <v>299.03357178324194</v>
      </c>
      <c r="AM153" s="131">
        <v>0.12211111111111111</v>
      </c>
      <c r="AN153" s="135">
        <v>2.5967741935483887E-3</v>
      </c>
      <c r="AO153" s="139">
        <v>3.9565217391304341E-3</v>
      </c>
      <c r="AP153" s="131">
        <f t="shared" ref="AP153:AP184" si="158">AM153*Y153/1000</f>
        <v>5.4697229999999999E-2</v>
      </c>
      <c r="AQ153" s="135">
        <f t="shared" ref="AQ153:AQ184" si="159">AN153*Y153/1000</f>
        <v>1.1631730645161296E-3</v>
      </c>
      <c r="AR153" s="139">
        <f t="shared" ref="AR153:AR184" si="160">AO153*Y153/1000</f>
        <v>1.7722447826086952E-3</v>
      </c>
      <c r="AS153" s="419">
        <v>1.0569024901401354</v>
      </c>
      <c r="AT153" s="429">
        <f t="shared" ref="AT153:AT184" si="161">AN153+AM153</f>
        <v>0.12470788530465951</v>
      </c>
      <c r="AU153" s="351">
        <f t="shared" ref="AU153:AU184" si="162">AS153-AT153</f>
        <v>0.93219460483547589</v>
      </c>
      <c r="AV153" s="416">
        <f t="shared" ref="AV153:AV184" si="163">AS153*Y153/1000</f>
        <v>0.47341833240847081</v>
      </c>
      <c r="AW153" s="348">
        <f t="shared" ref="AW153:AW184" si="164">AT153*Y153/1000</f>
        <v>5.5860403064516125E-2</v>
      </c>
      <c r="AX153" s="351">
        <f t="shared" ref="AX153:AX184" si="165">AU153*Y153/1000</f>
        <v>0.41755792934395469</v>
      </c>
      <c r="AY153" s="208">
        <v>0.79300000000000004</v>
      </c>
      <c r="AZ153" s="221">
        <v>0.71499330014577267</v>
      </c>
      <c r="BA153" s="223">
        <f t="shared" ref="BA153:BA184" si="166">AY153-AZ153</f>
        <v>7.8006699854227368E-2</v>
      </c>
      <c r="BB153" s="227">
        <f t="shared" ref="BB153:BB184" si="167">AY153*Y153/1000</f>
        <v>0.35520848999999999</v>
      </c>
      <c r="BC153" s="221">
        <f t="shared" ref="BC153:BC184" si="168">AZ153*Y153/1000</f>
        <v>0.32026694893429591</v>
      </c>
      <c r="BD153" s="223">
        <f t="shared" ref="BD153:BD184" si="169">BA153*Y153/1000</f>
        <v>3.494154106570406E-2</v>
      </c>
      <c r="BE153" s="237">
        <f t="shared" ref="BE153:BE184" si="170">AB153/BA153</f>
        <v>459.0109972916004</v>
      </c>
      <c r="BF153" s="447">
        <f t="shared" ref="BF153:BF184" si="171">AB153/AU153</f>
        <v>38.410362932571225</v>
      </c>
    </row>
    <row r="154" spans="1:58" ht="15.75" thickBot="1" x14ac:dyDescent="0.3">
      <c r="A154" s="22">
        <v>148</v>
      </c>
      <c r="B154" s="23">
        <v>4</v>
      </c>
      <c r="C154" s="24" t="s">
        <v>5</v>
      </c>
      <c r="D154" s="24" t="s">
        <v>6</v>
      </c>
      <c r="E154" s="25" t="s">
        <v>7</v>
      </c>
      <c r="F154" s="26" t="s">
        <v>20</v>
      </c>
      <c r="G154" s="31">
        <v>42522</v>
      </c>
      <c r="H154" s="21">
        <v>2</v>
      </c>
      <c r="I154" s="18">
        <v>14</v>
      </c>
      <c r="J154" s="40"/>
      <c r="K154" s="40"/>
      <c r="L154" s="42">
        <v>30.005621132697549</v>
      </c>
      <c r="M154" s="40"/>
      <c r="N154" s="40"/>
      <c r="O154" s="40"/>
      <c r="P154" s="40"/>
      <c r="Q154" s="40"/>
      <c r="R154" s="40"/>
      <c r="S154" s="314">
        <v>14150.750944917272</v>
      </c>
      <c r="T154" s="322">
        <v>438.58216222292918</v>
      </c>
      <c r="U154" s="327">
        <v>31.782874076134647</v>
      </c>
      <c r="V154" s="289">
        <f t="shared" si="150"/>
        <v>32.264766248574681</v>
      </c>
      <c r="W154" s="300">
        <f t="shared" si="151"/>
        <v>445.23194821902183</v>
      </c>
      <c r="X154" s="307">
        <f t="shared" si="152"/>
        <v>13.799323534187707</v>
      </c>
      <c r="Y154" s="40">
        <v>449.08</v>
      </c>
      <c r="Z154" s="263">
        <v>14.099999999999994</v>
      </c>
      <c r="AA154" s="193">
        <v>6.28</v>
      </c>
      <c r="AB154" s="72">
        <v>34.417825571160719</v>
      </c>
      <c r="AC154" s="255">
        <f t="shared" si="153"/>
        <v>2.8681521309300599E-3</v>
      </c>
      <c r="AD154" s="80">
        <f t="shared" si="154"/>
        <v>15.456357107496855</v>
      </c>
      <c r="AE154" s="145">
        <v>1.4616026807</v>
      </c>
      <c r="AF154" s="150">
        <v>1.406443033175</v>
      </c>
      <c r="AG154" s="155">
        <v>1.1521162840500001</v>
      </c>
      <c r="AH154" s="160">
        <v>1.0860580505249999</v>
      </c>
      <c r="AI154" s="179">
        <f t="shared" si="155"/>
        <v>4.2466444536946621</v>
      </c>
      <c r="AJ154" s="179">
        <f t="shared" si="156"/>
        <v>3.1555103569210554</v>
      </c>
      <c r="AK154" s="260">
        <f t="shared" si="157"/>
        <v>378.66124283052665</v>
      </c>
      <c r="AL154" s="109">
        <v>288.32838060067513</v>
      </c>
      <c r="AM154" s="132">
        <v>9.877777777777777E-2</v>
      </c>
      <c r="AN154" s="136">
        <v>1.7500000000000002E-2</v>
      </c>
      <c r="AO154" s="140">
        <v>0</v>
      </c>
      <c r="AP154" s="132">
        <f t="shared" si="158"/>
        <v>4.4359124444444439E-2</v>
      </c>
      <c r="AQ154" s="136">
        <f t="shared" si="159"/>
        <v>7.8589000000000003E-3</v>
      </c>
      <c r="AR154" s="140">
        <f t="shared" si="160"/>
        <v>0</v>
      </c>
      <c r="AS154" s="420">
        <v>0.80112619074994296</v>
      </c>
      <c r="AT154" s="430">
        <f t="shared" si="161"/>
        <v>0.11627777777777777</v>
      </c>
      <c r="AU154" s="352">
        <f t="shared" si="162"/>
        <v>0.68484841297216514</v>
      </c>
      <c r="AV154" s="417">
        <f t="shared" si="163"/>
        <v>0.35976974974198433</v>
      </c>
      <c r="AW154" s="349">
        <f t="shared" si="164"/>
        <v>5.2218024444444441E-2</v>
      </c>
      <c r="AX154" s="352">
        <f t="shared" si="165"/>
        <v>0.30755172529753994</v>
      </c>
      <c r="AY154" s="209">
        <v>1.002</v>
      </c>
      <c r="AZ154" s="222">
        <v>0.85460325618836652</v>
      </c>
      <c r="BA154" s="225">
        <f t="shared" si="166"/>
        <v>0.14739674381163348</v>
      </c>
      <c r="BB154" s="228">
        <f t="shared" si="167"/>
        <v>0.44997816000000002</v>
      </c>
      <c r="BC154" s="222">
        <f t="shared" si="168"/>
        <v>0.38378523028907163</v>
      </c>
      <c r="BD154" s="225">
        <f t="shared" si="169"/>
        <v>6.6192929710928355E-2</v>
      </c>
      <c r="BE154" s="238">
        <f t="shared" si="170"/>
        <v>233.50465336700503</v>
      </c>
      <c r="BF154" s="448">
        <f t="shared" si="171"/>
        <v>50.256122258926212</v>
      </c>
    </row>
    <row r="155" spans="1:58" x14ac:dyDescent="0.25">
      <c r="A155" s="8">
        <v>149</v>
      </c>
      <c r="B155" s="9">
        <v>5</v>
      </c>
      <c r="C155" s="10" t="s">
        <v>5</v>
      </c>
      <c r="D155" s="10" t="s">
        <v>6</v>
      </c>
      <c r="E155" s="11" t="s">
        <v>8</v>
      </c>
      <c r="F155" s="12" t="s">
        <v>20</v>
      </c>
      <c r="G155" s="29">
        <v>42521</v>
      </c>
      <c r="H155" s="14">
        <v>2</v>
      </c>
      <c r="I155" s="11">
        <v>14</v>
      </c>
      <c r="J155" s="39"/>
      <c r="K155" s="39"/>
      <c r="L155" s="44">
        <v>30.003778035576371</v>
      </c>
      <c r="M155" s="39"/>
      <c r="N155" s="39"/>
      <c r="O155" s="39"/>
      <c r="P155" s="39"/>
      <c r="Q155" s="39"/>
      <c r="R155" s="39"/>
      <c r="S155" s="315">
        <v>14149.881734171269</v>
      </c>
      <c r="T155" s="323">
        <v>438.55522228667462</v>
      </c>
      <c r="U155" s="328">
        <v>31.78092181114225</v>
      </c>
      <c r="V155" s="287">
        <f t="shared" si="150"/>
        <v>32.264766248574688</v>
      </c>
      <c r="W155" s="298">
        <f t="shared" si="151"/>
        <v>445.23194821902189</v>
      </c>
      <c r="X155" s="305">
        <f t="shared" si="152"/>
        <v>13.799323534187707</v>
      </c>
      <c r="Y155" s="39">
        <v>459.66999999999996</v>
      </c>
      <c r="Z155" s="262">
        <v>44.199999999999989</v>
      </c>
      <c r="AA155" s="192">
        <v>6.41</v>
      </c>
      <c r="AB155" s="71">
        <v>44.322516617622625</v>
      </c>
      <c r="AC155" s="253">
        <f t="shared" si="153"/>
        <v>3.6935430514685522E-3</v>
      </c>
      <c r="AD155" s="78">
        <f t="shared" si="154"/>
        <v>20.373731213622591</v>
      </c>
      <c r="AE155" s="162">
        <v>1.8013005777000002</v>
      </c>
      <c r="AF155" s="164">
        <v>1.7256425956749999</v>
      </c>
      <c r="AG155" s="166">
        <v>1.4621179555499999</v>
      </c>
      <c r="AH155" s="168">
        <v>1.3865325150249996</v>
      </c>
      <c r="AI155" s="177">
        <f t="shared" si="155"/>
        <v>4.064075587675009</v>
      </c>
      <c r="AJ155" s="177">
        <f t="shared" si="156"/>
        <v>3.1282802079738286</v>
      </c>
      <c r="AK155" s="258">
        <f t="shared" si="157"/>
        <v>375.39362495685936</v>
      </c>
      <c r="AL155" s="107">
        <v>212.59484723464411</v>
      </c>
      <c r="AM155" s="130">
        <v>6.7347777777777784</v>
      </c>
      <c r="AN155" s="134">
        <v>5.9274193548387095E-2</v>
      </c>
      <c r="AO155" s="138">
        <v>0</v>
      </c>
      <c r="AP155" s="130">
        <f t="shared" si="158"/>
        <v>3.0957753011111113</v>
      </c>
      <c r="AQ155" s="134">
        <f t="shared" si="159"/>
        <v>2.7246568548387091E-2</v>
      </c>
      <c r="AR155" s="138">
        <f t="shared" si="160"/>
        <v>0</v>
      </c>
      <c r="AS155" s="418">
        <v>8.488624012270197</v>
      </c>
      <c r="AT155" s="428">
        <f t="shared" si="161"/>
        <v>6.7940519713261658</v>
      </c>
      <c r="AU155" s="350">
        <f t="shared" si="162"/>
        <v>1.6945720409440312</v>
      </c>
      <c r="AV155" s="415">
        <f t="shared" si="163"/>
        <v>3.9019657997202413</v>
      </c>
      <c r="AW155" s="347">
        <f t="shared" si="164"/>
        <v>3.1230218696594982</v>
      </c>
      <c r="AX155" s="350">
        <f t="shared" si="165"/>
        <v>0.77894393006074281</v>
      </c>
      <c r="AY155" s="207">
        <v>3.8740000000000001</v>
      </c>
      <c r="AZ155" s="220">
        <v>3.6519851659553306</v>
      </c>
      <c r="BA155" s="224">
        <f t="shared" si="166"/>
        <v>0.22201483404466948</v>
      </c>
      <c r="BB155" s="226">
        <f t="shared" si="167"/>
        <v>1.7807615799999998</v>
      </c>
      <c r="BC155" s="220">
        <f t="shared" si="168"/>
        <v>1.6787080212346865</v>
      </c>
      <c r="BD155" s="224">
        <f t="shared" si="169"/>
        <v>0.10205355876531322</v>
      </c>
      <c r="BE155" s="236">
        <f t="shared" si="170"/>
        <v>199.63763596402262</v>
      </c>
      <c r="BF155" s="446">
        <f t="shared" si="171"/>
        <v>26.155581200862336</v>
      </c>
    </row>
    <row r="156" spans="1:58" x14ac:dyDescent="0.25">
      <c r="A156" s="15">
        <v>150</v>
      </c>
      <c r="B156" s="16">
        <v>6</v>
      </c>
      <c r="C156" s="17" t="s">
        <v>5</v>
      </c>
      <c r="D156" s="17" t="s">
        <v>6</v>
      </c>
      <c r="E156" s="18" t="s">
        <v>8</v>
      </c>
      <c r="F156" s="19" t="s">
        <v>20</v>
      </c>
      <c r="G156" s="30">
        <v>42521</v>
      </c>
      <c r="H156" s="21">
        <v>2</v>
      </c>
      <c r="I156" s="18">
        <v>14</v>
      </c>
      <c r="J156" s="40"/>
      <c r="K156" s="40"/>
      <c r="L156" s="43">
        <v>30.003778035576371</v>
      </c>
      <c r="M156" s="40"/>
      <c r="N156" s="40"/>
      <c r="O156" s="40"/>
      <c r="P156" s="40"/>
      <c r="Q156" s="40"/>
      <c r="R156" s="40"/>
      <c r="S156" s="313">
        <v>14149.881734171269</v>
      </c>
      <c r="T156" s="321">
        <v>438.55522228667462</v>
      </c>
      <c r="U156" s="326">
        <v>31.78092181114225</v>
      </c>
      <c r="V156" s="288">
        <f t="shared" si="150"/>
        <v>32.264766248574688</v>
      </c>
      <c r="W156" s="299">
        <f t="shared" si="151"/>
        <v>445.23194821902189</v>
      </c>
      <c r="X156" s="306">
        <f t="shared" si="152"/>
        <v>13.799323534187707</v>
      </c>
      <c r="Y156" s="40">
        <v>444.56000000000006</v>
      </c>
      <c r="Z156" s="263">
        <v>35.900000000000006</v>
      </c>
      <c r="AA156" s="193">
        <v>6.39</v>
      </c>
      <c r="AB156" s="72">
        <v>37.554510376572964</v>
      </c>
      <c r="AC156" s="254">
        <f t="shared" si="153"/>
        <v>3.1295425313810801E-3</v>
      </c>
      <c r="AD156" s="79">
        <f t="shared" si="154"/>
        <v>16.695233133009278</v>
      </c>
      <c r="AE156" s="163">
        <v>1.3883739041999998</v>
      </c>
      <c r="AF156" s="165">
        <v>1.331302438175</v>
      </c>
      <c r="AG156" s="167">
        <v>1.10064528905</v>
      </c>
      <c r="AH156" s="169">
        <v>1.040215224025</v>
      </c>
      <c r="AI156" s="178">
        <f t="shared" si="155"/>
        <v>3.6969564781387412</v>
      </c>
      <c r="AJ156" s="178">
        <f t="shared" si="156"/>
        <v>2.7698809373211826</v>
      </c>
      <c r="AK156" s="259">
        <f t="shared" si="157"/>
        <v>332.38571247854196</v>
      </c>
      <c r="AL156" s="108">
        <v>279.55923463197672</v>
      </c>
      <c r="AM156" s="131">
        <v>2.814777777777778</v>
      </c>
      <c r="AN156" s="135">
        <v>0.79246774193548386</v>
      </c>
      <c r="AO156" s="139">
        <v>0</v>
      </c>
      <c r="AP156" s="131">
        <f t="shared" si="158"/>
        <v>1.2513376088888892</v>
      </c>
      <c r="AQ156" s="135">
        <f t="shared" si="159"/>
        <v>0.35229945935483875</v>
      </c>
      <c r="AR156" s="139">
        <f t="shared" si="160"/>
        <v>0</v>
      </c>
      <c r="AS156" s="419">
        <v>5.2143399402147512</v>
      </c>
      <c r="AT156" s="429">
        <f t="shared" si="161"/>
        <v>3.607245519713262</v>
      </c>
      <c r="AU156" s="351">
        <f t="shared" si="162"/>
        <v>1.6070944205014892</v>
      </c>
      <c r="AV156" s="416">
        <f t="shared" si="163"/>
        <v>2.31808696382187</v>
      </c>
      <c r="AW156" s="348">
        <f t="shared" si="164"/>
        <v>1.603637068243728</v>
      </c>
      <c r="AX156" s="351">
        <f t="shared" si="165"/>
        <v>0.71444989557814209</v>
      </c>
      <c r="AY156" s="208">
        <v>1.9319999999999999</v>
      </c>
      <c r="AZ156" s="221">
        <v>1.8172470420161235</v>
      </c>
      <c r="BA156" s="223">
        <f t="shared" si="166"/>
        <v>0.11475295798387641</v>
      </c>
      <c r="BB156" s="227">
        <f t="shared" si="167"/>
        <v>0.85888992000000008</v>
      </c>
      <c r="BC156" s="221">
        <f t="shared" si="168"/>
        <v>0.80787534499868796</v>
      </c>
      <c r="BD156" s="223">
        <f t="shared" si="169"/>
        <v>5.1014575001312103E-2</v>
      </c>
      <c r="BE156" s="237">
        <f t="shared" si="170"/>
        <v>327.26398549002658</v>
      </c>
      <c r="BF156" s="447">
        <f t="shared" si="171"/>
        <v>23.367955172698682</v>
      </c>
    </row>
    <row r="157" spans="1:58" x14ac:dyDescent="0.25">
      <c r="A157" s="15">
        <v>151</v>
      </c>
      <c r="B157" s="16">
        <v>7</v>
      </c>
      <c r="C157" s="17" t="s">
        <v>5</v>
      </c>
      <c r="D157" s="17" t="s">
        <v>6</v>
      </c>
      <c r="E157" s="18" t="s">
        <v>8</v>
      </c>
      <c r="F157" s="19" t="s">
        <v>20</v>
      </c>
      <c r="G157" s="30">
        <v>42521</v>
      </c>
      <c r="H157" s="21">
        <v>2</v>
      </c>
      <c r="I157" s="18">
        <v>14</v>
      </c>
      <c r="J157" s="40"/>
      <c r="K157" s="40"/>
      <c r="L157" s="43">
        <v>30.007464229818719</v>
      </c>
      <c r="M157" s="40"/>
      <c r="N157" s="40"/>
      <c r="O157" s="40"/>
      <c r="P157" s="40"/>
      <c r="Q157" s="40"/>
      <c r="R157" s="40"/>
      <c r="S157" s="313">
        <v>14151.620155663273</v>
      </c>
      <c r="T157" s="321">
        <v>438.60910215918364</v>
      </c>
      <c r="U157" s="326">
        <v>31.784826341127037</v>
      </c>
      <c r="V157" s="288">
        <f t="shared" si="150"/>
        <v>32.264766248574681</v>
      </c>
      <c r="W157" s="299">
        <f t="shared" si="151"/>
        <v>445.23194821902183</v>
      </c>
      <c r="X157" s="306">
        <f t="shared" si="152"/>
        <v>13.799323534187707</v>
      </c>
      <c r="Y157" s="40">
        <v>449.84000000000003</v>
      </c>
      <c r="Z157" s="263">
        <v>25.099999999999994</v>
      </c>
      <c r="AA157" s="193">
        <v>6.34</v>
      </c>
      <c r="AB157" s="72">
        <v>36.482871143172837</v>
      </c>
      <c r="AC157" s="254">
        <f t="shared" si="153"/>
        <v>3.0402392619310699E-3</v>
      </c>
      <c r="AD157" s="79">
        <f t="shared" si="154"/>
        <v>16.411454755044868</v>
      </c>
      <c r="AE157" s="163">
        <v>1.4826559352000002</v>
      </c>
      <c r="AF157" s="165">
        <v>1.4233764151750001</v>
      </c>
      <c r="AG157" s="167">
        <v>1.1953004450500002</v>
      </c>
      <c r="AH157" s="169">
        <v>1.1413657965250001</v>
      </c>
      <c r="AI157" s="178">
        <f t="shared" si="155"/>
        <v>4.0639782142734528</v>
      </c>
      <c r="AJ157" s="178">
        <f t="shared" si="156"/>
        <v>3.1284977326642998</v>
      </c>
      <c r="AK157" s="259">
        <f t="shared" si="157"/>
        <v>375.41972791971591</v>
      </c>
      <c r="AL157" s="108">
        <v>267.82907833618549</v>
      </c>
      <c r="AM157" s="131">
        <v>3.3498888888888891</v>
      </c>
      <c r="AN157" s="135">
        <v>0.14733870967741935</v>
      </c>
      <c r="AO157" s="139">
        <v>0</v>
      </c>
      <c r="AP157" s="131">
        <f t="shared" si="158"/>
        <v>1.506914017777778</v>
      </c>
      <c r="AQ157" s="135">
        <f t="shared" si="159"/>
        <v>6.6278845161290331E-2</v>
      </c>
      <c r="AR157" s="139">
        <f t="shared" si="160"/>
        <v>0</v>
      </c>
      <c r="AS157" s="419">
        <v>5.1858256003108885</v>
      </c>
      <c r="AT157" s="429">
        <f t="shared" si="161"/>
        <v>3.4972275985663086</v>
      </c>
      <c r="AU157" s="351">
        <f t="shared" si="162"/>
        <v>1.6885980017445799</v>
      </c>
      <c r="AV157" s="416">
        <f t="shared" si="163"/>
        <v>2.3327917880438505</v>
      </c>
      <c r="AW157" s="348">
        <f t="shared" si="164"/>
        <v>1.5731928629390683</v>
      </c>
      <c r="AX157" s="351">
        <f t="shared" si="165"/>
        <v>0.75959892510478189</v>
      </c>
      <c r="AY157" s="208">
        <v>3.0720000000000001</v>
      </c>
      <c r="AZ157" s="221">
        <v>2.7245314802924128</v>
      </c>
      <c r="BA157" s="223">
        <f t="shared" si="166"/>
        <v>0.3474685197075873</v>
      </c>
      <c r="BB157" s="227">
        <f t="shared" si="167"/>
        <v>1.3819084800000001</v>
      </c>
      <c r="BC157" s="221">
        <f t="shared" si="168"/>
        <v>1.2256032410947391</v>
      </c>
      <c r="BD157" s="223">
        <f t="shared" si="169"/>
        <v>0.1563052389052611</v>
      </c>
      <c r="BE157" s="237">
        <f t="shared" si="170"/>
        <v>104.99619123446077</v>
      </c>
      <c r="BF157" s="447">
        <f t="shared" si="171"/>
        <v>21.605421246193856</v>
      </c>
    </row>
    <row r="158" spans="1:58" ht="15.75" thickBot="1" x14ac:dyDescent="0.3">
      <c r="A158" s="22">
        <v>152</v>
      </c>
      <c r="B158" s="23">
        <v>8</v>
      </c>
      <c r="C158" s="24" t="s">
        <v>5</v>
      </c>
      <c r="D158" s="24" t="s">
        <v>6</v>
      </c>
      <c r="E158" s="25" t="s">
        <v>8</v>
      </c>
      <c r="F158" s="26" t="s">
        <v>20</v>
      </c>
      <c r="G158" s="31">
        <v>42521</v>
      </c>
      <c r="H158" s="28">
        <v>2</v>
      </c>
      <c r="I158" s="25">
        <v>14</v>
      </c>
      <c r="J158" s="41"/>
      <c r="K158" s="41"/>
      <c r="L158" s="42">
        <v>30.007464229818719</v>
      </c>
      <c r="M158" s="41"/>
      <c r="N158" s="41"/>
      <c r="O158" s="41"/>
      <c r="P158" s="41"/>
      <c r="Q158" s="41"/>
      <c r="R158" s="41"/>
      <c r="S158" s="314">
        <v>14151.620155663273</v>
      </c>
      <c r="T158" s="322">
        <v>438.60910215918364</v>
      </c>
      <c r="U158" s="327">
        <v>31.784826341127037</v>
      </c>
      <c r="V158" s="289">
        <f t="shared" si="150"/>
        <v>32.264766248574681</v>
      </c>
      <c r="W158" s="300">
        <f t="shared" si="151"/>
        <v>445.23194821902183</v>
      </c>
      <c r="X158" s="307">
        <f t="shared" si="152"/>
        <v>13.799323534187707</v>
      </c>
      <c r="Y158" s="41">
        <v>448.87999999999994</v>
      </c>
      <c r="Z158" s="264">
        <v>47</v>
      </c>
      <c r="AA158" s="194">
        <v>6.39</v>
      </c>
      <c r="AB158" s="73">
        <v>41.634802336674973</v>
      </c>
      <c r="AC158" s="255">
        <f t="shared" si="153"/>
        <v>3.4695668613895811E-3</v>
      </c>
      <c r="AD158" s="80">
        <f t="shared" si="154"/>
        <v>18.689030072886659</v>
      </c>
      <c r="AE158" s="145">
        <v>1.9813152477000002</v>
      </c>
      <c r="AF158" s="150">
        <v>1.8992226461749999</v>
      </c>
      <c r="AG158" s="155">
        <v>1.5854131430500003</v>
      </c>
      <c r="AH158" s="160">
        <v>1.5058028995250001</v>
      </c>
      <c r="AI158" s="179">
        <f t="shared" si="155"/>
        <v>4.7587958546754363</v>
      </c>
      <c r="AJ158" s="179">
        <f t="shared" si="156"/>
        <v>3.6166928026906451</v>
      </c>
      <c r="AK158" s="260">
        <f t="shared" si="157"/>
        <v>434.00313632287737</v>
      </c>
      <c r="AL158" s="109">
        <v>221.81953325366439</v>
      </c>
      <c r="AM158" s="132">
        <v>5.2041111111111107</v>
      </c>
      <c r="AN158" s="136">
        <v>0.3677258064516129</v>
      </c>
      <c r="AO158" s="140">
        <v>0</v>
      </c>
      <c r="AP158" s="132">
        <f t="shared" si="158"/>
        <v>2.3360213955555551</v>
      </c>
      <c r="AQ158" s="136">
        <f t="shared" si="159"/>
        <v>0.16506475999999998</v>
      </c>
      <c r="AR158" s="140">
        <f t="shared" si="160"/>
        <v>0</v>
      </c>
      <c r="AS158" s="420">
        <v>7.4497875892554966</v>
      </c>
      <c r="AT158" s="430">
        <f t="shared" si="161"/>
        <v>5.5718369175627238</v>
      </c>
      <c r="AU158" s="352">
        <f t="shared" si="162"/>
        <v>1.8779506716927727</v>
      </c>
      <c r="AV158" s="417">
        <f t="shared" si="163"/>
        <v>3.3440606530650072</v>
      </c>
      <c r="AW158" s="349">
        <f t="shared" si="164"/>
        <v>2.5010861555555555</v>
      </c>
      <c r="AX158" s="352">
        <f t="shared" si="165"/>
        <v>0.84297449750945164</v>
      </c>
      <c r="AY158" s="209">
        <v>2.964</v>
      </c>
      <c r="AZ158" s="222">
        <v>2.7529552252853939</v>
      </c>
      <c r="BA158" s="225">
        <f t="shared" si="166"/>
        <v>0.21104477471460603</v>
      </c>
      <c r="BB158" s="228">
        <f t="shared" si="167"/>
        <v>1.3304803199999999</v>
      </c>
      <c r="BC158" s="222">
        <f t="shared" si="168"/>
        <v>1.2357465415261075</v>
      </c>
      <c r="BD158" s="225">
        <f t="shared" si="169"/>
        <v>9.4733778473892347E-2</v>
      </c>
      <c r="BE158" s="238">
        <f t="shared" si="170"/>
        <v>197.27947490278945</v>
      </c>
      <c r="BF158" s="448">
        <f t="shared" si="171"/>
        <v>22.170338637886388</v>
      </c>
    </row>
    <row r="159" spans="1:58" x14ac:dyDescent="0.25">
      <c r="A159" s="8">
        <v>153</v>
      </c>
      <c r="B159" s="9">
        <v>9</v>
      </c>
      <c r="C159" s="10" t="s">
        <v>5</v>
      </c>
      <c r="D159" s="10" t="s">
        <v>9</v>
      </c>
      <c r="E159" s="11" t="s">
        <v>7</v>
      </c>
      <c r="F159" s="12" t="s">
        <v>20</v>
      </c>
      <c r="G159" s="29">
        <v>42522</v>
      </c>
      <c r="H159" s="14">
        <v>2</v>
      </c>
      <c r="I159" s="11">
        <v>14</v>
      </c>
      <c r="J159" s="39"/>
      <c r="K159" s="39"/>
      <c r="L159" s="44">
        <v>75.006439046193151</v>
      </c>
      <c r="M159" s="39"/>
      <c r="N159" s="39"/>
      <c r="O159" s="39"/>
      <c r="P159" s="39"/>
      <c r="Q159" s="39"/>
      <c r="R159" s="39"/>
      <c r="S159" s="315">
        <v>22427.17529627524</v>
      </c>
      <c r="T159" s="323">
        <v>1144.3482383814201</v>
      </c>
      <c r="U159" s="328">
        <v>91.95936939726738</v>
      </c>
      <c r="V159" s="287">
        <f t="shared" si="150"/>
        <v>19.598208433471708</v>
      </c>
      <c r="W159" s="298">
        <f t="shared" si="151"/>
        <v>243.88135154982561</v>
      </c>
      <c r="X159" s="305">
        <f t="shared" si="152"/>
        <v>12.444063567223907</v>
      </c>
      <c r="Y159" s="39">
        <v>443.01999999999992</v>
      </c>
      <c r="Z159" s="262">
        <v>255.4</v>
      </c>
      <c r="AA159" s="192">
        <v>4.7</v>
      </c>
      <c r="AB159" s="71">
        <v>30.923429851683046</v>
      </c>
      <c r="AC159" s="253">
        <f t="shared" si="153"/>
        <v>2.5769524876402537E-3</v>
      </c>
      <c r="AD159" s="78">
        <f t="shared" si="154"/>
        <v>13.699697892892621</v>
      </c>
      <c r="AE159" s="162">
        <v>1.1599465536999998</v>
      </c>
      <c r="AF159" s="164">
        <v>1.0989787316749999</v>
      </c>
      <c r="AG159" s="166">
        <v>0.85271097754999992</v>
      </c>
      <c r="AH159" s="168">
        <v>0.81164675952499987</v>
      </c>
      <c r="AI159" s="177">
        <f t="shared" si="155"/>
        <v>3.7510281338888034</v>
      </c>
      <c r="AJ159" s="177">
        <f t="shared" si="156"/>
        <v>2.62469837084008</v>
      </c>
      <c r="AK159" s="258">
        <f t="shared" si="157"/>
        <v>314.9638045008096</v>
      </c>
      <c r="AL159" s="107">
        <v>227.96932393301128</v>
      </c>
      <c r="AM159" s="130">
        <v>2.3496666666666668</v>
      </c>
      <c r="AN159" s="134">
        <v>30.444467741935483</v>
      </c>
      <c r="AO159" s="138">
        <v>0</v>
      </c>
      <c r="AP159" s="130">
        <f t="shared" si="158"/>
        <v>1.0409493266666665</v>
      </c>
      <c r="AQ159" s="134">
        <f t="shared" si="159"/>
        <v>13.487508099032254</v>
      </c>
      <c r="AR159" s="138">
        <f t="shared" si="160"/>
        <v>0</v>
      </c>
      <c r="AS159" s="418">
        <v>34.134814447417057</v>
      </c>
      <c r="AT159" s="428">
        <f t="shared" si="161"/>
        <v>32.794134408602147</v>
      </c>
      <c r="AU159" s="350">
        <f t="shared" si="162"/>
        <v>1.3406800388149094</v>
      </c>
      <c r="AV159" s="415">
        <f t="shared" si="163"/>
        <v>15.122405496494702</v>
      </c>
      <c r="AW159" s="347">
        <f t="shared" si="164"/>
        <v>14.528457425698921</v>
      </c>
      <c r="AX159" s="350">
        <f t="shared" si="165"/>
        <v>0.59394807079578105</v>
      </c>
      <c r="AY159" s="207">
        <v>0.82399999999999995</v>
      </c>
      <c r="AZ159" s="220">
        <v>0.76383512662365394</v>
      </c>
      <c r="BA159" s="224">
        <f t="shared" si="166"/>
        <v>6.0164873376346018E-2</v>
      </c>
      <c r="BB159" s="226">
        <f t="shared" si="167"/>
        <v>0.36504847999999995</v>
      </c>
      <c r="BC159" s="220">
        <f t="shared" si="168"/>
        <v>0.3383942377968111</v>
      </c>
      <c r="BD159" s="224">
        <f t="shared" si="169"/>
        <v>2.6654242203188808E-2</v>
      </c>
      <c r="BE159" s="236">
        <f t="shared" si="170"/>
        <v>513.97814233314216</v>
      </c>
      <c r="BF159" s="446">
        <f t="shared" si="171"/>
        <v>23.065480917443757</v>
      </c>
    </row>
    <row r="160" spans="1:58" x14ac:dyDescent="0.25">
      <c r="A160" s="15">
        <v>154</v>
      </c>
      <c r="B160" s="16">
        <v>10</v>
      </c>
      <c r="C160" s="17" t="s">
        <v>5</v>
      </c>
      <c r="D160" s="17" t="s">
        <v>9</v>
      </c>
      <c r="E160" s="18" t="s">
        <v>7</v>
      </c>
      <c r="F160" s="19" t="s">
        <v>20</v>
      </c>
      <c r="G160" s="30">
        <v>42522</v>
      </c>
      <c r="H160" s="21">
        <v>2</v>
      </c>
      <c r="I160" s="18">
        <v>14</v>
      </c>
      <c r="J160" s="40"/>
      <c r="K160" s="40"/>
      <c r="L160" s="43">
        <v>75.006439046193151</v>
      </c>
      <c r="M160" s="40"/>
      <c r="N160" s="40"/>
      <c r="O160" s="40"/>
      <c r="P160" s="40"/>
      <c r="Q160" s="40"/>
      <c r="R160" s="40"/>
      <c r="S160" s="313">
        <v>22427.17529627524</v>
      </c>
      <c r="T160" s="321">
        <v>1144.3482383814201</v>
      </c>
      <c r="U160" s="326">
        <v>91.95936939726738</v>
      </c>
      <c r="V160" s="288">
        <f t="shared" si="150"/>
        <v>19.598208433471708</v>
      </c>
      <c r="W160" s="299">
        <f t="shared" si="151"/>
        <v>243.88135154982561</v>
      </c>
      <c r="X160" s="306">
        <f t="shared" si="152"/>
        <v>12.444063567223907</v>
      </c>
      <c r="Y160" s="40">
        <v>444.4</v>
      </c>
      <c r="Z160" s="263">
        <v>251.4</v>
      </c>
      <c r="AA160" s="193">
        <v>4.7300000000000004</v>
      </c>
      <c r="AB160" s="72">
        <v>32.283772632653459</v>
      </c>
      <c r="AC160" s="254">
        <f t="shared" si="153"/>
        <v>2.690314386054455E-3</v>
      </c>
      <c r="AD160" s="79">
        <f t="shared" si="154"/>
        <v>14.346908557951195</v>
      </c>
      <c r="AE160" s="163">
        <v>1.1982002187000003</v>
      </c>
      <c r="AF160" s="165">
        <v>1.135200772675</v>
      </c>
      <c r="AG160" s="167">
        <v>0.88147006954999996</v>
      </c>
      <c r="AH160" s="169">
        <v>0.83166259502500006</v>
      </c>
      <c r="AI160" s="178">
        <f t="shared" si="155"/>
        <v>3.711462821690422</v>
      </c>
      <c r="AJ160" s="178">
        <f t="shared" si="156"/>
        <v>2.5761010167188885</v>
      </c>
      <c r="AK160" s="259">
        <f t="shared" si="157"/>
        <v>309.13212200626663</v>
      </c>
      <c r="AL160" s="108">
        <v>226.37493375688433</v>
      </c>
      <c r="AM160" s="131">
        <v>2.1007777777777781</v>
      </c>
      <c r="AN160" s="135">
        <v>29.419983870967741</v>
      </c>
      <c r="AO160" s="139">
        <v>0</v>
      </c>
      <c r="AP160" s="131">
        <f t="shared" si="158"/>
        <v>0.93358564444444447</v>
      </c>
      <c r="AQ160" s="135">
        <f t="shared" si="159"/>
        <v>13.074240832258063</v>
      </c>
      <c r="AR160" s="139">
        <f t="shared" si="160"/>
        <v>0</v>
      </c>
      <c r="AS160" s="419">
        <v>32.668135478422364</v>
      </c>
      <c r="AT160" s="429">
        <f t="shared" si="161"/>
        <v>31.52076164874552</v>
      </c>
      <c r="AU160" s="351">
        <f t="shared" si="162"/>
        <v>1.1473738296768445</v>
      </c>
      <c r="AV160" s="416">
        <f t="shared" si="163"/>
        <v>14.517719406610899</v>
      </c>
      <c r="AW160" s="348">
        <f t="shared" si="164"/>
        <v>14.007826476702508</v>
      </c>
      <c r="AX160" s="351">
        <f t="shared" si="165"/>
        <v>0.50989292990838975</v>
      </c>
      <c r="AY160" s="208">
        <v>0.79500000000000004</v>
      </c>
      <c r="AZ160" s="221">
        <v>0.7147259739910532</v>
      </c>
      <c r="BA160" s="223">
        <f t="shared" si="166"/>
        <v>8.0274026008946842E-2</v>
      </c>
      <c r="BB160" s="227">
        <f t="shared" si="167"/>
        <v>0.353298</v>
      </c>
      <c r="BC160" s="221">
        <f t="shared" si="168"/>
        <v>0.31762422284162406</v>
      </c>
      <c r="BD160" s="223">
        <f t="shared" si="169"/>
        <v>3.5673777158375976E-2</v>
      </c>
      <c r="BE160" s="237">
        <f t="shared" si="170"/>
        <v>402.16959629077667</v>
      </c>
      <c r="BF160" s="447">
        <f t="shared" si="171"/>
        <v>28.137100391897658</v>
      </c>
    </row>
    <row r="161" spans="1:58" x14ac:dyDescent="0.25">
      <c r="A161" s="15">
        <v>155</v>
      </c>
      <c r="B161" s="16">
        <v>11</v>
      </c>
      <c r="C161" s="17" t="s">
        <v>5</v>
      </c>
      <c r="D161" s="17" t="s">
        <v>9</v>
      </c>
      <c r="E161" s="18" t="s">
        <v>7</v>
      </c>
      <c r="F161" s="19" t="s">
        <v>20</v>
      </c>
      <c r="G161" s="30">
        <v>42522</v>
      </c>
      <c r="H161" s="21">
        <v>2</v>
      </c>
      <c r="I161" s="18">
        <v>14</v>
      </c>
      <c r="J161" s="40"/>
      <c r="K161" s="40"/>
      <c r="L161" s="43">
        <v>75.014295865925661</v>
      </c>
      <c r="M161" s="40"/>
      <c r="N161" s="40"/>
      <c r="O161" s="40"/>
      <c r="P161" s="40"/>
      <c r="Q161" s="40"/>
      <c r="R161" s="40"/>
      <c r="S161" s="313">
        <v>22429.524511564658</v>
      </c>
      <c r="T161" s="321">
        <v>1144.468107261139</v>
      </c>
      <c r="U161" s="326">
        <v>91.969002012776897</v>
      </c>
      <c r="V161" s="288">
        <f t="shared" si="150"/>
        <v>19.598208433471708</v>
      </c>
      <c r="W161" s="299">
        <f t="shared" si="151"/>
        <v>243.88135154982555</v>
      </c>
      <c r="X161" s="306">
        <f t="shared" si="152"/>
        <v>12.444063567223905</v>
      </c>
      <c r="Y161" s="40">
        <v>445.93000000000006</v>
      </c>
      <c r="Z161" s="263">
        <v>232.4</v>
      </c>
      <c r="AA161" s="193">
        <v>4.8099999999999996</v>
      </c>
      <c r="AB161" s="72">
        <v>28.286925290742879</v>
      </c>
      <c r="AC161" s="254">
        <f t="shared" si="153"/>
        <v>2.3572437742285734E-3</v>
      </c>
      <c r="AD161" s="79">
        <f t="shared" si="154"/>
        <v>12.613988594900974</v>
      </c>
      <c r="AE161" s="163">
        <v>1.1748068857</v>
      </c>
      <c r="AF161" s="165">
        <v>1.1115492021749998</v>
      </c>
      <c r="AG161" s="167">
        <v>0.86696393804999983</v>
      </c>
      <c r="AH161" s="169">
        <v>0.81687885502499991</v>
      </c>
      <c r="AI161" s="178">
        <f t="shared" si="155"/>
        <v>4.1531798653438834</v>
      </c>
      <c r="AJ161" s="178">
        <f t="shared" si="156"/>
        <v>2.8878319104279955</v>
      </c>
      <c r="AK161" s="259">
        <f t="shared" si="157"/>
        <v>346.53982925135944</v>
      </c>
      <c r="AL161" s="108">
        <v>222.5028433291474</v>
      </c>
      <c r="AM161" s="131">
        <v>2.3963333333333336</v>
      </c>
      <c r="AN161" s="135">
        <v>27.186758064516127</v>
      </c>
      <c r="AO161" s="139">
        <v>1.9173913043478263E-2</v>
      </c>
      <c r="AP161" s="131">
        <f t="shared" si="158"/>
        <v>1.0685969233333337</v>
      </c>
      <c r="AQ161" s="135">
        <f t="shared" si="159"/>
        <v>12.123391023709679</v>
      </c>
      <c r="AR161" s="139">
        <f t="shared" si="160"/>
        <v>8.5502230434782635E-3</v>
      </c>
      <c r="AS161" s="419">
        <v>30.31761421730285</v>
      </c>
      <c r="AT161" s="429">
        <f t="shared" si="161"/>
        <v>29.583091397849461</v>
      </c>
      <c r="AU161" s="351">
        <f t="shared" si="162"/>
        <v>0.73452281945338882</v>
      </c>
      <c r="AV161" s="416">
        <f t="shared" si="163"/>
        <v>13.519533707921862</v>
      </c>
      <c r="AW161" s="348">
        <f t="shared" si="164"/>
        <v>13.191987947043012</v>
      </c>
      <c r="AX161" s="351">
        <f t="shared" si="165"/>
        <v>0.32754576087884968</v>
      </c>
      <c r="AY161" s="208">
        <v>0.68400000000000005</v>
      </c>
      <c r="AZ161" s="221">
        <v>0.59556057803021334</v>
      </c>
      <c r="BA161" s="223">
        <f t="shared" si="166"/>
        <v>8.8439421969786713E-2</v>
      </c>
      <c r="BB161" s="227">
        <f t="shared" si="167"/>
        <v>0.30501612000000006</v>
      </c>
      <c r="BC161" s="221">
        <f t="shared" si="168"/>
        <v>0.26557832856101304</v>
      </c>
      <c r="BD161" s="223">
        <f t="shared" si="169"/>
        <v>3.9437791438986992E-2</v>
      </c>
      <c r="BE161" s="237">
        <f t="shared" si="170"/>
        <v>319.84520772203206</v>
      </c>
      <c r="BF161" s="447">
        <f t="shared" si="171"/>
        <v>38.51061470328888</v>
      </c>
    </row>
    <row r="162" spans="1:58" ht="15.75" thickBot="1" x14ac:dyDescent="0.3">
      <c r="A162" s="22">
        <v>156</v>
      </c>
      <c r="B162" s="23">
        <v>12</v>
      </c>
      <c r="C162" s="24" t="s">
        <v>5</v>
      </c>
      <c r="D162" s="24" t="s">
        <v>9</v>
      </c>
      <c r="E162" s="25" t="s">
        <v>7</v>
      </c>
      <c r="F162" s="26" t="s">
        <v>20</v>
      </c>
      <c r="G162" s="31">
        <v>42522</v>
      </c>
      <c r="H162" s="28">
        <v>2</v>
      </c>
      <c r="I162" s="25">
        <v>14</v>
      </c>
      <c r="J162" s="41"/>
      <c r="K162" s="41"/>
      <c r="L162" s="42">
        <v>75.006439046193151</v>
      </c>
      <c r="M162" s="41"/>
      <c r="N162" s="41"/>
      <c r="O162" s="41"/>
      <c r="P162" s="41"/>
      <c r="Q162" s="41"/>
      <c r="R162" s="41"/>
      <c r="S162" s="314">
        <v>22427.17529627524</v>
      </c>
      <c r="T162" s="322">
        <v>1144.3482383814201</v>
      </c>
      <c r="U162" s="327">
        <v>91.95936939726738</v>
      </c>
      <c r="V162" s="289">
        <f t="shared" si="150"/>
        <v>19.598208433471708</v>
      </c>
      <c r="W162" s="300">
        <f t="shared" si="151"/>
        <v>243.88135154982561</v>
      </c>
      <c r="X162" s="307">
        <f t="shared" si="152"/>
        <v>12.444063567223907</v>
      </c>
      <c r="Y162" s="41">
        <v>441.75000000000006</v>
      </c>
      <c r="Z162" s="264">
        <v>238.4</v>
      </c>
      <c r="AA162" s="194">
        <v>4.7300000000000004</v>
      </c>
      <c r="AB162" s="73">
        <v>29.165746315604451</v>
      </c>
      <c r="AC162" s="255">
        <f t="shared" si="153"/>
        <v>2.4304788596337043E-3</v>
      </c>
      <c r="AD162" s="80">
        <f t="shared" si="154"/>
        <v>12.883968434918268</v>
      </c>
      <c r="AE162" s="145">
        <v>1.1209734606999999</v>
      </c>
      <c r="AF162" s="150">
        <v>1.0676792896749998</v>
      </c>
      <c r="AG162" s="155">
        <v>0.83194099404999999</v>
      </c>
      <c r="AH162" s="160">
        <v>0.78614595552499988</v>
      </c>
      <c r="AI162" s="179">
        <f t="shared" si="155"/>
        <v>3.8434588594780763</v>
      </c>
      <c r="AJ162" s="179">
        <f t="shared" si="156"/>
        <v>2.6954426162048555</v>
      </c>
      <c r="AK162" s="260">
        <f t="shared" si="157"/>
        <v>323.45311394458264</v>
      </c>
      <c r="AL162" s="109">
        <v>209.2921818698097</v>
      </c>
      <c r="AM162" s="132">
        <v>2.5596666666666672</v>
      </c>
      <c r="AN162" s="136">
        <v>27.119467741935487</v>
      </c>
      <c r="AO162" s="140">
        <v>5.7826086956521737E-3</v>
      </c>
      <c r="AP162" s="132">
        <f t="shared" si="158"/>
        <v>1.1307327500000004</v>
      </c>
      <c r="AQ162" s="136">
        <f t="shared" si="159"/>
        <v>11.980024875000003</v>
      </c>
      <c r="AR162" s="140">
        <f t="shared" si="160"/>
        <v>2.5544673913043478E-3</v>
      </c>
      <c r="AS162" s="420">
        <v>30.287180765233913</v>
      </c>
      <c r="AT162" s="430">
        <f t="shared" si="161"/>
        <v>29.679134408602156</v>
      </c>
      <c r="AU162" s="352">
        <f t="shared" si="162"/>
        <v>0.60804635663175688</v>
      </c>
      <c r="AV162" s="417">
        <f t="shared" si="163"/>
        <v>13.379362103042084</v>
      </c>
      <c r="AW162" s="349">
        <f t="shared" si="164"/>
        <v>13.110757625000003</v>
      </c>
      <c r="AX162" s="352">
        <f t="shared" si="165"/>
        <v>0.26860447804207865</v>
      </c>
      <c r="AY162" s="209">
        <v>0.74199999999999999</v>
      </c>
      <c r="AZ162" s="222">
        <v>0.63766859406798004</v>
      </c>
      <c r="BA162" s="225">
        <f t="shared" si="166"/>
        <v>0.10433140593201995</v>
      </c>
      <c r="BB162" s="228">
        <f t="shared" si="167"/>
        <v>0.32777850000000008</v>
      </c>
      <c r="BC162" s="222">
        <f t="shared" si="168"/>
        <v>0.28169010142953022</v>
      </c>
      <c r="BD162" s="225">
        <f t="shared" si="169"/>
        <v>4.608839857046982E-2</v>
      </c>
      <c r="BE162" s="238">
        <f t="shared" si="170"/>
        <v>279.54905864690647</v>
      </c>
      <c r="BF162" s="448">
        <f t="shared" si="171"/>
        <v>47.966320326572927</v>
      </c>
    </row>
    <row r="163" spans="1:58" x14ac:dyDescent="0.25">
      <c r="A163" s="8">
        <v>157</v>
      </c>
      <c r="B163" s="9">
        <v>13</v>
      </c>
      <c r="C163" s="10" t="s">
        <v>5</v>
      </c>
      <c r="D163" s="10" t="s">
        <v>9</v>
      </c>
      <c r="E163" s="11" t="s">
        <v>8</v>
      </c>
      <c r="F163" s="12" t="s">
        <v>20</v>
      </c>
      <c r="G163" s="29">
        <v>42521</v>
      </c>
      <c r="H163" s="14">
        <v>2</v>
      </c>
      <c r="I163" s="11">
        <v>14</v>
      </c>
      <c r="J163" s="39"/>
      <c r="K163" s="39"/>
      <c r="L163" s="44">
        <v>75.011676926014829</v>
      </c>
      <c r="M163" s="39"/>
      <c r="N163" s="39"/>
      <c r="O163" s="39"/>
      <c r="P163" s="39"/>
      <c r="Q163" s="39"/>
      <c r="R163" s="39"/>
      <c r="S163" s="315">
        <v>22428.741439801521</v>
      </c>
      <c r="T163" s="323">
        <v>1144.4281509678995</v>
      </c>
      <c r="U163" s="328">
        <v>91.965791140940397</v>
      </c>
      <c r="V163" s="287">
        <f t="shared" si="150"/>
        <v>19.598208433471708</v>
      </c>
      <c r="W163" s="298">
        <f t="shared" si="151"/>
        <v>243.88135154982558</v>
      </c>
      <c r="X163" s="305">
        <f t="shared" si="152"/>
        <v>12.444063567223907</v>
      </c>
      <c r="Y163" s="39">
        <v>433.70000000000005</v>
      </c>
      <c r="Z163" s="262">
        <v>201.5</v>
      </c>
      <c r="AA163" s="192">
        <v>5.43</v>
      </c>
      <c r="AB163" s="71">
        <v>54.758761964864988</v>
      </c>
      <c r="AC163" s="253">
        <f t="shared" si="153"/>
        <v>4.5632301637387488E-3</v>
      </c>
      <c r="AD163" s="78">
        <f t="shared" si="154"/>
        <v>23.748875064161947</v>
      </c>
      <c r="AE163" s="162">
        <v>2.1417176051999998</v>
      </c>
      <c r="AF163" s="164">
        <v>2.0340993141750001</v>
      </c>
      <c r="AG163" s="166">
        <v>1.5977185220500001</v>
      </c>
      <c r="AH163" s="168">
        <v>1.5091955960249999</v>
      </c>
      <c r="AI163" s="177">
        <f t="shared" si="155"/>
        <v>3.9111870472422221</v>
      </c>
      <c r="AJ163" s="177">
        <f t="shared" si="156"/>
        <v>2.7560805647749107</v>
      </c>
      <c r="AK163" s="258">
        <f t="shared" si="157"/>
        <v>330.72966777298927</v>
      </c>
      <c r="AL163" s="107">
        <v>176.03775819630434</v>
      </c>
      <c r="AM163" s="130">
        <v>20.915222222222223</v>
      </c>
      <c r="AN163" s="134">
        <v>16.457112903225806</v>
      </c>
      <c r="AO163" s="138">
        <v>1.7347826086956522E-2</v>
      </c>
      <c r="AP163" s="130">
        <f t="shared" si="158"/>
        <v>9.0709318777777792</v>
      </c>
      <c r="AQ163" s="134">
        <f t="shared" si="159"/>
        <v>7.1374498661290326</v>
      </c>
      <c r="AR163" s="138">
        <f t="shared" si="160"/>
        <v>7.5237521739130444E-3</v>
      </c>
      <c r="AS163" s="418">
        <v>40.818016173861146</v>
      </c>
      <c r="AT163" s="428">
        <f t="shared" si="161"/>
        <v>37.372335125448032</v>
      </c>
      <c r="AU163" s="350">
        <f t="shared" si="162"/>
        <v>3.445681048413114</v>
      </c>
      <c r="AV163" s="415">
        <f t="shared" si="163"/>
        <v>17.702773614603583</v>
      </c>
      <c r="AW163" s="347">
        <f t="shared" si="164"/>
        <v>16.208381743906813</v>
      </c>
      <c r="AX163" s="350">
        <f t="shared" si="165"/>
        <v>1.4943918706967676</v>
      </c>
      <c r="AY163" s="207">
        <v>2.1309999999999998</v>
      </c>
      <c r="AZ163" s="220">
        <v>1.8226519820827123</v>
      </c>
      <c r="BA163" s="224">
        <f t="shared" si="166"/>
        <v>0.3083480179172875</v>
      </c>
      <c r="BB163" s="226">
        <f t="shared" si="167"/>
        <v>0.92421469999999994</v>
      </c>
      <c r="BC163" s="220">
        <f t="shared" si="168"/>
        <v>0.7904841646292724</v>
      </c>
      <c r="BD163" s="224">
        <f t="shared" si="169"/>
        <v>0.1337305353707276</v>
      </c>
      <c r="BE163" s="236">
        <f t="shared" si="170"/>
        <v>177.58752702458978</v>
      </c>
      <c r="BF163" s="446">
        <f t="shared" si="171"/>
        <v>15.891999635335889</v>
      </c>
    </row>
    <row r="164" spans="1:58" x14ac:dyDescent="0.25">
      <c r="A164" s="15">
        <v>158</v>
      </c>
      <c r="B164" s="16">
        <v>14</v>
      </c>
      <c r="C164" s="17" t="s">
        <v>5</v>
      </c>
      <c r="D164" s="17" t="s">
        <v>9</v>
      </c>
      <c r="E164" s="18" t="s">
        <v>8</v>
      </c>
      <c r="F164" s="19" t="s">
        <v>20</v>
      </c>
      <c r="G164" s="30">
        <v>42521</v>
      </c>
      <c r="H164" s="21">
        <v>2</v>
      </c>
      <c r="I164" s="18">
        <v>14</v>
      </c>
      <c r="J164" s="40"/>
      <c r="K164" s="40"/>
      <c r="L164" s="43">
        <v>75.009057986103997</v>
      </c>
      <c r="M164" s="40"/>
      <c r="N164" s="40"/>
      <c r="O164" s="40"/>
      <c r="P164" s="40"/>
      <c r="Q164" s="40"/>
      <c r="R164" s="40"/>
      <c r="S164" s="313">
        <v>22427.958368038384</v>
      </c>
      <c r="T164" s="321">
        <v>1144.3881946746599</v>
      </c>
      <c r="U164" s="326">
        <v>91.962580269103896</v>
      </c>
      <c r="V164" s="288">
        <f t="shared" si="150"/>
        <v>19.598208433471711</v>
      </c>
      <c r="W164" s="299">
        <f t="shared" si="151"/>
        <v>243.88135154982561</v>
      </c>
      <c r="X164" s="306">
        <f t="shared" si="152"/>
        <v>12.444063567223907</v>
      </c>
      <c r="Y164" s="40">
        <v>453.37999999999994</v>
      </c>
      <c r="Z164" s="263">
        <v>213.5</v>
      </c>
      <c r="AA164" s="193">
        <v>5.37</v>
      </c>
      <c r="AB164" s="72">
        <v>53.642820489639654</v>
      </c>
      <c r="AC164" s="254">
        <f t="shared" si="153"/>
        <v>4.4702350408033047E-3</v>
      </c>
      <c r="AD164" s="79">
        <f t="shared" si="154"/>
        <v>24.320581953592825</v>
      </c>
      <c r="AE164" s="163">
        <v>1.9868686127000001</v>
      </c>
      <c r="AF164" s="165">
        <v>1.8918501476749998</v>
      </c>
      <c r="AG164" s="167">
        <v>1.4885302635500004</v>
      </c>
      <c r="AH164" s="169">
        <v>1.3991417290249999</v>
      </c>
      <c r="AI164" s="178">
        <f t="shared" si="155"/>
        <v>3.7038854306397542</v>
      </c>
      <c r="AJ164" s="178">
        <f t="shared" si="156"/>
        <v>2.60825533828003</v>
      </c>
      <c r="AK164" s="259">
        <f t="shared" si="157"/>
        <v>312.99064059360359</v>
      </c>
      <c r="AL164" s="108">
        <v>170.45739257985994</v>
      </c>
      <c r="AM164" s="131">
        <v>19.437444444444445</v>
      </c>
      <c r="AN164" s="135">
        <v>17.54166129032258</v>
      </c>
      <c r="AO164" s="139">
        <v>3.1956521739130439E-2</v>
      </c>
      <c r="AP164" s="131">
        <f t="shared" si="158"/>
        <v>8.8125485622222204</v>
      </c>
      <c r="AQ164" s="135">
        <f t="shared" si="159"/>
        <v>7.9530383958064501</v>
      </c>
      <c r="AR164" s="139">
        <f t="shared" si="160"/>
        <v>1.4488447826086956E-2</v>
      </c>
      <c r="AS164" s="419">
        <v>41.490097326110494</v>
      </c>
      <c r="AT164" s="429">
        <f t="shared" si="161"/>
        <v>36.979105734767025</v>
      </c>
      <c r="AU164" s="351">
        <f t="shared" si="162"/>
        <v>4.5109915913434691</v>
      </c>
      <c r="AV164" s="416">
        <f t="shared" si="163"/>
        <v>18.810780325711974</v>
      </c>
      <c r="AW164" s="348">
        <f t="shared" si="164"/>
        <v>16.76558695802867</v>
      </c>
      <c r="AX164" s="351">
        <f t="shared" si="165"/>
        <v>2.0451933676833018</v>
      </c>
      <c r="AY164" s="208">
        <v>1.8320000000000001</v>
      </c>
      <c r="AZ164" s="221">
        <v>1.6068324444883593</v>
      </c>
      <c r="BA164" s="223">
        <f t="shared" si="166"/>
        <v>0.2251675555116408</v>
      </c>
      <c r="BB164" s="227">
        <f t="shared" si="167"/>
        <v>0.83059215999999991</v>
      </c>
      <c r="BC164" s="221">
        <f t="shared" si="168"/>
        <v>0.72850569368213225</v>
      </c>
      <c r="BD164" s="223">
        <f t="shared" si="169"/>
        <v>0.10208646631786769</v>
      </c>
      <c r="BE164" s="237">
        <f t="shared" si="170"/>
        <v>238.2351239180478</v>
      </c>
      <c r="BF164" s="447">
        <f t="shared" si="171"/>
        <v>11.891580687620763</v>
      </c>
    </row>
    <row r="165" spans="1:58" x14ac:dyDescent="0.25">
      <c r="A165" s="15">
        <v>159</v>
      </c>
      <c r="B165" s="16">
        <v>15</v>
      </c>
      <c r="C165" s="17" t="s">
        <v>5</v>
      </c>
      <c r="D165" s="17" t="s">
        <v>9</v>
      </c>
      <c r="E165" s="18" t="s">
        <v>8</v>
      </c>
      <c r="F165" s="19" t="s">
        <v>20</v>
      </c>
      <c r="G165" s="30">
        <v>42521</v>
      </c>
      <c r="H165" s="21">
        <v>2</v>
      </c>
      <c r="I165" s="18">
        <v>14</v>
      </c>
      <c r="J165" s="40"/>
      <c r="K165" s="40"/>
      <c r="L165" s="43">
        <v>75.003820106282333</v>
      </c>
      <c r="M165" s="40"/>
      <c r="N165" s="40"/>
      <c r="O165" s="40"/>
      <c r="P165" s="40"/>
      <c r="Q165" s="40"/>
      <c r="R165" s="40"/>
      <c r="S165" s="313">
        <v>22426.392224512107</v>
      </c>
      <c r="T165" s="321">
        <v>1144.3082820881807</v>
      </c>
      <c r="U165" s="326">
        <v>91.956158525430908</v>
      </c>
      <c r="V165" s="288">
        <f t="shared" si="150"/>
        <v>19.598208433471708</v>
      </c>
      <c r="W165" s="299">
        <f t="shared" si="151"/>
        <v>243.88135154982558</v>
      </c>
      <c r="X165" s="306">
        <f t="shared" si="152"/>
        <v>12.444063567223905</v>
      </c>
      <c r="Y165" s="40">
        <v>453.90999999999997</v>
      </c>
      <c r="Z165" s="263">
        <v>187.5</v>
      </c>
      <c r="AA165" s="193">
        <v>5.53</v>
      </c>
      <c r="AB165" s="72">
        <v>64.57958834378654</v>
      </c>
      <c r="AC165" s="254">
        <f t="shared" si="153"/>
        <v>5.3816323619822115E-3</v>
      </c>
      <c r="AD165" s="79">
        <f t="shared" si="154"/>
        <v>29.313320945128147</v>
      </c>
      <c r="AE165" s="163">
        <v>2.4608980942000005</v>
      </c>
      <c r="AF165" s="165">
        <v>2.3322274426750003</v>
      </c>
      <c r="AG165" s="167">
        <v>1.8534036725500003</v>
      </c>
      <c r="AH165" s="169">
        <v>1.7509885430250001</v>
      </c>
      <c r="AI165" s="178">
        <f t="shared" si="155"/>
        <v>3.8106438230908499</v>
      </c>
      <c r="AJ165" s="178">
        <f t="shared" si="156"/>
        <v>2.7113652903819876</v>
      </c>
      <c r="AK165" s="259">
        <f t="shared" si="157"/>
        <v>325.36383484583848</v>
      </c>
      <c r="AL165" s="108">
        <v>176.03775819630434</v>
      </c>
      <c r="AM165" s="131">
        <v>20.759666666666668</v>
      </c>
      <c r="AN165" s="135">
        <v>14.799919354838709</v>
      </c>
      <c r="AO165" s="139">
        <v>1.6434782608695651E-2</v>
      </c>
      <c r="AP165" s="131">
        <f t="shared" si="158"/>
        <v>9.4230202966666656</v>
      </c>
      <c r="AQ165" s="135">
        <f t="shared" si="159"/>
        <v>6.7178313943548371</v>
      </c>
      <c r="AR165" s="139">
        <f t="shared" si="160"/>
        <v>7.4599121739130419E-3</v>
      </c>
      <c r="AS165" s="419">
        <v>40.9437915389083</v>
      </c>
      <c r="AT165" s="429">
        <f t="shared" si="161"/>
        <v>35.559586021505375</v>
      </c>
      <c r="AU165" s="351">
        <f t="shared" si="162"/>
        <v>5.3842055174029255</v>
      </c>
      <c r="AV165" s="416">
        <f t="shared" si="163"/>
        <v>18.584796417425867</v>
      </c>
      <c r="AW165" s="348">
        <f t="shared" si="164"/>
        <v>16.140851691021503</v>
      </c>
      <c r="AX165" s="351">
        <f t="shared" si="165"/>
        <v>2.4439447264043621</v>
      </c>
      <c r="AY165" s="208">
        <v>2.274</v>
      </c>
      <c r="AZ165" s="221">
        <v>2.0602603998468281</v>
      </c>
      <c r="BA165" s="223">
        <f t="shared" si="166"/>
        <v>0.21373960015317195</v>
      </c>
      <c r="BB165" s="227">
        <f t="shared" si="167"/>
        <v>1.0321913399999998</v>
      </c>
      <c r="BC165" s="221">
        <f t="shared" si="168"/>
        <v>0.93517279809447373</v>
      </c>
      <c r="BD165" s="223">
        <f t="shared" si="169"/>
        <v>9.7018541905526279E-2</v>
      </c>
      <c r="BE165" s="237">
        <f t="shared" si="170"/>
        <v>302.14142955964616</v>
      </c>
      <c r="BF165" s="447">
        <f t="shared" si="171"/>
        <v>11.994265102818092</v>
      </c>
    </row>
    <row r="166" spans="1:58" ht="15.75" thickBot="1" x14ac:dyDescent="0.3">
      <c r="A166" s="22">
        <v>160</v>
      </c>
      <c r="B166" s="23">
        <v>16</v>
      </c>
      <c r="C166" s="24" t="s">
        <v>5</v>
      </c>
      <c r="D166" s="24" t="s">
        <v>9</v>
      </c>
      <c r="E166" s="25" t="s">
        <v>8</v>
      </c>
      <c r="F166" s="26" t="s">
        <v>20</v>
      </c>
      <c r="G166" s="31">
        <v>42521</v>
      </c>
      <c r="H166" s="28">
        <v>2</v>
      </c>
      <c r="I166" s="25">
        <v>14</v>
      </c>
      <c r="J166" s="41"/>
      <c r="K166" s="41"/>
      <c r="L166" s="42">
        <v>75.011676926014829</v>
      </c>
      <c r="M166" s="41"/>
      <c r="N166" s="41"/>
      <c r="O166" s="41"/>
      <c r="P166" s="41"/>
      <c r="Q166" s="41"/>
      <c r="R166" s="41"/>
      <c r="S166" s="314">
        <v>22428.741439801521</v>
      </c>
      <c r="T166" s="322">
        <v>1144.4281509678995</v>
      </c>
      <c r="U166" s="327">
        <v>91.965791140940397</v>
      </c>
      <c r="V166" s="289">
        <f t="shared" si="150"/>
        <v>19.598208433471708</v>
      </c>
      <c r="W166" s="300">
        <f t="shared" si="151"/>
        <v>243.88135154982558</v>
      </c>
      <c r="X166" s="307">
        <f t="shared" si="152"/>
        <v>12.444063567223907</v>
      </c>
      <c r="Y166" s="41">
        <v>443.57000000000005</v>
      </c>
      <c r="Z166" s="264">
        <v>168.5</v>
      </c>
      <c r="AA166" s="194">
        <v>5.53</v>
      </c>
      <c r="AB166" s="73">
        <v>62.391110492724486</v>
      </c>
      <c r="AC166" s="255">
        <f t="shared" si="153"/>
        <v>5.1992592077270408E-3</v>
      </c>
      <c r="AD166" s="80">
        <f t="shared" si="154"/>
        <v>27.674824881257802</v>
      </c>
      <c r="AE166" s="145">
        <v>2.5076841637</v>
      </c>
      <c r="AF166" s="150">
        <v>2.3768358566750001</v>
      </c>
      <c r="AG166" s="155">
        <v>1.8840148300499999</v>
      </c>
      <c r="AH166" s="160">
        <v>1.7746700645250002</v>
      </c>
      <c r="AI166" s="179">
        <f t="shared" si="155"/>
        <v>4.019297210605707</v>
      </c>
      <c r="AJ166" s="179">
        <f t="shared" si="156"/>
        <v>2.844427756630405</v>
      </c>
      <c r="AK166" s="260">
        <f t="shared" si="157"/>
        <v>341.33133079564857</v>
      </c>
      <c r="AL166" s="109">
        <v>176.37941323404581</v>
      </c>
      <c r="AM166" s="132">
        <v>20.184111111111111</v>
      </c>
      <c r="AN166" s="136">
        <v>12.813499999999999</v>
      </c>
      <c r="AO166" s="140">
        <v>1.582608695652174E-2</v>
      </c>
      <c r="AP166" s="132">
        <f t="shared" si="158"/>
        <v>8.9530661655555566</v>
      </c>
      <c r="AQ166" s="136">
        <f t="shared" si="159"/>
        <v>5.6836841950000005</v>
      </c>
      <c r="AR166" s="140">
        <f t="shared" si="160"/>
        <v>7.0199773913043485E-3</v>
      </c>
      <c r="AS166" s="420">
        <v>37.64677113149672</v>
      </c>
      <c r="AT166" s="430">
        <f t="shared" si="161"/>
        <v>32.997611111111112</v>
      </c>
      <c r="AU166" s="352">
        <f t="shared" si="162"/>
        <v>4.649160020385608</v>
      </c>
      <c r="AV166" s="417">
        <f t="shared" si="163"/>
        <v>16.698978270798001</v>
      </c>
      <c r="AW166" s="349">
        <f t="shared" si="164"/>
        <v>14.636750360555558</v>
      </c>
      <c r="AX166" s="352">
        <f t="shared" si="165"/>
        <v>2.0622279102424446</v>
      </c>
      <c r="AY166" s="209">
        <v>2.0139999999999998</v>
      </c>
      <c r="AZ166" s="222">
        <v>1.8389683591042358</v>
      </c>
      <c r="BA166" s="225">
        <f t="shared" si="166"/>
        <v>0.17503164089576395</v>
      </c>
      <c r="BB166" s="228">
        <f t="shared" si="167"/>
        <v>0.89334997999999999</v>
      </c>
      <c r="BC166" s="222">
        <f t="shared" si="168"/>
        <v>0.81571119504786604</v>
      </c>
      <c r="BD166" s="225">
        <f t="shared" si="169"/>
        <v>7.7638784952134027E-2</v>
      </c>
      <c r="BE166" s="238">
        <f t="shared" si="170"/>
        <v>356.45618228466515</v>
      </c>
      <c r="BF166" s="448">
        <f t="shared" si="171"/>
        <v>13.419867291973675</v>
      </c>
    </row>
    <row r="167" spans="1:58" x14ac:dyDescent="0.25">
      <c r="A167" s="8">
        <v>161</v>
      </c>
      <c r="B167" s="9">
        <v>17</v>
      </c>
      <c r="C167" s="10" t="s">
        <v>5</v>
      </c>
      <c r="D167" s="10" t="s">
        <v>10</v>
      </c>
      <c r="E167" s="11" t="s">
        <v>7</v>
      </c>
      <c r="F167" s="12" t="s">
        <v>20</v>
      </c>
      <c r="G167" s="29">
        <v>42522</v>
      </c>
      <c r="H167" s="14">
        <v>2</v>
      </c>
      <c r="I167" s="11">
        <v>14</v>
      </c>
      <c r="J167" s="39"/>
      <c r="K167" s="39"/>
      <c r="L167" s="44">
        <v>180.00466118135458</v>
      </c>
      <c r="M167" s="39"/>
      <c r="N167" s="39"/>
      <c r="O167" s="39"/>
      <c r="P167" s="39"/>
      <c r="Q167" s="39"/>
      <c r="R167" s="39"/>
      <c r="S167" s="315">
        <v>20974.743136388708</v>
      </c>
      <c r="T167" s="323">
        <v>1410.0365125872775</v>
      </c>
      <c r="U167" s="328">
        <v>183.10890156498075</v>
      </c>
      <c r="V167" s="287">
        <f t="shared" si="150"/>
        <v>14.875319148936171</v>
      </c>
      <c r="W167" s="298">
        <f t="shared" si="151"/>
        <v>114.54791633352296</v>
      </c>
      <c r="X167" s="305">
        <f t="shared" si="152"/>
        <v>7.7005350397282069</v>
      </c>
      <c r="Y167" s="39">
        <v>448.53000000000003</v>
      </c>
      <c r="Z167" s="262">
        <v>75.300000000000011</v>
      </c>
      <c r="AA167" s="192">
        <v>4.33</v>
      </c>
      <c r="AB167" s="71">
        <v>9.6032754529303901</v>
      </c>
      <c r="AC167" s="253">
        <f t="shared" si="153"/>
        <v>8.0027295441086586E-4</v>
      </c>
      <c r="AD167" s="78">
        <f t="shared" si="154"/>
        <v>4.3073571389028684</v>
      </c>
      <c r="AE167" s="162">
        <v>0.21615653490000003</v>
      </c>
      <c r="AF167" s="164">
        <v>0.207721296675</v>
      </c>
      <c r="AG167" s="166">
        <v>0.16109000145000002</v>
      </c>
      <c r="AH167" s="168">
        <v>0.15265613792499996</v>
      </c>
      <c r="AI167" s="177">
        <f t="shared" si="155"/>
        <v>2.2508625932836384</v>
      </c>
      <c r="AJ167" s="177">
        <f t="shared" si="156"/>
        <v>1.5896257341906996</v>
      </c>
      <c r="AK167" s="258">
        <f t="shared" si="157"/>
        <v>190.75508810288397</v>
      </c>
      <c r="AL167" s="107">
        <v>72.516281760631927</v>
      </c>
      <c r="AM167" s="130">
        <v>0.97300000000000009</v>
      </c>
      <c r="AN167" s="134">
        <v>9.5246290322580638</v>
      </c>
      <c r="AO167" s="138">
        <v>0</v>
      </c>
      <c r="AP167" s="130">
        <f t="shared" si="158"/>
        <v>0.43641969000000008</v>
      </c>
      <c r="AQ167" s="134">
        <f t="shared" si="159"/>
        <v>4.2720818598387096</v>
      </c>
      <c r="AR167" s="138">
        <f t="shared" si="160"/>
        <v>0</v>
      </c>
      <c r="AS167" s="418">
        <v>10.876471998991878</v>
      </c>
      <c r="AT167" s="428">
        <f t="shared" si="161"/>
        <v>10.497629032258065</v>
      </c>
      <c r="AU167" s="350">
        <f t="shared" si="162"/>
        <v>0.37884296673381357</v>
      </c>
      <c r="AV167" s="415">
        <f t="shared" si="163"/>
        <v>4.8784239857078271</v>
      </c>
      <c r="AW167" s="347">
        <f t="shared" si="164"/>
        <v>4.7085015498387097</v>
      </c>
      <c r="AX167" s="350">
        <f t="shared" si="165"/>
        <v>0.1699224358691174</v>
      </c>
      <c r="AY167" s="207">
        <v>4.7E-2</v>
      </c>
      <c r="AZ167" s="220">
        <v>3.4818564351277996E-2</v>
      </c>
      <c r="BA167" s="224">
        <f t="shared" si="166"/>
        <v>1.2181435648722004E-2</v>
      </c>
      <c r="BB167" s="226">
        <f t="shared" si="167"/>
        <v>2.1080910000000001E-2</v>
      </c>
      <c r="BC167" s="220">
        <f t="shared" si="168"/>
        <v>1.5617170668478722E-2</v>
      </c>
      <c r="BD167" s="224">
        <f t="shared" si="169"/>
        <v>5.4637393315212814E-3</v>
      </c>
      <c r="BE167" s="236">
        <f t="shared" si="170"/>
        <v>788.35333780529413</v>
      </c>
      <c r="BF167" s="446">
        <f t="shared" si="171"/>
        <v>25.348960641198705</v>
      </c>
    </row>
    <row r="168" spans="1:58" x14ac:dyDescent="0.25">
      <c r="A168" s="15">
        <v>162</v>
      </c>
      <c r="B168" s="16">
        <v>18</v>
      </c>
      <c r="C168" s="17" t="s">
        <v>5</v>
      </c>
      <c r="D168" s="17" t="s">
        <v>10</v>
      </c>
      <c r="E168" s="18" t="s">
        <v>7</v>
      </c>
      <c r="F168" s="19" t="s">
        <v>20</v>
      </c>
      <c r="G168" s="30">
        <v>42522</v>
      </c>
      <c r="H168" s="21">
        <v>2</v>
      </c>
      <c r="I168" s="18">
        <v>14</v>
      </c>
      <c r="J168" s="40"/>
      <c r="K168" s="40"/>
      <c r="L168" s="43">
        <v>180.01494246197953</v>
      </c>
      <c r="M168" s="40"/>
      <c r="N168" s="40"/>
      <c r="O168" s="40"/>
      <c r="P168" s="40"/>
      <c r="Q168" s="40"/>
      <c r="R168" s="40"/>
      <c r="S168" s="313">
        <v>20975.94114547806</v>
      </c>
      <c r="T168" s="321">
        <v>1410.1170492855063</v>
      </c>
      <c r="U168" s="326">
        <v>183.11936014971718</v>
      </c>
      <c r="V168" s="288">
        <f t="shared" si="150"/>
        <v>14.875319148936169</v>
      </c>
      <c r="W168" s="299">
        <f t="shared" si="151"/>
        <v>114.54791633352295</v>
      </c>
      <c r="X168" s="306">
        <f t="shared" si="152"/>
        <v>7.7005350397282069</v>
      </c>
      <c r="Y168" s="40">
        <v>443.84000000000003</v>
      </c>
      <c r="Z168" s="263">
        <v>74.900000000000006</v>
      </c>
      <c r="AA168" s="193">
        <v>4.34</v>
      </c>
      <c r="AB168" s="72">
        <v>4.7323832028293138</v>
      </c>
      <c r="AC168" s="254">
        <f t="shared" si="153"/>
        <v>3.9436526690244284E-4</v>
      </c>
      <c r="AD168" s="79">
        <f t="shared" si="154"/>
        <v>2.1004209607437629</v>
      </c>
      <c r="AE168" s="163">
        <v>0.16697149729999999</v>
      </c>
      <c r="AF168" s="165">
        <v>0.15984237567499998</v>
      </c>
      <c r="AG168" s="167">
        <v>0.12113125624999999</v>
      </c>
      <c r="AH168" s="169">
        <v>0.11586609482499996</v>
      </c>
      <c r="AI168" s="178">
        <f t="shared" si="155"/>
        <v>3.5282750813622621</v>
      </c>
      <c r="AJ168" s="178">
        <f t="shared" si="156"/>
        <v>2.448366707829746</v>
      </c>
      <c r="AK168" s="259">
        <f t="shared" si="157"/>
        <v>293.8040049395695</v>
      </c>
      <c r="AL168" s="108">
        <v>70.238581509021969</v>
      </c>
      <c r="AM168" s="131">
        <v>0.88355555555555554</v>
      </c>
      <c r="AN168" s="135">
        <v>8.6394677419354817</v>
      </c>
      <c r="AO168" s="139">
        <v>0</v>
      </c>
      <c r="AP168" s="131">
        <f t="shared" si="158"/>
        <v>0.3921572977777778</v>
      </c>
      <c r="AQ168" s="135">
        <f t="shared" si="159"/>
        <v>3.8345413625806444</v>
      </c>
      <c r="AR168" s="139">
        <f t="shared" si="160"/>
        <v>0</v>
      </c>
      <c r="AS168" s="419">
        <v>9.9594682614868777</v>
      </c>
      <c r="AT168" s="429">
        <f t="shared" si="161"/>
        <v>9.5230232974910365</v>
      </c>
      <c r="AU168" s="351">
        <f t="shared" si="162"/>
        <v>0.43644496399584121</v>
      </c>
      <c r="AV168" s="416">
        <f t="shared" si="163"/>
        <v>4.4204103931783365</v>
      </c>
      <c r="AW168" s="348">
        <f t="shared" si="164"/>
        <v>4.226698660358422</v>
      </c>
      <c r="AX168" s="351">
        <f t="shared" si="165"/>
        <v>0.19371173281991416</v>
      </c>
      <c r="AY168" s="208">
        <v>3.1E-2</v>
      </c>
      <c r="AZ168" s="221">
        <v>1.6372968966042199E-2</v>
      </c>
      <c r="BA168" s="223">
        <f t="shared" si="166"/>
        <v>1.4627031033957801E-2</v>
      </c>
      <c r="BB168" s="227">
        <f t="shared" si="167"/>
        <v>1.375904E-2</v>
      </c>
      <c r="BC168" s="221">
        <f t="shared" si="168"/>
        <v>7.2669785458881701E-3</v>
      </c>
      <c r="BD168" s="223">
        <f t="shared" si="169"/>
        <v>6.4920614541118301E-3</v>
      </c>
      <c r="BE168" s="237">
        <f t="shared" si="170"/>
        <v>323.53682656738164</v>
      </c>
      <c r="BF168" s="447">
        <f t="shared" si="171"/>
        <v>10.843023962293692</v>
      </c>
    </row>
    <row r="169" spans="1:58" x14ac:dyDescent="0.25">
      <c r="A169" s="15">
        <v>163</v>
      </c>
      <c r="B169" s="16">
        <v>19</v>
      </c>
      <c r="C169" s="17" t="s">
        <v>5</v>
      </c>
      <c r="D169" s="17" t="s">
        <v>10</v>
      </c>
      <c r="E169" s="18" t="s">
        <v>7</v>
      </c>
      <c r="F169" s="19" t="s">
        <v>20</v>
      </c>
      <c r="G169" s="30">
        <v>42522</v>
      </c>
      <c r="H169" s="21">
        <v>2</v>
      </c>
      <c r="I169" s="18">
        <v>14</v>
      </c>
      <c r="J169" s="40"/>
      <c r="K169" s="40"/>
      <c r="L169" s="43">
        <v>180.00466118135458</v>
      </c>
      <c r="M169" s="40"/>
      <c r="N169" s="40"/>
      <c r="O169" s="40"/>
      <c r="P169" s="40"/>
      <c r="Q169" s="40"/>
      <c r="R169" s="40"/>
      <c r="S169" s="313">
        <v>20974.743136388708</v>
      </c>
      <c r="T169" s="321">
        <v>1410.0365125872775</v>
      </c>
      <c r="U169" s="326">
        <v>183.10890156498075</v>
      </c>
      <c r="V169" s="288">
        <f t="shared" si="150"/>
        <v>14.875319148936171</v>
      </c>
      <c r="W169" s="299">
        <f t="shared" si="151"/>
        <v>114.54791633352296</v>
      </c>
      <c r="X169" s="306">
        <f t="shared" si="152"/>
        <v>7.7005350397282069</v>
      </c>
      <c r="Y169" s="40">
        <v>441.99</v>
      </c>
      <c r="Z169" s="263">
        <v>78.400000000000006</v>
      </c>
      <c r="AA169" s="193">
        <v>4.34</v>
      </c>
      <c r="AB169" s="72">
        <v>9.0890676345220935</v>
      </c>
      <c r="AC169" s="254">
        <f t="shared" si="153"/>
        <v>7.5742230287684112E-4</v>
      </c>
      <c r="AD169" s="79">
        <f t="shared" si="154"/>
        <v>4.0172770037824206</v>
      </c>
      <c r="AE169" s="163">
        <v>0.21184047319999999</v>
      </c>
      <c r="AF169" s="165">
        <v>0.20218322057499999</v>
      </c>
      <c r="AG169" s="167">
        <v>0.15214888755</v>
      </c>
      <c r="AH169" s="169">
        <v>0.14380803702499997</v>
      </c>
      <c r="AI169" s="178">
        <f t="shared" si="155"/>
        <v>2.3307173157716154</v>
      </c>
      <c r="AJ169" s="178">
        <f t="shared" si="156"/>
        <v>1.582208899830257</v>
      </c>
      <c r="AK169" s="259">
        <f t="shared" si="157"/>
        <v>189.86506797963082</v>
      </c>
      <c r="AL169" s="108">
        <v>77.185567276432351</v>
      </c>
      <c r="AM169" s="131">
        <v>1.2063333333333333</v>
      </c>
      <c r="AN169" s="135">
        <v>10.099758064516129</v>
      </c>
      <c r="AO169" s="139">
        <v>0</v>
      </c>
      <c r="AP169" s="131">
        <f t="shared" si="158"/>
        <v>0.53318726999999999</v>
      </c>
      <c r="AQ169" s="135">
        <f t="shared" si="159"/>
        <v>4.463992066935484</v>
      </c>
      <c r="AR169" s="139">
        <f t="shared" si="160"/>
        <v>0</v>
      </c>
      <c r="AS169" s="419">
        <v>11.814813129074553</v>
      </c>
      <c r="AT169" s="429">
        <f t="shared" si="161"/>
        <v>11.306091397849462</v>
      </c>
      <c r="AU169" s="351">
        <f t="shared" si="162"/>
        <v>0.50872173122509068</v>
      </c>
      <c r="AV169" s="416">
        <f t="shared" si="163"/>
        <v>5.2220292549196623</v>
      </c>
      <c r="AW169" s="348">
        <f t="shared" si="164"/>
        <v>4.997179336935484</v>
      </c>
      <c r="AX169" s="351">
        <f t="shared" si="165"/>
        <v>0.22484991798417783</v>
      </c>
      <c r="AY169" s="208">
        <v>6.6000000000000003E-2</v>
      </c>
      <c r="AZ169" s="221">
        <v>4.2055664446434188E-2</v>
      </c>
      <c r="BA169" s="223">
        <f t="shared" si="166"/>
        <v>2.3944335553565815E-2</v>
      </c>
      <c r="BB169" s="227">
        <f t="shared" si="167"/>
        <v>2.917134E-2</v>
      </c>
      <c r="BC169" s="221">
        <f t="shared" si="168"/>
        <v>1.8588183128679447E-2</v>
      </c>
      <c r="BD169" s="223">
        <f t="shared" si="169"/>
        <v>1.0583156871320554E-2</v>
      </c>
      <c r="BE169" s="237">
        <f t="shared" si="170"/>
        <v>379.59155785254353</v>
      </c>
      <c r="BF169" s="447">
        <f t="shared" si="171"/>
        <v>17.866481961826228</v>
      </c>
    </row>
    <row r="170" spans="1:58" ht="15.75" thickBot="1" x14ac:dyDescent="0.3">
      <c r="A170" s="22">
        <v>164</v>
      </c>
      <c r="B170" s="23">
        <v>20</v>
      </c>
      <c r="C170" s="24" t="s">
        <v>5</v>
      </c>
      <c r="D170" s="24" t="s">
        <v>10</v>
      </c>
      <c r="E170" s="25" t="s">
        <v>7</v>
      </c>
      <c r="F170" s="26" t="s">
        <v>20</v>
      </c>
      <c r="G170" s="31">
        <v>42522</v>
      </c>
      <c r="H170" s="28">
        <v>2</v>
      </c>
      <c r="I170" s="25">
        <v>14</v>
      </c>
      <c r="J170" s="41"/>
      <c r="K170" s="41"/>
      <c r="L170" s="42">
        <v>180.00466118135458</v>
      </c>
      <c r="M170" s="41"/>
      <c r="N170" s="41"/>
      <c r="O170" s="41"/>
      <c r="P170" s="41"/>
      <c r="Q170" s="41"/>
      <c r="R170" s="41"/>
      <c r="S170" s="314">
        <v>20974.743136388708</v>
      </c>
      <c r="T170" s="322">
        <v>1410.0365125872775</v>
      </c>
      <c r="U170" s="327">
        <v>183.10890156498075</v>
      </c>
      <c r="V170" s="289">
        <f t="shared" si="150"/>
        <v>14.875319148936171</v>
      </c>
      <c r="W170" s="300">
        <f t="shared" si="151"/>
        <v>114.54791633352296</v>
      </c>
      <c r="X170" s="307">
        <f t="shared" si="152"/>
        <v>7.7005350397282069</v>
      </c>
      <c r="Y170" s="41">
        <v>458.24</v>
      </c>
      <c r="Z170" s="264">
        <v>75.200000000000017</v>
      </c>
      <c r="AA170" s="194">
        <v>4.43</v>
      </c>
      <c r="AB170" s="73">
        <v>5.4079625723457481</v>
      </c>
      <c r="AC170" s="255">
        <f t="shared" si="153"/>
        <v>4.5066354769547899E-4</v>
      </c>
      <c r="AD170" s="80">
        <f t="shared" si="154"/>
        <v>2.4781447691517156</v>
      </c>
      <c r="AE170" s="145">
        <v>0.18684747070000002</v>
      </c>
      <c r="AF170" s="150">
        <v>0.17970380557499999</v>
      </c>
      <c r="AG170" s="155">
        <v>0.13641460245000003</v>
      </c>
      <c r="AH170" s="160">
        <v>0.13010883332499998</v>
      </c>
      <c r="AI170" s="179">
        <f t="shared" si="155"/>
        <v>3.455043710092716</v>
      </c>
      <c r="AJ170" s="179">
        <f t="shared" si="156"/>
        <v>2.4058752549495588</v>
      </c>
      <c r="AK170" s="260">
        <f t="shared" si="157"/>
        <v>288.70503059394707</v>
      </c>
      <c r="AL170" s="109">
        <v>77.754992339334819</v>
      </c>
      <c r="AM170" s="132">
        <v>1.004111111111111</v>
      </c>
      <c r="AN170" s="136">
        <v>8.4725967741935477</v>
      </c>
      <c r="AO170" s="140">
        <v>0</v>
      </c>
      <c r="AP170" s="132">
        <f t="shared" si="158"/>
        <v>0.46012387555555551</v>
      </c>
      <c r="AQ170" s="136">
        <f t="shared" si="159"/>
        <v>3.8824827458064517</v>
      </c>
      <c r="AR170" s="140">
        <f t="shared" si="160"/>
        <v>0</v>
      </c>
      <c r="AS170" s="420">
        <v>9.6354889496269305</v>
      </c>
      <c r="AT170" s="430">
        <f t="shared" si="161"/>
        <v>9.4767078853046591</v>
      </c>
      <c r="AU170" s="352">
        <f t="shared" si="162"/>
        <v>0.15878106432227135</v>
      </c>
      <c r="AV170" s="417">
        <f t="shared" si="163"/>
        <v>4.4153664562770443</v>
      </c>
      <c r="AW170" s="349">
        <f t="shared" si="164"/>
        <v>4.3426066213620071</v>
      </c>
      <c r="AX170" s="352">
        <f t="shared" si="165"/>
        <v>7.2759834915037624E-2</v>
      </c>
      <c r="AY170" s="209">
        <v>0.05</v>
      </c>
      <c r="AZ170" s="222">
        <v>3.2600952370984773E-2</v>
      </c>
      <c r="BA170" s="225">
        <f t="shared" si="166"/>
        <v>1.739904762901523E-2</v>
      </c>
      <c r="BB170" s="228">
        <f t="shared" si="167"/>
        <v>2.2912000000000002E-2</v>
      </c>
      <c r="BC170" s="222">
        <f t="shared" si="168"/>
        <v>1.4939060414480062E-2</v>
      </c>
      <c r="BD170" s="225">
        <f t="shared" si="169"/>
        <v>7.9729395855199382E-3</v>
      </c>
      <c r="BE170" s="238">
        <f t="shared" si="170"/>
        <v>310.81945906781988</v>
      </c>
      <c r="BF170" s="448">
        <f t="shared" si="171"/>
        <v>34.059241228975708</v>
      </c>
    </row>
    <row r="171" spans="1:58" x14ac:dyDescent="0.25">
      <c r="A171" s="8">
        <v>165</v>
      </c>
      <c r="B171" s="9">
        <v>21</v>
      </c>
      <c r="C171" s="10" t="s">
        <v>5</v>
      </c>
      <c r="D171" s="10" t="s">
        <v>10</v>
      </c>
      <c r="E171" s="11" t="s">
        <v>8</v>
      </c>
      <c r="F171" s="12" t="s">
        <v>20</v>
      </c>
      <c r="G171" s="29">
        <v>42521</v>
      </c>
      <c r="H171" s="14">
        <v>2</v>
      </c>
      <c r="I171" s="11">
        <v>14</v>
      </c>
      <c r="J171" s="39"/>
      <c r="K171" s="39"/>
      <c r="L171" s="44">
        <v>180.00980182166705</v>
      </c>
      <c r="M171" s="39"/>
      <c r="N171" s="39"/>
      <c r="O171" s="39"/>
      <c r="P171" s="39"/>
      <c r="Q171" s="39"/>
      <c r="R171" s="39"/>
      <c r="S171" s="315">
        <v>20975.342140933382</v>
      </c>
      <c r="T171" s="323">
        <v>1410.076780936392</v>
      </c>
      <c r="U171" s="328">
        <v>183.11413085734898</v>
      </c>
      <c r="V171" s="287">
        <f t="shared" si="150"/>
        <v>14.875319148936169</v>
      </c>
      <c r="W171" s="298">
        <f t="shared" si="151"/>
        <v>114.54791633352293</v>
      </c>
      <c r="X171" s="305">
        <f t="shared" si="152"/>
        <v>7.7005350397282069</v>
      </c>
      <c r="Y171" s="39">
        <v>470.34000000000003</v>
      </c>
      <c r="Z171" s="262">
        <v>70.699999999999989</v>
      </c>
      <c r="AA171" s="192">
        <v>4.76</v>
      </c>
      <c r="AB171" s="71">
        <v>34.138922159875861</v>
      </c>
      <c r="AC171" s="253">
        <f t="shared" si="153"/>
        <v>2.8449101799896551E-3</v>
      </c>
      <c r="AD171" s="78">
        <f t="shared" si="154"/>
        <v>16.056900648676013</v>
      </c>
      <c r="AE171" s="162">
        <v>0.8477150725</v>
      </c>
      <c r="AF171" s="164">
        <v>0.80640188257500012</v>
      </c>
      <c r="AG171" s="166">
        <v>0.61106400194999999</v>
      </c>
      <c r="AH171" s="168">
        <v>0.57072168592499994</v>
      </c>
      <c r="AI171" s="177">
        <f t="shared" si="155"/>
        <v>2.4831336751935771</v>
      </c>
      <c r="AJ171" s="177">
        <f t="shared" si="156"/>
        <v>1.6717624629513941</v>
      </c>
      <c r="AK171" s="258">
        <f t="shared" si="157"/>
        <v>200.61149555416728</v>
      </c>
      <c r="AL171" s="107">
        <v>73.882901911597898</v>
      </c>
      <c r="AM171" s="130">
        <v>9.3294444444444444</v>
      </c>
      <c r="AN171" s="134">
        <v>3.7385645161290317</v>
      </c>
      <c r="AO171" s="138">
        <v>0</v>
      </c>
      <c r="AP171" s="130">
        <f t="shared" si="158"/>
        <v>4.3880109000000003</v>
      </c>
      <c r="AQ171" s="134">
        <f t="shared" si="159"/>
        <v>1.7583964345161289</v>
      </c>
      <c r="AR171" s="138">
        <f t="shared" si="160"/>
        <v>0</v>
      </c>
      <c r="AS171" s="418">
        <v>15.769578380954751</v>
      </c>
      <c r="AT171" s="428">
        <f t="shared" si="161"/>
        <v>13.068008960573476</v>
      </c>
      <c r="AU171" s="350">
        <f t="shared" si="162"/>
        <v>2.7015694203812757</v>
      </c>
      <c r="AV171" s="415">
        <f t="shared" si="163"/>
        <v>7.4170634956982582</v>
      </c>
      <c r="AW171" s="347">
        <f t="shared" si="164"/>
        <v>6.1464073345161285</v>
      </c>
      <c r="AX171" s="350">
        <f t="shared" si="165"/>
        <v>1.2706561611821294</v>
      </c>
      <c r="AY171" s="207">
        <v>0.14000000000000001</v>
      </c>
      <c r="AZ171" s="220">
        <v>4.4945982759130726E-2</v>
      </c>
      <c r="BA171" s="224">
        <f t="shared" si="166"/>
        <v>9.5054017240869287E-2</v>
      </c>
      <c r="BB171" s="226">
        <f t="shared" si="167"/>
        <v>6.584760000000002E-2</v>
      </c>
      <c r="BC171" s="220">
        <f t="shared" si="168"/>
        <v>2.1139893530929547E-2</v>
      </c>
      <c r="BD171" s="224">
        <f t="shared" si="169"/>
        <v>4.4707706469070463E-2</v>
      </c>
      <c r="BE171" s="236">
        <f t="shared" si="170"/>
        <v>359.15286014021865</v>
      </c>
      <c r="BF171" s="446">
        <f t="shared" si="171"/>
        <v>12.636699950156304</v>
      </c>
    </row>
    <row r="172" spans="1:58" x14ac:dyDescent="0.25">
      <c r="A172" s="15">
        <v>166</v>
      </c>
      <c r="B172" s="16">
        <v>22</v>
      </c>
      <c r="C172" s="17" t="s">
        <v>5</v>
      </c>
      <c r="D172" s="17" t="s">
        <v>10</v>
      </c>
      <c r="E172" s="18" t="s">
        <v>8</v>
      </c>
      <c r="F172" s="19" t="s">
        <v>20</v>
      </c>
      <c r="G172" s="30">
        <v>42521</v>
      </c>
      <c r="H172" s="21">
        <v>2</v>
      </c>
      <c r="I172" s="18">
        <v>14</v>
      </c>
      <c r="J172" s="40"/>
      <c r="K172" s="40"/>
      <c r="L172" s="43">
        <v>179.9995205410421</v>
      </c>
      <c r="M172" s="40"/>
      <c r="N172" s="40"/>
      <c r="O172" s="40"/>
      <c r="P172" s="40"/>
      <c r="Q172" s="40"/>
      <c r="R172" s="40"/>
      <c r="S172" s="313">
        <v>20974.144131844027</v>
      </c>
      <c r="T172" s="321">
        <v>1409.9962442381629</v>
      </c>
      <c r="U172" s="326">
        <v>183.10367227261256</v>
      </c>
      <c r="V172" s="288">
        <f t="shared" si="150"/>
        <v>14.875319148936171</v>
      </c>
      <c r="W172" s="299">
        <f t="shared" si="151"/>
        <v>114.54791633352293</v>
      </c>
      <c r="X172" s="306">
        <f t="shared" si="152"/>
        <v>7.700535039728206</v>
      </c>
      <c r="Y172" s="40">
        <v>469.16999999999996</v>
      </c>
      <c r="Z172" s="263">
        <v>72.5</v>
      </c>
      <c r="AA172" s="193">
        <v>4.78</v>
      </c>
      <c r="AB172" s="72">
        <v>41.299741850637311</v>
      </c>
      <c r="AC172" s="254">
        <f t="shared" si="153"/>
        <v>3.441645154219776E-3</v>
      </c>
      <c r="AD172" s="79">
        <f t="shared" si="154"/>
        <v>19.376599884063502</v>
      </c>
      <c r="AE172" s="163">
        <v>0.93459492150000001</v>
      </c>
      <c r="AF172" s="165">
        <v>0.88898304457499999</v>
      </c>
      <c r="AG172" s="167">
        <v>0.67638413615000004</v>
      </c>
      <c r="AH172" s="169">
        <v>0.63022017482500003</v>
      </c>
      <c r="AI172" s="178">
        <f t="shared" si="155"/>
        <v>2.2629558433561443</v>
      </c>
      <c r="AJ172" s="178">
        <f t="shared" si="156"/>
        <v>1.525966377959999</v>
      </c>
      <c r="AK172" s="259">
        <f t="shared" si="157"/>
        <v>183.11596535519988</v>
      </c>
      <c r="AL172" s="108">
        <v>79.691037553203245</v>
      </c>
      <c r="AM172" s="131">
        <v>9.2609999999999992</v>
      </c>
      <c r="AN172" s="135">
        <v>2.4469516129032258</v>
      </c>
      <c r="AO172" s="139">
        <v>0</v>
      </c>
      <c r="AP172" s="131">
        <f t="shared" si="158"/>
        <v>4.3449833699999987</v>
      </c>
      <c r="AQ172" s="135">
        <f t="shared" si="159"/>
        <v>1.1480362882258064</v>
      </c>
      <c r="AR172" s="139">
        <f t="shared" si="160"/>
        <v>0</v>
      </c>
      <c r="AS172" s="419">
        <v>14.912844293764183</v>
      </c>
      <c r="AT172" s="429">
        <f t="shared" si="161"/>
        <v>11.707951612903225</v>
      </c>
      <c r="AU172" s="351">
        <f t="shared" si="162"/>
        <v>3.2048926808609579</v>
      </c>
      <c r="AV172" s="416">
        <f t="shared" si="163"/>
        <v>6.9966591573053414</v>
      </c>
      <c r="AW172" s="348">
        <f t="shared" si="164"/>
        <v>5.4930196582258048</v>
      </c>
      <c r="AX172" s="351">
        <f t="shared" si="165"/>
        <v>1.5036394990795354</v>
      </c>
      <c r="AY172" s="208">
        <v>0.123</v>
      </c>
      <c r="AZ172" s="221">
        <v>4.2023627317866227E-2</v>
      </c>
      <c r="BA172" s="223">
        <f t="shared" si="166"/>
        <v>8.0976372682133771E-2</v>
      </c>
      <c r="BB172" s="227">
        <f t="shared" si="167"/>
        <v>5.7707909999999994E-2</v>
      </c>
      <c r="BC172" s="221">
        <f t="shared" si="168"/>
        <v>1.9716225228723298E-2</v>
      </c>
      <c r="BD172" s="223">
        <f t="shared" si="169"/>
        <v>3.7991684771276693E-2</v>
      </c>
      <c r="BE172" s="237">
        <f t="shared" si="170"/>
        <v>510.02212722908843</v>
      </c>
      <c r="BF172" s="447">
        <f t="shared" si="171"/>
        <v>12.886466400972468</v>
      </c>
    </row>
    <row r="173" spans="1:58" x14ac:dyDescent="0.25">
      <c r="A173" s="15">
        <v>167</v>
      </c>
      <c r="B173" s="16">
        <v>23</v>
      </c>
      <c r="C173" s="17" t="s">
        <v>5</v>
      </c>
      <c r="D173" s="17" t="s">
        <v>10</v>
      </c>
      <c r="E173" s="18" t="s">
        <v>8</v>
      </c>
      <c r="F173" s="19" t="s">
        <v>20</v>
      </c>
      <c r="G173" s="30">
        <v>42521</v>
      </c>
      <c r="H173" s="21">
        <v>2</v>
      </c>
      <c r="I173" s="18">
        <v>14</v>
      </c>
      <c r="J173" s="40"/>
      <c r="K173" s="40"/>
      <c r="L173" s="43">
        <v>180.00466118135458</v>
      </c>
      <c r="M173" s="40"/>
      <c r="N173" s="40"/>
      <c r="O173" s="40"/>
      <c r="P173" s="40"/>
      <c r="Q173" s="40"/>
      <c r="R173" s="40"/>
      <c r="S173" s="313">
        <v>20974.743136388708</v>
      </c>
      <c r="T173" s="321">
        <v>1410.0365125872775</v>
      </c>
      <c r="U173" s="326">
        <v>183.10890156498075</v>
      </c>
      <c r="V173" s="288">
        <f t="shared" si="150"/>
        <v>14.875319148936171</v>
      </c>
      <c r="W173" s="299">
        <f t="shared" si="151"/>
        <v>114.54791633352296</v>
      </c>
      <c r="X173" s="306">
        <f t="shared" si="152"/>
        <v>7.7005350397282069</v>
      </c>
      <c r="Y173" s="40">
        <v>484.10999999999996</v>
      </c>
      <c r="Z173" s="263">
        <v>72.800000000000011</v>
      </c>
      <c r="AA173" s="193">
        <v>4.74</v>
      </c>
      <c r="AB173" s="72">
        <v>38.515118402201125</v>
      </c>
      <c r="AC173" s="254">
        <f t="shared" si="153"/>
        <v>3.2095932001834273E-3</v>
      </c>
      <c r="AD173" s="79">
        <f t="shared" si="154"/>
        <v>18.645553969689587</v>
      </c>
      <c r="AE173" s="163">
        <v>0.89501219249999986</v>
      </c>
      <c r="AF173" s="165">
        <v>0.85255638157500013</v>
      </c>
      <c r="AG173" s="167">
        <v>0.64892046154999994</v>
      </c>
      <c r="AH173" s="169">
        <v>0.60436624292500007</v>
      </c>
      <c r="AI173" s="178">
        <f t="shared" si="155"/>
        <v>2.3237944724813575</v>
      </c>
      <c r="AJ173" s="178">
        <f t="shared" si="156"/>
        <v>1.5691662598925329</v>
      </c>
      <c r="AK173" s="259">
        <f t="shared" si="157"/>
        <v>188.29995118710394</v>
      </c>
      <c r="AL173" s="108">
        <v>78.893842465139784</v>
      </c>
      <c r="AM173" s="131">
        <v>9.3978888888888896</v>
      </c>
      <c r="AN173" s="135">
        <v>3.3869838709677418</v>
      </c>
      <c r="AO173" s="139">
        <v>0</v>
      </c>
      <c r="AP173" s="131">
        <f t="shared" si="158"/>
        <v>4.5496119900000007</v>
      </c>
      <c r="AQ173" s="135">
        <f t="shared" si="159"/>
        <v>1.6396727617741933</v>
      </c>
      <c r="AR173" s="139">
        <f t="shared" si="160"/>
        <v>0</v>
      </c>
      <c r="AS173" s="419">
        <v>15.584761046173048</v>
      </c>
      <c r="AT173" s="429">
        <f t="shared" si="161"/>
        <v>12.784872759856631</v>
      </c>
      <c r="AU173" s="351">
        <f t="shared" si="162"/>
        <v>2.799888286316417</v>
      </c>
      <c r="AV173" s="416">
        <f t="shared" si="163"/>
        <v>7.5447386700628343</v>
      </c>
      <c r="AW173" s="348">
        <f t="shared" si="164"/>
        <v>6.1892847517741929</v>
      </c>
      <c r="AX173" s="351">
        <f t="shared" si="165"/>
        <v>1.3554539182886405</v>
      </c>
      <c r="AY173" s="208">
        <v>0.158</v>
      </c>
      <c r="AZ173" s="221">
        <v>4.3453694555937103E-2</v>
      </c>
      <c r="BA173" s="223">
        <f t="shared" si="166"/>
        <v>0.1145463054440629</v>
      </c>
      <c r="BB173" s="227">
        <f t="shared" si="167"/>
        <v>7.6489379999999996E-2</v>
      </c>
      <c r="BC173" s="221">
        <f t="shared" si="168"/>
        <v>2.1036368071474708E-2</v>
      </c>
      <c r="BD173" s="223">
        <f t="shared" si="169"/>
        <v>5.5453011928525288E-2</v>
      </c>
      <c r="BE173" s="237">
        <f t="shared" si="170"/>
        <v>336.24059940553428</v>
      </c>
      <c r="BF173" s="447">
        <f t="shared" si="171"/>
        <v>13.755948260661608</v>
      </c>
    </row>
    <row r="174" spans="1:58" ht="15.75" thickBot="1" x14ac:dyDescent="0.3">
      <c r="A174" s="22">
        <v>168</v>
      </c>
      <c r="B174" s="23">
        <v>24</v>
      </c>
      <c r="C174" s="24" t="s">
        <v>5</v>
      </c>
      <c r="D174" s="24" t="s">
        <v>10</v>
      </c>
      <c r="E174" s="25" t="s">
        <v>8</v>
      </c>
      <c r="F174" s="26" t="s">
        <v>20</v>
      </c>
      <c r="G174" s="31">
        <v>42521</v>
      </c>
      <c r="H174" s="28">
        <v>2</v>
      </c>
      <c r="I174" s="25">
        <v>14</v>
      </c>
      <c r="J174" s="41"/>
      <c r="K174" s="41"/>
      <c r="L174" s="42">
        <v>180.00980182166705</v>
      </c>
      <c r="M174" s="41"/>
      <c r="N174" s="41"/>
      <c r="O174" s="41"/>
      <c r="P174" s="41"/>
      <c r="Q174" s="41"/>
      <c r="R174" s="41"/>
      <c r="S174" s="314">
        <v>20975.342140933382</v>
      </c>
      <c r="T174" s="322">
        <v>1410.076780936392</v>
      </c>
      <c r="U174" s="327">
        <v>183.11413085734898</v>
      </c>
      <c r="V174" s="289">
        <f t="shared" si="150"/>
        <v>14.875319148936169</v>
      </c>
      <c r="W174" s="300">
        <f t="shared" si="151"/>
        <v>114.54791633352293</v>
      </c>
      <c r="X174" s="307">
        <f t="shared" si="152"/>
        <v>7.7005350397282069</v>
      </c>
      <c r="Y174" s="41">
        <v>442.79</v>
      </c>
      <c r="Z174" s="264">
        <v>62</v>
      </c>
      <c r="AA174" s="194">
        <v>4.8</v>
      </c>
      <c r="AB174" s="73">
        <v>37.963340059103231</v>
      </c>
      <c r="AC174" s="255">
        <f t="shared" si="153"/>
        <v>3.1636116715919359E-3</v>
      </c>
      <c r="AD174" s="80">
        <f t="shared" si="154"/>
        <v>16.809787344770321</v>
      </c>
      <c r="AE174" s="145">
        <v>0.9054627945</v>
      </c>
      <c r="AF174" s="150">
        <v>0.86300579057500015</v>
      </c>
      <c r="AG174" s="155">
        <v>0.65549825135000006</v>
      </c>
      <c r="AH174" s="160">
        <v>0.61161315442500008</v>
      </c>
      <c r="AI174" s="179">
        <f t="shared" si="155"/>
        <v>2.3850978156567102</v>
      </c>
      <c r="AJ174" s="179">
        <f t="shared" si="156"/>
        <v>1.6110625500095885</v>
      </c>
      <c r="AK174" s="260">
        <f t="shared" si="157"/>
        <v>193.3275060011506</v>
      </c>
      <c r="AL174" s="109">
        <v>75.477292087724862</v>
      </c>
      <c r="AM174" s="132">
        <v>9.1738888888888894</v>
      </c>
      <c r="AN174" s="136">
        <v>2.5962096774193548</v>
      </c>
      <c r="AO174" s="140">
        <v>0</v>
      </c>
      <c r="AP174" s="132">
        <f t="shared" si="158"/>
        <v>4.0621062611111114</v>
      </c>
      <c r="AQ174" s="136">
        <f t="shared" si="159"/>
        <v>1.1495756830645161</v>
      </c>
      <c r="AR174" s="140">
        <f t="shared" si="160"/>
        <v>0</v>
      </c>
      <c r="AS174" s="420">
        <v>14.71679661087855</v>
      </c>
      <c r="AT174" s="430">
        <f t="shared" si="161"/>
        <v>11.770098566308244</v>
      </c>
      <c r="AU174" s="352">
        <f t="shared" si="162"/>
        <v>2.9466980445703062</v>
      </c>
      <c r="AV174" s="417">
        <f t="shared" si="163"/>
        <v>6.5164503713309134</v>
      </c>
      <c r="AW174" s="349">
        <f t="shared" si="164"/>
        <v>5.2116819441756279</v>
      </c>
      <c r="AX174" s="352">
        <f t="shared" si="165"/>
        <v>1.304768427155286</v>
      </c>
      <c r="AY174" s="209">
        <v>0.11899999999999999</v>
      </c>
      <c r="AZ174" s="222">
        <v>4.1210879232283219E-2</v>
      </c>
      <c r="BA174" s="225">
        <f t="shared" si="166"/>
        <v>7.7789120767716768E-2</v>
      </c>
      <c r="BB174" s="228">
        <f t="shared" si="167"/>
        <v>5.2692010000000004E-2</v>
      </c>
      <c r="BC174" s="222">
        <f t="shared" si="168"/>
        <v>1.8247765215262689E-2</v>
      </c>
      <c r="BD174" s="225">
        <f t="shared" si="169"/>
        <v>3.4444244784737309E-2</v>
      </c>
      <c r="BE174" s="238">
        <f t="shared" si="170"/>
        <v>488.02891309781177</v>
      </c>
      <c r="BF174" s="448">
        <f t="shared" si="171"/>
        <v>12.883349255637466</v>
      </c>
    </row>
    <row r="175" spans="1:58" x14ac:dyDescent="0.25">
      <c r="A175" s="8">
        <v>169</v>
      </c>
      <c r="B175" s="9">
        <v>25</v>
      </c>
      <c r="C175" s="10" t="s">
        <v>11</v>
      </c>
      <c r="D175" s="10" t="s">
        <v>6</v>
      </c>
      <c r="E175" s="11" t="s">
        <v>7</v>
      </c>
      <c r="F175" s="12" t="s">
        <v>20</v>
      </c>
      <c r="G175" s="29">
        <v>42522</v>
      </c>
      <c r="H175" s="14">
        <v>2</v>
      </c>
      <c r="I175" s="11">
        <v>14</v>
      </c>
      <c r="J175" s="39"/>
      <c r="K175" s="39"/>
      <c r="L175" s="44">
        <v>30.00289567148134</v>
      </c>
      <c r="M175" s="39"/>
      <c r="N175" s="39"/>
      <c r="O175" s="39"/>
      <c r="P175" s="39"/>
      <c r="Q175" s="39"/>
      <c r="R175" s="39"/>
      <c r="S175" s="315">
        <v>14704.519178245244</v>
      </c>
      <c r="T175" s="323">
        <v>369.83569397712665</v>
      </c>
      <c r="U175" s="328">
        <v>21.756929828027083</v>
      </c>
      <c r="V175" s="287">
        <f t="shared" si="150"/>
        <v>39.75959978366685</v>
      </c>
      <c r="W175" s="298">
        <f t="shared" si="151"/>
        <v>675.85451138896508</v>
      </c>
      <c r="X175" s="305">
        <f t="shared" si="152"/>
        <v>16.998524005933394</v>
      </c>
      <c r="Y175" s="39">
        <v>446.19</v>
      </c>
      <c r="Z175" s="262">
        <v>26.200000000000017</v>
      </c>
      <c r="AA175" s="192">
        <v>4.55</v>
      </c>
      <c r="AB175" s="71">
        <v>65.105496826876873</v>
      </c>
      <c r="AC175" s="253">
        <f t="shared" si="153"/>
        <v>5.4254580689064059E-3</v>
      </c>
      <c r="AD175" s="78">
        <f t="shared" si="154"/>
        <v>29.049421629184192</v>
      </c>
      <c r="AE175" s="162">
        <v>3.0198214277000002</v>
      </c>
      <c r="AF175" s="164">
        <v>2.8932847716749999</v>
      </c>
      <c r="AG175" s="166">
        <v>2.3522566255500004</v>
      </c>
      <c r="AH175" s="168">
        <v>2.201745689025</v>
      </c>
      <c r="AI175" s="177">
        <f t="shared" si="155"/>
        <v>4.6383509455892158</v>
      </c>
      <c r="AJ175" s="177">
        <f t="shared" si="156"/>
        <v>3.3818122836535589</v>
      </c>
      <c r="AK175" s="258">
        <f t="shared" si="157"/>
        <v>405.81747403842706</v>
      </c>
      <c r="AL175" s="107">
        <v>257.12388715361874</v>
      </c>
      <c r="AM175" s="130">
        <v>0.26288888888888889</v>
      </c>
      <c r="AN175" s="134">
        <v>1.7500000000000002E-2</v>
      </c>
      <c r="AO175" s="138">
        <v>0</v>
      </c>
      <c r="AP175" s="130">
        <f t="shared" si="158"/>
        <v>0.11729839333333333</v>
      </c>
      <c r="AQ175" s="134">
        <f t="shared" si="159"/>
        <v>7.8083250000000005E-3</v>
      </c>
      <c r="AR175" s="138">
        <f t="shared" si="160"/>
        <v>0</v>
      </c>
      <c r="AS175" s="418">
        <v>1.4477364183323369</v>
      </c>
      <c r="AT175" s="428">
        <f t="shared" si="161"/>
        <v>0.28038888888888891</v>
      </c>
      <c r="AU175" s="350">
        <f t="shared" si="162"/>
        <v>1.1673475294434481</v>
      </c>
      <c r="AV175" s="415">
        <f t="shared" si="163"/>
        <v>0.64596551249570544</v>
      </c>
      <c r="AW175" s="347">
        <f t="shared" si="164"/>
        <v>0.12510671833333334</v>
      </c>
      <c r="AX175" s="350">
        <f t="shared" si="165"/>
        <v>0.52085879416237213</v>
      </c>
      <c r="AY175" s="207">
        <v>0.20799999999999999</v>
      </c>
      <c r="AZ175" s="220">
        <v>0.11791669943488477</v>
      </c>
      <c r="BA175" s="224">
        <f t="shared" si="166"/>
        <v>9.0083300565115224E-2</v>
      </c>
      <c r="BB175" s="226">
        <f t="shared" si="167"/>
        <v>9.2807519999999991E-2</v>
      </c>
      <c r="BC175" s="220">
        <f t="shared" si="168"/>
        <v>5.2613252120851238E-2</v>
      </c>
      <c r="BD175" s="224">
        <f t="shared" si="169"/>
        <v>4.019426787914876E-2</v>
      </c>
      <c r="BE175" s="236">
        <f t="shared" si="170"/>
        <v>722.72548206441923</v>
      </c>
      <c r="BF175" s="446">
        <f t="shared" si="171"/>
        <v>55.772163117453957</v>
      </c>
    </row>
    <row r="176" spans="1:58" x14ac:dyDescent="0.25">
      <c r="A176" s="15">
        <v>170</v>
      </c>
      <c r="B176" s="16">
        <v>26</v>
      </c>
      <c r="C176" s="17" t="s">
        <v>11</v>
      </c>
      <c r="D176" s="17" t="s">
        <v>6</v>
      </c>
      <c r="E176" s="18" t="s">
        <v>7</v>
      </c>
      <c r="F176" s="19" t="s">
        <v>20</v>
      </c>
      <c r="G176" s="30">
        <v>42522</v>
      </c>
      <c r="H176" s="21">
        <v>2</v>
      </c>
      <c r="I176" s="18">
        <v>14</v>
      </c>
      <c r="J176" s="40"/>
      <c r="K176" s="40"/>
      <c r="L176" s="43">
        <v>29.99935613326728</v>
      </c>
      <c r="M176" s="40"/>
      <c r="N176" s="40"/>
      <c r="O176" s="40"/>
      <c r="P176" s="40"/>
      <c r="Q176" s="40"/>
      <c r="R176" s="40"/>
      <c r="S176" s="313">
        <v>14702.784438768073</v>
      </c>
      <c r="T176" s="321">
        <v>369.79206326940806</v>
      </c>
      <c r="U176" s="326">
        <v>21.754363092956236</v>
      </c>
      <c r="V176" s="288">
        <f t="shared" si="150"/>
        <v>39.759599783666843</v>
      </c>
      <c r="W176" s="299">
        <f t="shared" si="151"/>
        <v>675.85451138896508</v>
      </c>
      <c r="X176" s="306">
        <f t="shared" si="152"/>
        <v>16.998524005933398</v>
      </c>
      <c r="Y176" s="40">
        <v>449.08</v>
      </c>
      <c r="Z176" s="263">
        <v>27.900000000000006</v>
      </c>
      <c r="AA176" s="193">
        <v>4.55</v>
      </c>
      <c r="AB176" s="72">
        <v>80.15513468162726</v>
      </c>
      <c r="AC176" s="254">
        <f t="shared" si="153"/>
        <v>6.6795945568022715E-3</v>
      </c>
      <c r="AD176" s="79">
        <f t="shared" si="154"/>
        <v>35.996067882825166</v>
      </c>
      <c r="AE176" s="163">
        <v>3.2744265422000001</v>
      </c>
      <c r="AF176" s="165">
        <v>3.1533887126750004</v>
      </c>
      <c r="AG176" s="167">
        <v>2.57293209405</v>
      </c>
      <c r="AH176" s="169">
        <v>2.4092017415249996</v>
      </c>
      <c r="AI176" s="178">
        <f t="shared" si="155"/>
        <v>4.0851113970500839</v>
      </c>
      <c r="AJ176" s="178">
        <f t="shared" si="156"/>
        <v>3.0056736241467812</v>
      </c>
      <c r="AK176" s="259">
        <f t="shared" si="157"/>
        <v>360.68083489761375</v>
      </c>
      <c r="AL176" s="108">
        <v>258.4905073045847</v>
      </c>
      <c r="AM176" s="131">
        <v>0.14466666666666667</v>
      </c>
      <c r="AN176" s="135">
        <v>1.7500000000000002E-2</v>
      </c>
      <c r="AO176" s="139">
        <v>0</v>
      </c>
      <c r="AP176" s="131">
        <f t="shared" si="158"/>
        <v>6.4966906666666657E-2</v>
      </c>
      <c r="AQ176" s="135">
        <f t="shared" si="159"/>
        <v>7.8589000000000003E-3</v>
      </c>
      <c r="AR176" s="139">
        <f t="shared" si="160"/>
        <v>0</v>
      </c>
      <c r="AS176" s="419">
        <v>1.6044529680070996</v>
      </c>
      <c r="AT176" s="429">
        <f t="shared" si="161"/>
        <v>0.16216666666666668</v>
      </c>
      <c r="AU176" s="351">
        <f t="shared" si="162"/>
        <v>1.4422863013404328</v>
      </c>
      <c r="AV176" s="416">
        <f t="shared" si="163"/>
        <v>0.72052773887262822</v>
      </c>
      <c r="AW176" s="348">
        <f t="shared" si="164"/>
        <v>7.2825806666666659E-2</v>
      </c>
      <c r="AX176" s="351">
        <f t="shared" si="165"/>
        <v>0.64770193220596151</v>
      </c>
      <c r="AY176" s="208">
        <v>0.17499999999999999</v>
      </c>
      <c r="AZ176" s="221">
        <v>9.9846318267663353E-2</v>
      </c>
      <c r="BA176" s="223">
        <f t="shared" si="166"/>
        <v>7.5153681732336636E-2</v>
      </c>
      <c r="BB176" s="227">
        <f t="shared" si="167"/>
        <v>7.8588999999999992E-2</v>
      </c>
      <c r="BC176" s="221">
        <f t="shared" si="168"/>
        <v>4.4838984607642261E-2</v>
      </c>
      <c r="BD176" s="223">
        <f t="shared" si="169"/>
        <v>3.3750015392357738E-2</v>
      </c>
      <c r="BE176" s="237">
        <f t="shared" si="170"/>
        <v>1066.5496730699572</v>
      </c>
      <c r="BF176" s="447">
        <f t="shared" si="171"/>
        <v>55.575050950100987</v>
      </c>
    </row>
    <row r="177" spans="1:58" x14ac:dyDescent="0.25">
      <c r="A177" s="15">
        <v>171</v>
      </c>
      <c r="B177" s="16">
        <v>27</v>
      </c>
      <c r="C177" s="17" t="s">
        <v>11</v>
      </c>
      <c r="D177" s="17" t="s">
        <v>6</v>
      </c>
      <c r="E177" s="18" t="s">
        <v>7</v>
      </c>
      <c r="F177" s="19" t="s">
        <v>20</v>
      </c>
      <c r="G177" s="30">
        <v>42522</v>
      </c>
      <c r="H177" s="21">
        <v>2</v>
      </c>
      <c r="I177" s="18">
        <v>14</v>
      </c>
      <c r="J177" s="40"/>
      <c r="K177" s="40"/>
      <c r="L177" s="43">
        <v>30.001125902374316</v>
      </c>
      <c r="M177" s="40"/>
      <c r="N177" s="40"/>
      <c r="O177" s="40"/>
      <c r="P177" s="40"/>
      <c r="Q177" s="40"/>
      <c r="R177" s="40"/>
      <c r="S177" s="313">
        <v>14703.65180850666</v>
      </c>
      <c r="T177" s="321">
        <v>369.81387862326744</v>
      </c>
      <c r="U177" s="326">
        <v>21.755646460491661</v>
      </c>
      <c r="V177" s="288">
        <f t="shared" si="150"/>
        <v>39.759599783666843</v>
      </c>
      <c r="W177" s="299">
        <f t="shared" si="151"/>
        <v>675.85451138896508</v>
      </c>
      <c r="X177" s="306">
        <f t="shared" si="152"/>
        <v>16.998524005933398</v>
      </c>
      <c r="Y177" s="40">
        <v>451.82000000000005</v>
      </c>
      <c r="Z177" s="263">
        <v>26.800000000000011</v>
      </c>
      <c r="AA177" s="193">
        <v>4.4400000000000004</v>
      </c>
      <c r="AB177" s="72">
        <v>90.311267177838531</v>
      </c>
      <c r="AC177" s="254">
        <f t="shared" si="153"/>
        <v>7.5259389314865444E-3</v>
      </c>
      <c r="AD177" s="79">
        <f t="shared" si="154"/>
        <v>40.804436736291009</v>
      </c>
      <c r="AE177" s="163">
        <v>3.5665217857</v>
      </c>
      <c r="AF177" s="165">
        <v>3.4290867186749998</v>
      </c>
      <c r="AG177" s="167">
        <v>2.7905793485499997</v>
      </c>
      <c r="AH177" s="169">
        <v>2.6142593030249999</v>
      </c>
      <c r="AI177" s="178">
        <f t="shared" si="155"/>
        <v>3.9491437748037579</v>
      </c>
      <c r="AJ177" s="178">
        <f t="shared" si="156"/>
        <v>2.8947210959592344</v>
      </c>
      <c r="AK177" s="259">
        <f t="shared" si="157"/>
        <v>347.36653151510814</v>
      </c>
      <c r="AL177" s="108">
        <v>268.74015843682946</v>
      </c>
      <c r="AM177" s="131">
        <v>0.14000000000000001</v>
      </c>
      <c r="AN177" s="135">
        <v>1.4677419354838725E-3</v>
      </c>
      <c r="AO177" s="139">
        <v>0</v>
      </c>
      <c r="AP177" s="131">
        <f t="shared" si="158"/>
        <v>6.3254800000000014E-2</v>
      </c>
      <c r="AQ177" s="135">
        <f t="shared" si="159"/>
        <v>6.6315516129032334E-4</v>
      </c>
      <c r="AR177" s="139">
        <f t="shared" si="160"/>
        <v>0</v>
      </c>
      <c r="AS177" s="419">
        <v>1.7147907194782566</v>
      </c>
      <c r="AT177" s="429">
        <f t="shared" si="161"/>
        <v>0.14146774193548389</v>
      </c>
      <c r="AU177" s="351">
        <f t="shared" si="162"/>
        <v>1.5733229775427726</v>
      </c>
      <c r="AV177" s="416">
        <f t="shared" si="163"/>
        <v>0.77477674287466591</v>
      </c>
      <c r="AW177" s="348">
        <f t="shared" si="164"/>
        <v>6.3917955161290341E-2</v>
      </c>
      <c r="AX177" s="351">
        <f t="shared" si="165"/>
        <v>0.71085878771337563</v>
      </c>
      <c r="AY177" s="208">
        <v>0.17299999999999999</v>
      </c>
      <c r="AZ177" s="221">
        <v>7.4524448608411439E-2</v>
      </c>
      <c r="BA177" s="223">
        <f t="shared" si="166"/>
        <v>9.8475551391588548E-2</v>
      </c>
      <c r="BB177" s="227">
        <f t="shared" si="167"/>
        <v>7.8164860000000003E-2</v>
      </c>
      <c r="BC177" s="221">
        <f t="shared" si="168"/>
        <v>3.3671636370252458E-2</v>
      </c>
      <c r="BD177" s="223">
        <f t="shared" si="169"/>
        <v>4.4493223629747537E-2</v>
      </c>
      <c r="BE177" s="237">
        <f t="shared" si="170"/>
        <v>917.09328763964265</v>
      </c>
      <c r="BF177" s="447">
        <f t="shared" si="171"/>
        <v>57.401606959867408</v>
      </c>
    </row>
    <row r="178" spans="1:58" ht="15.75" thickBot="1" x14ac:dyDescent="0.3">
      <c r="A178" s="22">
        <v>172</v>
      </c>
      <c r="B178" s="23">
        <v>28</v>
      </c>
      <c r="C178" s="24" t="s">
        <v>11</v>
      </c>
      <c r="D178" s="24" t="s">
        <v>6</v>
      </c>
      <c r="E178" s="25" t="s">
        <v>7</v>
      </c>
      <c r="F178" s="26" t="s">
        <v>20</v>
      </c>
      <c r="G178" s="31">
        <v>42522</v>
      </c>
      <c r="H178" s="28">
        <v>2</v>
      </c>
      <c r="I178" s="25">
        <v>14</v>
      </c>
      <c r="J178" s="41"/>
      <c r="K178" s="41"/>
      <c r="L178" s="42">
        <v>30.001125902374316</v>
      </c>
      <c r="M178" s="41"/>
      <c r="N178" s="41"/>
      <c r="O178" s="41"/>
      <c r="P178" s="41"/>
      <c r="Q178" s="41"/>
      <c r="R178" s="41"/>
      <c r="S178" s="314">
        <v>14703.65180850666</v>
      </c>
      <c r="T178" s="322">
        <v>369.81387862326744</v>
      </c>
      <c r="U178" s="327">
        <v>21.755646460491661</v>
      </c>
      <c r="V178" s="289">
        <f t="shared" si="150"/>
        <v>39.759599783666843</v>
      </c>
      <c r="W178" s="300">
        <f t="shared" si="151"/>
        <v>675.85451138896508</v>
      </c>
      <c r="X178" s="307">
        <f t="shared" si="152"/>
        <v>16.998524005933398</v>
      </c>
      <c r="Y178" s="41">
        <v>451.12999999999994</v>
      </c>
      <c r="Z178" s="264">
        <v>25.5</v>
      </c>
      <c r="AA178" s="194">
        <v>4.54</v>
      </c>
      <c r="AB178" s="73">
        <v>85.015543047907087</v>
      </c>
      <c r="AC178" s="255">
        <f t="shared" si="153"/>
        <v>7.0846285873255909E-3</v>
      </c>
      <c r="AD178" s="80">
        <f t="shared" si="154"/>
        <v>38.353061935202319</v>
      </c>
      <c r="AE178" s="145">
        <v>3.3327234606999996</v>
      </c>
      <c r="AF178" s="150">
        <v>3.1975229716750002</v>
      </c>
      <c r="AG178" s="155">
        <v>2.5894467530499998</v>
      </c>
      <c r="AH178" s="160">
        <v>2.4550183420249994</v>
      </c>
      <c r="AI178" s="179">
        <f t="shared" si="155"/>
        <v>3.9201342968802511</v>
      </c>
      <c r="AJ178" s="179">
        <f t="shared" si="156"/>
        <v>2.8877288246474797</v>
      </c>
      <c r="AK178" s="260">
        <f t="shared" si="157"/>
        <v>346.52745895769755</v>
      </c>
      <c r="AL178" s="109">
        <v>269.1956984871515</v>
      </c>
      <c r="AM178" s="132">
        <v>0.11511111111111111</v>
      </c>
      <c r="AN178" s="136">
        <v>1.7500000000000002E-2</v>
      </c>
      <c r="AO178" s="140">
        <v>0</v>
      </c>
      <c r="AP178" s="132">
        <f t="shared" si="158"/>
        <v>5.1930075555555545E-2</v>
      </c>
      <c r="AQ178" s="136">
        <f t="shared" si="159"/>
        <v>7.8947749999999997E-3</v>
      </c>
      <c r="AR178" s="140">
        <f t="shared" si="160"/>
        <v>0</v>
      </c>
      <c r="AS178" s="420">
        <v>1.2822203833366503</v>
      </c>
      <c r="AT178" s="430">
        <f t="shared" si="161"/>
        <v>0.13261111111111112</v>
      </c>
      <c r="AU178" s="352">
        <f t="shared" si="162"/>
        <v>1.1496092722255393</v>
      </c>
      <c r="AV178" s="417">
        <f t="shared" si="163"/>
        <v>0.57844808153466298</v>
      </c>
      <c r="AW178" s="349">
        <f t="shared" si="164"/>
        <v>5.9824850555555559E-2</v>
      </c>
      <c r="AX178" s="352">
        <f t="shared" si="165"/>
        <v>0.51862323097910745</v>
      </c>
      <c r="AY178" s="209">
        <v>0.23699999999999999</v>
      </c>
      <c r="AZ178" s="222">
        <v>0.14606948794955038</v>
      </c>
      <c r="BA178" s="225">
        <f t="shared" si="166"/>
        <v>9.0930512050449608E-2</v>
      </c>
      <c r="BB178" s="228">
        <f t="shared" si="167"/>
        <v>0.10691780999999997</v>
      </c>
      <c r="BC178" s="222">
        <f t="shared" si="168"/>
        <v>6.5896328098680651E-2</v>
      </c>
      <c r="BD178" s="225">
        <f t="shared" si="169"/>
        <v>4.1021481901319323E-2</v>
      </c>
      <c r="BE178" s="238">
        <f t="shared" si="170"/>
        <v>934.95066871216113</v>
      </c>
      <c r="BF178" s="448">
        <f t="shared" si="171"/>
        <v>73.951685239389818</v>
      </c>
    </row>
    <row r="179" spans="1:58" x14ac:dyDescent="0.25">
      <c r="A179" s="8">
        <v>173</v>
      </c>
      <c r="B179" s="9">
        <v>29</v>
      </c>
      <c r="C179" s="10" t="s">
        <v>11</v>
      </c>
      <c r="D179" s="10" t="s">
        <v>6</v>
      </c>
      <c r="E179" s="11" t="s">
        <v>8</v>
      </c>
      <c r="F179" s="12" t="s">
        <v>20</v>
      </c>
      <c r="G179" s="29">
        <v>42521</v>
      </c>
      <c r="H179" s="14">
        <v>2</v>
      </c>
      <c r="I179" s="11">
        <v>14</v>
      </c>
      <c r="J179" s="39"/>
      <c r="K179" s="39"/>
      <c r="L179" s="44">
        <v>30.001125902374316</v>
      </c>
      <c r="M179" s="39"/>
      <c r="N179" s="39"/>
      <c r="O179" s="39"/>
      <c r="P179" s="39"/>
      <c r="Q179" s="39"/>
      <c r="R179" s="39"/>
      <c r="S179" s="315">
        <v>14703.65180850666</v>
      </c>
      <c r="T179" s="323">
        <v>369.81387862326744</v>
      </c>
      <c r="U179" s="328">
        <v>21.755646460491661</v>
      </c>
      <c r="V179" s="287">
        <f t="shared" si="150"/>
        <v>39.759599783666843</v>
      </c>
      <c r="W179" s="298">
        <f t="shared" si="151"/>
        <v>675.85451138896508</v>
      </c>
      <c r="X179" s="305">
        <f t="shared" si="152"/>
        <v>16.998524005933398</v>
      </c>
      <c r="Y179" s="39">
        <v>435.32999999999993</v>
      </c>
      <c r="Z179" s="262">
        <v>48.599999999999994</v>
      </c>
      <c r="AA179" s="192">
        <v>4.96</v>
      </c>
      <c r="AB179" s="71">
        <v>69.864415840500413</v>
      </c>
      <c r="AC179" s="253">
        <f t="shared" si="153"/>
        <v>5.8220346533750349E-3</v>
      </c>
      <c r="AD179" s="78">
        <f t="shared" si="154"/>
        <v>30.414076147845041</v>
      </c>
      <c r="AE179" s="162">
        <v>2.5488586052</v>
      </c>
      <c r="AF179" s="164">
        <v>2.448251757675</v>
      </c>
      <c r="AG179" s="166">
        <v>2.0372392235499999</v>
      </c>
      <c r="AH179" s="168">
        <v>1.9188152555250002</v>
      </c>
      <c r="AI179" s="177">
        <f t="shared" si="155"/>
        <v>3.6482930180351216</v>
      </c>
      <c r="AJ179" s="177">
        <f t="shared" si="156"/>
        <v>2.7464843618039136</v>
      </c>
      <c r="AK179" s="258">
        <f t="shared" si="157"/>
        <v>329.57812341646962</v>
      </c>
      <c r="AL179" s="107">
        <v>138.45570404474009</v>
      </c>
      <c r="AM179" s="130">
        <v>2.835777777777778</v>
      </c>
      <c r="AN179" s="134">
        <v>4.4596774193548384E-2</v>
      </c>
      <c r="AO179" s="138">
        <v>0</v>
      </c>
      <c r="AP179" s="130">
        <f t="shared" si="158"/>
        <v>1.2344991399999998</v>
      </c>
      <c r="AQ179" s="134">
        <f t="shared" si="159"/>
        <v>1.9414313709677417E-2</v>
      </c>
      <c r="AR179" s="138">
        <f t="shared" si="160"/>
        <v>0</v>
      </c>
      <c r="AS179" s="418">
        <v>4.4008460473478985</v>
      </c>
      <c r="AT179" s="428">
        <f t="shared" si="161"/>
        <v>2.8803745519713262</v>
      </c>
      <c r="AU179" s="350">
        <f t="shared" si="162"/>
        <v>1.5204714953765723</v>
      </c>
      <c r="AV179" s="415">
        <f t="shared" si="163"/>
        <v>1.9158203097919604</v>
      </c>
      <c r="AW179" s="347">
        <f t="shared" si="164"/>
        <v>1.2539134537096772</v>
      </c>
      <c r="AX179" s="350">
        <f t="shared" si="165"/>
        <v>0.66190685608228306</v>
      </c>
      <c r="AY179" s="207">
        <v>2.1619999999999999</v>
      </c>
      <c r="AZ179" s="220">
        <v>1.8921027608652061</v>
      </c>
      <c r="BA179" s="224">
        <f t="shared" si="166"/>
        <v>0.2698972391347938</v>
      </c>
      <c r="BB179" s="226">
        <f t="shared" si="167"/>
        <v>0.94118345999999986</v>
      </c>
      <c r="BC179" s="220">
        <f t="shared" si="168"/>
        <v>0.82368909488745012</v>
      </c>
      <c r="BD179" s="224">
        <f t="shared" si="169"/>
        <v>0.11749436511254976</v>
      </c>
      <c r="BE179" s="236">
        <f t="shared" si="170"/>
        <v>258.85561506469611</v>
      </c>
      <c r="BF179" s="446">
        <f t="shared" si="171"/>
        <v>45.949178299588723</v>
      </c>
    </row>
    <row r="180" spans="1:58" x14ac:dyDescent="0.25">
      <c r="A180" s="15">
        <v>174</v>
      </c>
      <c r="B180" s="16">
        <v>30</v>
      </c>
      <c r="C180" s="17" t="s">
        <v>11</v>
      </c>
      <c r="D180" s="17" t="s">
        <v>6</v>
      </c>
      <c r="E180" s="18" t="s">
        <v>8</v>
      </c>
      <c r="F180" s="19" t="s">
        <v>20</v>
      </c>
      <c r="G180" s="30">
        <v>42521</v>
      </c>
      <c r="H180" s="21">
        <v>2</v>
      </c>
      <c r="I180" s="18">
        <v>14</v>
      </c>
      <c r="J180" s="40"/>
      <c r="K180" s="40"/>
      <c r="L180" s="43">
        <v>30.001125902374316</v>
      </c>
      <c r="M180" s="40"/>
      <c r="N180" s="40"/>
      <c r="O180" s="40"/>
      <c r="P180" s="40"/>
      <c r="Q180" s="40"/>
      <c r="R180" s="40"/>
      <c r="S180" s="313">
        <v>14703.65180850666</v>
      </c>
      <c r="T180" s="321">
        <v>369.81387862326744</v>
      </c>
      <c r="U180" s="326">
        <v>21.755646460491661</v>
      </c>
      <c r="V180" s="288">
        <f t="shared" si="150"/>
        <v>39.759599783666843</v>
      </c>
      <c r="W180" s="299">
        <f t="shared" si="151"/>
        <v>675.85451138896508</v>
      </c>
      <c r="X180" s="306">
        <f t="shared" si="152"/>
        <v>16.998524005933398</v>
      </c>
      <c r="Y180" s="40">
        <v>438.68000000000006</v>
      </c>
      <c r="Z180" s="263">
        <v>39.800000000000011</v>
      </c>
      <c r="AA180" s="193">
        <v>4.83</v>
      </c>
      <c r="AB180" s="72">
        <v>65.760724857809279</v>
      </c>
      <c r="AC180" s="254">
        <f t="shared" si="153"/>
        <v>5.4800604048174401E-3</v>
      </c>
      <c r="AD180" s="79">
        <f t="shared" si="154"/>
        <v>28.847914780623778</v>
      </c>
      <c r="AE180" s="163">
        <v>2.2974044901999999</v>
      </c>
      <c r="AF180" s="165">
        <v>2.1985503171750005</v>
      </c>
      <c r="AG180" s="167">
        <v>1.8255509435499997</v>
      </c>
      <c r="AH180" s="169">
        <v>1.7160256510249998</v>
      </c>
      <c r="AI180" s="178">
        <f t="shared" si="155"/>
        <v>3.4935814578801385</v>
      </c>
      <c r="AJ180" s="178">
        <f t="shared" si="156"/>
        <v>2.609499294199487</v>
      </c>
      <c r="AK180" s="259">
        <f t="shared" si="157"/>
        <v>313.13991530393844</v>
      </c>
      <c r="AL180" s="108">
        <v>137.43073893151561</v>
      </c>
      <c r="AM180" s="131">
        <v>2.6841111111111111</v>
      </c>
      <c r="AN180" s="135">
        <v>6.8870967741935518E-3</v>
      </c>
      <c r="AO180" s="139">
        <v>0</v>
      </c>
      <c r="AP180" s="131">
        <f t="shared" si="158"/>
        <v>1.1774658622222223</v>
      </c>
      <c r="AQ180" s="135">
        <f t="shared" si="159"/>
        <v>3.0212316129032278E-3</v>
      </c>
      <c r="AR180" s="139">
        <f t="shared" si="160"/>
        <v>0</v>
      </c>
      <c r="AS180" s="419">
        <v>5.0097455495600425</v>
      </c>
      <c r="AT180" s="429">
        <f t="shared" si="161"/>
        <v>2.6909982078853045</v>
      </c>
      <c r="AU180" s="351">
        <f t="shared" si="162"/>
        <v>2.3187473416747379</v>
      </c>
      <c r="AV180" s="416">
        <f t="shared" si="163"/>
        <v>2.1976751776809995</v>
      </c>
      <c r="AW180" s="348">
        <f t="shared" si="164"/>
        <v>1.1804870938351255</v>
      </c>
      <c r="AX180" s="351">
        <f t="shared" si="165"/>
        <v>1.0171880838458742</v>
      </c>
      <c r="AY180" s="208">
        <v>1.5680000000000001</v>
      </c>
      <c r="AZ180" s="221">
        <v>1.384501485362353</v>
      </c>
      <c r="BA180" s="223">
        <f t="shared" si="166"/>
        <v>0.1834985146376471</v>
      </c>
      <c r="BB180" s="227">
        <f t="shared" si="167"/>
        <v>0.68785024000000006</v>
      </c>
      <c r="BC180" s="221">
        <f t="shared" si="168"/>
        <v>0.60735311159875705</v>
      </c>
      <c r="BD180" s="223">
        <f t="shared" si="169"/>
        <v>8.049712840124304E-2</v>
      </c>
      <c r="BE180" s="237">
        <f t="shared" si="170"/>
        <v>358.37197367873199</v>
      </c>
      <c r="BF180" s="447">
        <f t="shared" si="171"/>
        <v>28.360452937624913</v>
      </c>
    </row>
    <row r="181" spans="1:58" x14ac:dyDescent="0.25">
      <c r="A181" s="15">
        <v>175</v>
      </c>
      <c r="B181" s="16">
        <v>31</v>
      </c>
      <c r="C181" s="17" t="s">
        <v>11</v>
      </c>
      <c r="D181" s="17" t="s">
        <v>6</v>
      </c>
      <c r="E181" s="18" t="s">
        <v>8</v>
      </c>
      <c r="F181" s="19" t="s">
        <v>20</v>
      </c>
      <c r="G181" s="30">
        <v>42521</v>
      </c>
      <c r="H181" s="21">
        <v>2</v>
      </c>
      <c r="I181" s="18">
        <v>14</v>
      </c>
      <c r="J181" s="40"/>
      <c r="K181" s="40"/>
      <c r="L181" s="43">
        <v>30.00289567148134</v>
      </c>
      <c r="M181" s="40"/>
      <c r="N181" s="40"/>
      <c r="O181" s="40"/>
      <c r="P181" s="40"/>
      <c r="Q181" s="40"/>
      <c r="R181" s="40"/>
      <c r="S181" s="313">
        <v>14704.519178245244</v>
      </c>
      <c r="T181" s="321">
        <v>369.83569397712665</v>
      </c>
      <c r="U181" s="326">
        <v>21.756929828027083</v>
      </c>
      <c r="V181" s="288">
        <f t="shared" si="150"/>
        <v>39.75959978366685</v>
      </c>
      <c r="W181" s="299">
        <f t="shared" si="151"/>
        <v>675.85451138896508</v>
      </c>
      <c r="X181" s="306">
        <f t="shared" si="152"/>
        <v>16.998524005933394</v>
      </c>
      <c r="Y181" s="40">
        <v>441.63</v>
      </c>
      <c r="Z181" s="263">
        <v>32.699999999999989</v>
      </c>
      <c r="AA181" s="193">
        <v>4.9800000000000004</v>
      </c>
      <c r="AB181" s="72">
        <v>65.136078055657407</v>
      </c>
      <c r="AC181" s="254">
        <f t="shared" si="153"/>
        <v>5.4280065046381169E-3</v>
      </c>
      <c r="AD181" s="79">
        <f t="shared" si="154"/>
        <v>28.76604615171998</v>
      </c>
      <c r="AE181" s="163">
        <v>2.2641811591999996</v>
      </c>
      <c r="AF181" s="165">
        <v>2.170152876675</v>
      </c>
      <c r="AG181" s="167">
        <v>1.7987547810500002</v>
      </c>
      <c r="AH181" s="169">
        <v>1.6806285385250002</v>
      </c>
      <c r="AI181" s="178">
        <f t="shared" si="155"/>
        <v>3.4760784296305109</v>
      </c>
      <c r="AJ181" s="178">
        <f t="shared" si="156"/>
        <v>2.5801807365327374</v>
      </c>
      <c r="AK181" s="259">
        <f t="shared" si="157"/>
        <v>309.62168838392853</v>
      </c>
      <c r="AL181" s="108">
        <v>153.26075568020477</v>
      </c>
      <c r="AM181" s="131">
        <v>2.9252222222222226</v>
      </c>
      <c r="AN181" s="135">
        <v>1.0500000000000002E-2</v>
      </c>
      <c r="AO181" s="139">
        <v>0</v>
      </c>
      <c r="AP181" s="131">
        <f t="shared" si="158"/>
        <v>1.2918658900000002</v>
      </c>
      <c r="AQ181" s="135">
        <f t="shared" si="159"/>
        <v>4.6371150000000015E-3</v>
      </c>
      <c r="AR181" s="139">
        <f t="shared" si="160"/>
        <v>0</v>
      </c>
      <c r="AS181" s="419">
        <v>4.4847094743857054</v>
      </c>
      <c r="AT181" s="429">
        <f t="shared" si="161"/>
        <v>2.9357222222222226</v>
      </c>
      <c r="AU181" s="351">
        <f t="shared" si="162"/>
        <v>1.5489872521634829</v>
      </c>
      <c r="AV181" s="416">
        <f t="shared" si="163"/>
        <v>1.9805822451729591</v>
      </c>
      <c r="AW181" s="348">
        <f t="shared" si="164"/>
        <v>1.2965030049999999</v>
      </c>
      <c r="AX181" s="351">
        <f t="shared" si="165"/>
        <v>0.68407924017295896</v>
      </c>
      <c r="AY181" s="208">
        <v>1.8819999999999999</v>
      </c>
      <c r="AZ181" s="221">
        <v>1.6455648538565788</v>
      </c>
      <c r="BA181" s="223">
        <f t="shared" si="166"/>
        <v>0.23643514614342109</v>
      </c>
      <c r="BB181" s="227">
        <f t="shared" si="167"/>
        <v>0.83114765999999995</v>
      </c>
      <c r="BC181" s="221">
        <f t="shared" si="168"/>
        <v>0.72673080640868093</v>
      </c>
      <c r="BD181" s="223">
        <f t="shared" si="169"/>
        <v>0.10441685359131905</v>
      </c>
      <c r="BE181" s="237">
        <f t="shared" si="170"/>
        <v>275.49236701106184</v>
      </c>
      <c r="BF181" s="447">
        <f t="shared" si="171"/>
        <v>42.050751524701916</v>
      </c>
    </row>
    <row r="182" spans="1:58" ht="15.75" thickBot="1" x14ac:dyDescent="0.3">
      <c r="A182" s="22">
        <v>176</v>
      </c>
      <c r="B182" s="23">
        <v>32</v>
      </c>
      <c r="C182" s="24" t="s">
        <v>11</v>
      </c>
      <c r="D182" s="24" t="s">
        <v>6</v>
      </c>
      <c r="E182" s="25" t="s">
        <v>8</v>
      </c>
      <c r="F182" s="26" t="s">
        <v>20</v>
      </c>
      <c r="G182" s="31">
        <v>42521</v>
      </c>
      <c r="H182" s="28">
        <v>2</v>
      </c>
      <c r="I182" s="25">
        <v>14</v>
      </c>
      <c r="J182" s="41"/>
      <c r="K182" s="41"/>
      <c r="L182" s="42">
        <v>29.99935613326728</v>
      </c>
      <c r="M182" s="41"/>
      <c r="N182" s="41"/>
      <c r="O182" s="41"/>
      <c r="P182" s="41"/>
      <c r="Q182" s="41"/>
      <c r="R182" s="41"/>
      <c r="S182" s="314">
        <v>14702.784438768073</v>
      </c>
      <c r="T182" s="322">
        <v>369.79206326940806</v>
      </c>
      <c r="U182" s="327">
        <v>21.754363092956236</v>
      </c>
      <c r="V182" s="289">
        <f t="shared" si="150"/>
        <v>39.759599783666843</v>
      </c>
      <c r="W182" s="300">
        <f t="shared" si="151"/>
        <v>675.85451138896508</v>
      </c>
      <c r="X182" s="307">
        <f t="shared" si="152"/>
        <v>16.998524005933398</v>
      </c>
      <c r="Y182" s="41">
        <v>442.54999999999995</v>
      </c>
      <c r="Z182" s="264">
        <v>59.699999999999989</v>
      </c>
      <c r="AA182" s="194">
        <v>5.0199999999999996</v>
      </c>
      <c r="AB182" s="73">
        <v>68.346215591854019</v>
      </c>
      <c r="AC182" s="255">
        <f t="shared" si="153"/>
        <v>5.6955179659878346E-3</v>
      </c>
      <c r="AD182" s="80">
        <f t="shared" si="154"/>
        <v>30.246617710174991</v>
      </c>
      <c r="AE182" s="145">
        <v>2.3289720041999997</v>
      </c>
      <c r="AF182" s="150">
        <v>2.2321738936750002</v>
      </c>
      <c r="AG182" s="155">
        <v>1.84010073505</v>
      </c>
      <c r="AH182" s="160">
        <v>1.732542992025</v>
      </c>
      <c r="AI182" s="179">
        <f t="shared" si="155"/>
        <v>3.4076093080383854</v>
      </c>
      <c r="AJ182" s="179">
        <f t="shared" si="156"/>
        <v>2.5349508777066752</v>
      </c>
      <c r="AK182" s="260">
        <f t="shared" si="157"/>
        <v>304.19410532480106</v>
      </c>
      <c r="AL182" s="109">
        <v>162.37155668664462</v>
      </c>
      <c r="AM182" s="132">
        <v>3.4307777777777777</v>
      </c>
      <c r="AN182" s="136">
        <v>1.6145161290322584E-2</v>
      </c>
      <c r="AO182" s="140">
        <v>0</v>
      </c>
      <c r="AP182" s="132">
        <f t="shared" si="158"/>
        <v>1.5182907055555555</v>
      </c>
      <c r="AQ182" s="136">
        <f t="shared" si="159"/>
        <v>7.1450411290322584E-3</v>
      </c>
      <c r="AR182" s="140">
        <f t="shared" si="160"/>
        <v>0</v>
      </c>
      <c r="AS182" s="420">
        <v>5.6541257622100725</v>
      </c>
      <c r="AT182" s="430">
        <f t="shared" si="161"/>
        <v>3.4469229390681004</v>
      </c>
      <c r="AU182" s="352">
        <f t="shared" si="162"/>
        <v>2.207202823141972</v>
      </c>
      <c r="AV182" s="417">
        <f t="shared" si="163"/>
        <v>2.5022333560660672</v>
      </c>
      <c r="AW182" s="349">
        <f t="shared" si="164"/>
        <v>1.5254357466845876</v>
      </c>
      <c r="AX182" s="352">
        <f t="shared" si="165"/>
        <v>0.97679760938147964</v>
      </c>
      <c r="AY182" s="209">
        <v>3.0990000000000002</v>
      </c>
      <c r="AZ182" s="222">
        <v>2.8357329035116701</v>
      </c>
      <c r="BA182" s="225">
        <f t="shared" si="166"/>
        <v>0.26326709648833013</v>
      </c>
      <c r="BB182" s="228">
        <f t="shared" si="167"/>
        <v>1.3714624499999999</v>
      </c>
      <c r="BC182" s="222">
        <f t="shared" si="168"/>
        <v>1.2549535964490894</v>
      </c>
      <c r="BD182" s="225">
        <f t="shared" si="169"/>
        <v>0.11650885355091049</v>
      </c>
      <c r="BE182" s="238">
        <f t="shared" si="170"/>
        <v>259.60789063088868</v>
      </c>
      <c r="BF182" s="448">
        <f t="shared" si="171"/>
        <v>30.965081629681226</v>
      </c>
    </row>
    <row r="183" spans="1:58" x14ac:dyDescent="0.25">
      <c r="A183" s="8">
        <v>177</v>
      </c>
      <c r="B183" s="9">
        <v>33</v>
      </c>
      <c r="C183" s="10" t="s">
        <v>11</v>
      </c>
      <c r="D183" s="10" t="s">
        <v>9</v>
      </c>
      <c r="E183" s="11" t="s">
        <v>7</v>
      </c>
      <c r="F183" s="12" t="s">
        <v>20</v>
      </c>
      <c r="G183" s="29">
        <v>42522</v>
      </c>
      <c r="H183" s="14">
        <v>2</v>
      </c>
      <c r="I183" s="11">
        <v>14</v>
      </c>
      <c r="J183" s="39"/>
      <c r="K183" s="39"/>
      <c r="L183" s="44">
        <v>75.001994002289706</v>
      </c>
      <c r="M183" s="39"/>
      <c r="N183" s="39"/>
      <c r="O183" s="39"/>
      <c r="P183" s="39"/>
      <c r="Q183" s="39"/>
      <c r="R183" s="39"/>
      <c r="S183" s="315">
        <v>32866.623791743375</v>
      </c>
      <c r="T183" s="323">
        <v>1710.0454632522051</v>
      </c>
      <c r="U183" s="328">
        <v>71.330446390560297</v>
      </c>
      <c r="V183" s="287">
        <f t="shared" si="150"/>
        <v>19.219736842105267</v>
      </c>
      <c r="W183" s="298">
        <f t="shared" si="151"/>
        <v>460.76571022402669</v>
      </c>
      <c r="X183" s="305">
        <f t="shared" si="152"/>
        <v>23.973570190337522</v>
      </c>
      <c r="Y183" s="39">
        <v>429.57000000000005</v>
      </c>
      <c r="Z183" s="262">
        <v>183.4</v>
      </c>
      <c r="AA183" s="192">
        <v>3.49</v>
      </c>
      <c r="AB183" s="71">
        <v>25.875049869107329</v>
      </c>
      <c r="AC183" s="253">
        <f t="shared" si="153"/>
        <v>2.1562541557589442E-3</v>
      </c>
      <c r="AD183" s="78">
        <f t="shared" si="154"/>
        <v>11.115145172272436</v>
      </c>
      <c r="AE183" s="162">
        <v>0.57787235819999994</v>
      </c>
      <c r="AF183" s="164">
        <v>0.5551293827749999</v>
      </c>
      <c r="AG183" s="166">
        <v>0.43602809305000001</v>
      </c>
      <c r="AH183" s="168">
        <v>0.40720546252500001</v>
      </c>
      <c r="AI183" s="177">
        <f t="shared" si="155"/>
        <v>2.2333188191839266</v>
      </c>
      <c r="AJ183" s="177">
        <f t="shared" si="156"/>
        <v>1.5737378848926189</v>
      </c>
      <c r="AK183" s="258">
        <f t="shared" si="157"/>
        <v>188.84854618711424</v>
      </c>
      <c r="AL183" s="107">
        <v>100.98753490575638</v>
      </c>
      <c r="AM183" s="130">
        <v>5.009666666666666</v>
      </c>
      <c r="AN183" s="134">
        <v>9.9502741935483865</v>
      </c>
      <c r="AO183" s="138">
        <v>0</v>
      </c>
      <c r="AP183" s="130">
        <f t="shared" si="158"/>
        <v>2.15200251</v>
      </c>
      <c r="AQ183" s="134">
        <f t="shared" si="159"/>
        <v>4.2743392853225801</v>
      </c>
      <c r="AR183" s="138">
        <f t="shared" si="160"/>
        <v>0</v>
      </c>
      <c r="AS183" s="418">
        <v>15.368697341041038</v>
      </c>
      <c r="AT183" s="428">
        <f t="shared" si="161"/>
        <v>14.959940860215053</v>
      </c>
      <c r="AU183" s="350">
        <f t="shared" si="162"/>
        <v>0.40875648082598559</v>
      </c>
      <c r="AV183" s="415">
        <f t="shared" si="163"/>
        <v>6.6019313167909992</v>
      </c>
      <c r="AW183" s="347">
        <f t="shared" si="164"/>
        <v>6.426341795322581</v>
      </c>
      <c r="AX183" s="350">
        <f t="shared" si="165"/>
        <v>0.17558952146841864</v>
      </c>
      <c r="AY183" s="207">
        <v>3.5000000000000003E-2</v>
      </c>
      <c r="AZ183" s="220">
        <v>1.5770350288788801E-2</v>
      </c>
      <c r="BA183" s="224">
        <f t="shared" si="166"/>
        <v>1.9229649711211202E-2</v>
      </c>
      <c r="BB183" s="226">
        <f t="shared" si="167"/>
        <v>1.5034950000000004E-2</v>
      </c>
      <c r="BC183" s="220">
        <f t="shared" si="168"/>
        <v>6.7744693735550063E-3</v>
      </c>
      <c r="BD183" s="224">
        <f t="shared" si="169"/>
        <v>8.2604806264449972E-3</v>
      </c>
      <c r="BE183" s="236">
        <f t="shared" si="170"/>
        <v>1345.5809262100988</v>
      </c>
      <c r="BF183" s="446">
        <f t="shared" si="171"/>
        <v>63.301870631680003</v>
      </c>
    </row>
    <row r="184" spans="1:58" x14ac:dyDescent="0.25">
      <c r="A184" s="15">
        <v>178</v>
      </c>
      <c r="B184" s="16">
        <v>34</v>
      </c>
      <c r="C184" s="17" t="s">
        <v>11</v>
      </c>
      <c r="D184" s="17" t="s">
        <v>9</v>
      </c>
      <c r="E184" s="18" t="s">
        <v>7</v>
      </c>
      <c r="F184" s="19" t="s">
        <v>20</v>
      </c>
      <c r="G184" s="30">
        <v>42522</v>
      </c>
      <c r="H184" s="21">
        <v>2</v>
      </c>
      <c r="I184" s="18">
        <v>14</v>
      </c>
      <c r="J184" s="40"/>
      <c r="K184" s="40"/>
      <c r="L184" s="43">
        <v>74.988330943667208</v>
      </c>
      <c r="M184" s="40"/>
      <c r="N184" s="40"/>
      <c r="O184" s="40"/>
      <c r="P184" s="40"/>
      <c r="Q184" s="40"/>
      <c r="R184" s="40"/>
      <c r="S184" s="313">
        <v>32860.636502824404</v>
      </c>
      <c r="T184" s="321">
        <v>1709.7339455156123</v>
      </c>
      <c r="U184" s="326">
        <v>71.317452175092185</v>
      </c>
      <c r="V184" s="288">
        <f t="shared" si="150"/>
        <v>19.219736842105263</v>
      </c>
      <c r="W184" s="299">
        <f t="shared" si="151"/>
        <v>460.76571022402663</v>
      </c>
      <c r="X184" s="306">
        <f t="shared" si="152"/>
        <v>23.973570190337526</v>
      </c>
      <c r="Y184" s="40">
        <v>442.96000000000004</v>
      </c>
      <c r="Z184" s="263">
        <v>185.4</v>
      </c>
      <c r="AA184" s="193">
        <v>3.48</v>
      </c>
      <c r="AB184" s="72">
        <v>21.93579833561752</v>
      </c>
      <c r="AC184" s="254">
        <f t="shared" si="153"/>
        <v>1.8279831946347933E-3</v>
      </c>
      <c r="AD184" s="79">
        <f t="shared" si="154"/>
        <v>9.7166812307451362</v>
      </c>
      <c r="AE184" s="163">
        <v>0.5987154469</v>
      </c>
      <c r="AF184" s="165">
        <v>0.57600084317499989</v>
      </c>
      <c r="AG184" s="167">
        <v>0.45236220954999995</v>
      </c>
      <c r="AH184" s="169">
        <v>0.42233067762499998</v>
      </c>
      <c r="AI184" s="178">
        <f t="shared" si="155"/>
        <v>2.7293989383912951</v>
      </c>
      <c r="AJ184" s="178">
        <f t="shared" si="156"/>
        <v>1.9253034294140763</v>
      </c>
      <c r="AK184" s="259">
        <f t="shared" si="157"/>
        <v>231.03641152968916</v>
      </c>
      <c r="AL184" s="108">
        <v>99.39314472962937</v>
      </c>
      <c r="AM184" s="131">
        <v>5.2041111111111116</v>
      </c>
      <c r="AN184" s="135">
        <v>10.17698387096774</v>
      </c>
      <c r="AO184" s="139">
        <v>0</v>
      </c>
      <c r="AP184" s="131">
        <f t="shared" si="158"/>
        <v>2.3052130577777779</v>
      </c>
      <c r="AQ184" s="135">
        <f t="shared" si="159"/>
        <v>4.5079967754838712</v>
      </c>
      <c r="AR184" s="139">
        <f t="shared" si="160"/>
        <v>0</v>
      </c>
      <c r="AS184" s="419">
        <v>16.408777850528921</v>
      </c>
      <c r="AT184" s="429">
        <f t="shared" si="161"/>
        <v>15.381094982078853</v>
      </c>
      <c r="AU184" s="351">
        <f t="shared" si="162"/>
        <v>1.0276828684500678</v>
      </c>
      <c r="AV184" s="416">
        <f t="shared" si="163"/>
        <v>7.268432236670292</v>
      </c>
      <c r="AW184" s="348">
        <f t="shared" si="164"/>
        <v>6.8132098332616495</v>
      </c>
      <c r="AX184" s="351">
        <f t="shared" si="165"/>
        <v>0.45522240340864212</v>
      </c>
      <c r="AY184" s="208">
        <v>4.3999999999999997E-2</v>
      </c>
      <c r="AZ184" s="221">
        <v>3.1465306098115195E-2</v>
      </c>
      <c r="BA184" s="223">
        <f t="shared" si="166"/>
        <v>1.2534693901884802E-2</v>
      </c>
      <c r="BB184" s="227">
        <f t="shared" si="167"/>
        <v>1.9490239999999999E-2</v>
      </c>
      <c r="BC184" s="221">
        <f t="shared" si="168"/>
        <v>1.3937871989221109E-2</v>
      </c>
      <c r="BD184" s="223">
        <f t="shared" si="169"/>
        <v>5.5523680107788928E-3</v>
      </c>
      <c r="BE184" s="237">
        <f t="shared" si="170"/>
        <v>1750.006701984091</v>
      </c>
      <c r="BF184" s="447">
        <f t="shared" si="171"/>
        <v>21.344910000008738</v>
      </c>
    </row>
    <row r="185" spans="1:58" x14ac:dyDescent="0.25">
      <c r="A185" s="15">
        <v>179</v>
      </c>
      <c r="B185" s="16">
        <v>35</v>
      </c>
      <c r="C185" s="17" t="s">
        <v>11</v>
      </c>
      <c r="D185" s="17" t="s">
        <v>9</v>
      </c>
      <c r="E185" s="18" t="s">
        <v>7</v>
      </c>
      <c r="F185" s="19" t="s">
        <v>20</v>
      </c>
      <c r="G185" s="30">
        <v>42522</v>
      </c>
      <c r="H185" s="21">
        <v>2</v>
      </c>
      <c r="I185" s="18">
        <v>14</v>
      </c>
      <c r="J185" s="40"/>
      <c r="K185" s="40"/>
      <c r="L185" s="43">
        <v>75.001994002289706</v>
      </c>
      <c r="M185" s="40"/>
      <c r="N185" s="40"/>
      <c r="O185" s="40"/>
      <c r="P185" s="40"/>
      <c r="Q185" s="40"/>
      <c r="R185" s="40"/>
      <c r="S185" s="313">
        <v>32866.623791743375</v>
      </c>
      <c r="T185" s="321">
        <v>1710.0454632522051</v>
      </c>
      <c r="U185" s="326">
        <v>71.330446390560297</v>
      </c>
      <c r="V185" s="288">
        <f t="shared" ref="V185:V214" si="172">S185/T185</f>
        <v>19.219736842105267</v>
      </c>
      <c r="W185" s="299">
        <f t="shared" ref="W185:W214" si="173">S185/U185</f>
        <v>460.76571022402669</v>
      </c>
      <c r="X185" s="306">
        <f t="shared" ref="X185:X214" si="174">T185/U185</f>
        <v>23.973570190337522</v>
      </c>
      <c r="Y185" s="40">
        <v>448.46999999999997</v>
      </c>
      <c r="Z185" s="263">
        <v>183.4</v>
      </c>
      <c r="AA185" s="193">
        <v>3.49</v>
      </c>
      <c r="AB185" s="72">
        <v>20.53867212155096</v>
      </c>
      <c r="AC185" s="254">
        <f t="shared" ref="AC185:AC216" si="175">(AB185/12000)</f>
        <v>1.7115560101292465E-3</v>
      </c>
      <c r="AD185" s="79">
        <f t="shared" ref="AD185:AD214" si="176">Y185*AB185/1000</f>
        <v>9.210978286351958</v>
      </c>
      <c r="AE185" s="163">
        <v>0.5795560703</v>
      </c>
      <c r="AF185" s="165">
        <v>0.55708983907499987</v>
      </c>
      <c r="AG185" s="167">
        <v>0.43830928204999997</v>
      </c>
      <c r="AH185" s="169">
        <v>0.40969824802499999</v>
      </c>
      <c r="AI185" s="178">
        <f t="shared" ref="AI185:AI214" si="177">AE185/AB185*100</f>
        <v>2.8217796499700651</v>
      </c>
      <c r="AJ185" s="178">
        <f t="shared" ref="AJ185:AJ214" si="178">AH185/AB185*100</f>
        <v>1.9947650247316084</v>
      </c>
      <c r="AK185" s="259">
        <f t="shared" ref="AK185:AK214" si="179">AH185/AC185</f>
        <v>239.37180296779303</v>
      </c>
      <c r="AL185" s="108">
        <v>101.10141991833686</v>
      </c>
      <c r="AM185" s="131">
        <v>5.1807777777777781</v>
      </c>
      <c r="AN185" s="135">
        <v>9.9764677419354832</v>
      </c>
      <c r="AO185" s="139">
        <v>0</v>
      </c>
      <c r="AP185" s="131">
        <f t="shared" ref="AP185:AP214" si="180">AM185*Y185/1000</f>
        <v>2.3234234099999997</v>
      </c>
      <c r="AQ185" s="135">
        <f t="shared" ref="AQ185:AQ214" si="181">AN185*Y185/1000</f>
        <v>4.4741464882258057</v>
      </c>
      <c r="AR185" s="139">
        <f t="shared" ref="AR185:AR214" si="182">AO185*Y185/1000</f>
        <v>0</v>
      </c>
      <c r="AS185" s="419">
        <v>15.889712703101484</v>
      </c>
      <c r="AT185" s="429">
        <f t="shared" ref="AT185:AT214" si="183">AN185+AM185</f>
        <v>15.157245519713261</v>
      </c>
      <c r="AU185" s="351">
        <f t="shared" ref="AU185:AU216" si="184">AS185-AT185</f>
        <v>0.73246718338822348</v>
      </c>
      <c r="AV185" s="416">
        <f t="shared" ref="AV185:AV214" si="185">AS185*Y185/1000</f>
        <v>7.126059455959922</v>
      </c>
      <c r="AW185" s="348">
        <f t="shared" ref="AW185:AW214" si="186">AT185*Y185/1000</f>
        <v>6.797569898225805</v>
      </c>
      <c r="AX185" s="351">
        <f t="shared" ref="AX185:AX214" si="187">AU185*Y185/1000</f>
        <v>0.32848955773411653</v>
      </c>
      <c r="AY185" s="208">
        <v>4.8000000000000001E-2</v>
      </c>
      <c r="AZ185" s="221">
        <v>3.1400944057997995E-2</v>
      </c>
      <c r="BA185" s="223">
        <f t="shared" ref="BA185:BA216" si="188">AY185-AZ185</f>
        <v>1.6599055942002006E-2</v>
      </c>
      <c r="BB185" s="227">
        <f t="shared" ref="BB185:BB214" si="189">AY185*Y185/1000</f>
        <v>2.152656E-2</v>
      </c>
      <c r="BC185" s="221">
        <f t="shared" ref="BC185:BC214" si="190">AZ185*Y185/1000</f>
        <v>1.4082381381690361E-2</v>
      </c>
      <c r="BD185" s="223">
        <f t="shared" ref="BD185:BD214" si="191">BA185*Y185/1000</f>
        <v>7.4441786183096388E-3</v>
      </c>
      <c r="BE185" s="237">
        <f t="shared" ref="BE185:BE214" si="192">AB185/BA185</f>
        <v>1237.3397736181012</v>
      </c>
      <c r="BF185" s="447">
        <f t="shared" ref="BF185:BF214" si="193">AB185/AU185</f>
        <v>28.040399061352922</v>
      </c>
    </row>
    <row r="186" spans="1:58" ht="15.75" thickBot="1" x14ac:dyDescent="0.3">
      <c r="A186" s="22">
        <v>180</v>
      </c>
      <c r="B186" s="23">
        <v>36</v>
      </c>
      <c r="C186" s="24" t="s">
        <v>11</v>
      </c>
      <c r="D186" s="24" t="s">
        <v>9</v>
      </c>
      <c r="E186" s="25" t="s">
        <v>7</v>
      </c>
      <c r="F186" s="26" t="s">
        <v>20</v>
      </c>
      <c r="G186" s="31">
        <v>42522</v>
      </c>
      <c r="H186" s="28">
        <v>2</v>
      </c>
      <c r="I186" s="25">
        <v>14</v>
      </c>
      <c r="J186" s="41"/>
      <c r="K186" s="41"/>
      <c r="L186" s="42">
        <v>74.996528778840698</v>
      </c>
      <c r="M186" s="41"/>
      <c r="N186" s="41"/>
      <c r="O186" s="41"/>
      <c r="P186" s="41"/>
      <c r="Q186" s="41"/>
      <c r="R186" s="41"/>
      <c r="S186" s="314">
        <v>32864.228876175781</v>
      </c>
      <c r="T186" s="322">
        <v>1709.9208561575676</v>
      </c>
      <c r="U186" s="327">
        <v>71.325248704373053</v>
      </c>
      <c r="V186" s="289">
        <f t="shared" si="172"/>
        <v>19.219736842105267</v>
      </c>
      <c r="W186" s="300">
        <f t="shared" si="173"/>
        <v>460.76571022402658</v>
      </c>
      <c r="X186" s="307">
        <f t="shared" si="174"/>
        <v>23.973570190337519</v>
      </c>
      <c r="Y186" s="41">
        <v>449.96</v>
      </c>
      <c r="Z186" s="264">
        <v>180.4</v>
      </c>
      <c r="AA186" s="194">
        <v>3.46</v>
      </c>
      <c r="AB186" s="73">
        <v>16.477609094057115</v>
      </c>
      <c r="AC186" s="255">
        <f t="shared" si="175"/>
        <v>1.3731340911714263E-3</v>
      </c>
      <c r="AD186" s="80">
        <f t="shared" si="176"/>
        <v>7.4142649879619391</v>
      </c>
      <c r="AE186" s="145">
        <v>0.55779673899999993</v>
      </c>
      <c r="AF186" s="150">
        <v>0.53672638907500003</v>
      </c>
      <c r="AG186" s="155">
        <v>0.42055276035</v>
      </c>
      <c r="AH186" s="160">
        <v>0.39177650222499993</v>
      </c>
      <c r="AI186" s="179">
        <f t="shared" si="177"/>
        <v>3.3851800696083831</v>
      </c>
      <c r="AJ186" s="179">
        <f t="shared" si="178"/>
        <v>2.3776295455770931</v>
      </c>
      <c r="AK186" s="260">
        <f t="shared" si="179"/>
        <v>285.31554546925116</v>
      </c>
      <c r="AL186" s="109">
        <v>100.30422483027336</v>
      </c>
      <c r="AM186" s="132">
        <v>4.6207777777777777</v>
      </c>
      <c r="AN186" s="136">
        <v>9.8150161290322568</v>
      </c>
      <c r="AO186" s="140">
        <v>0</v>
      </c>
      <c r="AP186" s="132">
        <f t="shared" si="180"/>
        <v>2.0791651688888888</v>
      </c>
      <c r="AQ186" s="136">
        <f t="shared" si="181"/>
        <v>4.4163646574193542</v>
      </c>
      <c r="AR186" s="140">
        <f t="shared" si="182"/>
        <v>0</v>
      </c>
      <c r="AS186" s="420">
        <v>14.676478435149603</v>
      </c>
      <c r="AT186" s="430">
        <f t="shared" si="183"/>
        <v>14.435793906810034</v>
      </c>
      <c r="AU186" s="352">
        <f t="shared" si="184"/>
        <v>0.24068452833956933</v>
      </c>
      <c r="AV186" s="417">
        <f t="shared" si="185"/>
        <v>6.6038282366799148</v>
      </c>
      <c r="AW186" s="349">
        <f t="shared" si="186"/>
        <v>6.4955298263082426</v>
      </c>
      <c r="AX186" s="352">
        <f t="shared" si="187"/>
        <v>0.10829841037167261</v>
      </c>
      <c r="AY186" s="209">
        <v>4.4999999999999998E-2</v>
      </c>
      <c r="AZ186" s="222">
        <v>2.5883625572372899E-2</v>
      </c>
      <c r="BA186" s="225">
        <f t="shared" si="188"/>
        <v>1.9116374427627099E-2</v>
      </c>
      <c r="BB186" s="228">
        <f t="shared" si="189"/>
        <v>2.0248199999999997E-2</v>
      </c>
      <c r="BC186" s="222">
        <f t="shared" si="190"/>
        <v>1.164659616254491E-2</v>
      </c>
      <c r="BD186" s="225">
        <f t="shared" si="191"/>
        <v>8.601603837455089E-3</v>
      </c>
      <c r="BE186" s="238">
        <f t="shared" si="192"/>
        <v>861.96308596276367</v>
      </c>
      <c r="BF186" s="448">
        <f t="shared" si="193"/>
        <v>68.461438746115462</v>
      </c>
    </row>
    <row r="187" spans="1:58" x14ac:dyDescent="0.25">
      <c r="A187" s="8">
        <v>181</v>
      </c>
      <c r="B187" s="9">
        <v>37</v>
      </c>
      <c r="C187" s="10" t="s">
        <v>11</v>
      </c>
      <c r="D187" s="10" t="s">
        <v>9</v>
      </c>
      <c r="E187" s="11" t="s">
        <v>8</v>
      </c>
      <c r="F187" s="12" t="s">
        <v>20</v>
      </c>
      <c r="G187" s="29">
        <v>42521</v>
      </c>
      <c r="H187" s="14">
        <v>2</v>
      </c>
      <c r="I187" s="11">
        <v>14</v>
      </c>
      <c r="J187" s="39"/>
      <c r="K187" s="39"/>
      <c r="L187" s="44">
        <v>75.004726614014203</v>
      </c>
      <c r="M187" s="39"/>
      <c r="N187" s="39"/>
      <c r="O187" s="39"/>
      <c r="P187" s="39"/>
      <c r="Q187" s="39"/>
      <c r="R187" s="39"/>
      <c r="S187" s="315">
        <v>32867.821249527158</v>
      </c>
      <c r="T187" s="323">
        <v>1710.1077667995237</v>
      </c>
      <c r="U187" s="328">
        <v>71.33304523365392</v>
      </c>
      <c r="V187" s="287">
        <f t="shared" si="172"/>
        <v>19.219736842105263</v>
      </c>
      <c r="W187" s="298">
        <f t="shared" si="173"/>
        <v>460.76571022402652</v>
      </c>
      <c r="X187" s="305">
        <f t="shared" si="174"/>
        <v>23.973570190337522</v>
      </c>
      <c r="Y187" s="39">
        <v>443.18</v>
      </c>
      <c r="Z187" s="262">
        <v>153.5</v>
      </c>
      <c r="AA187" s="192">
        <v>3.83</v>
      </c>
      <c r="AB187" s="71">
        <v>35.179850804591595</v>
      </c>
      <c r="AC187" s="253">
        <f t="shared" si="175"/>
        <v>2.9316542337159664E-3</v>
      </c>
      <c r="AD187" s="78">
        <f t="shared" si="176"/>
        <v>15.591006279578904</v>
      </c>
      <c r="AE187" s="162">
        <v>1.1377475481999997</v>
      </c>
      <c r="AF187" s="164">
        <v>1.0902293656749997</v>
      </c>
      <c r="AG187" s="166">
        <v>0.85954770404999992</v>
      </c>
      <c r="AH187" s="168">
        <v>0.79909893902500007</v>
      </c>
      <c r="AI187" s="177">
        <f t="shared" si="177"/>
        <v>3.2340886108917304</v>
      </c>
      <c r="AJ187" s="177">
        <f t="shared" si="178"/>
        <v>2.2714676746744571</v>
      </c>
      <c r="AK187" s="258">
        <f t="shared" si="179"/>
        <v>272.57612096093487</v>
      </c>
      <c r="AL187" s="107">
        <v>84.360323069003655</v>
      </c>
      <c r="AM187" s="130">
        <v>14.522511111111109</v>
      </c>
      <c r="AN187" s="134">
        <v>8.2476935483870957</v>
      </c>
      <c r="AO187" s="138">
        <v>0</v>
      </c>
      <c r="AP187" s="130">
        <f t="shared" si="180"/>
        <v>6.436086474222221</v>
      </c>
      <c r="AQ187" s="134">
        <f t="shared" si="181"/>
        <v>3.6552128267741932</v>
      </c>
      <c r="AR187" s="138">
        <f t="shared" si="182"/>
        <v>0</v>
      </c>
      <c r="AS187" s="418">
        <v>24.664685954661344</v>
      </c>
      <c r="AT187" s="428">
        <f t="shared" si="183"/>
        <v>22.770204659498205</v>
      </c>
      <c r="AU187" s="350">
        <f t="shared" si="184"/>
        <v>1.8944812951631391</v>
      </c>
      <c r="AV187" s="415">
        <f t="shared" si="185"/>
        <v>10.930895521386814</v>
      </c>
      <c r="AW187" s="347">
        <f t="shared" si="186"/>
        <v>10.091299300996415</v>
      </c>
      <c r="AX187" s="350">
        <f t="shared" si="187"/>
        <v>0.83959622039040005</v>
      </c>
      <c r="AY187" s="207">
        <v>2.706</v>
      </c>
      <c r="AZ187" s="220">
        <v>2.5850489564557817</v>
      </c>
      <c r="BA187" s="224">
        <f t="shared" si="188"/>
        <v>0.12095104354421826</v>
      </c>
      <c r="BB187" s="226">
        <f t="shared" si="189"/>
        <v>1.1992450799999999</v>
      </c>
      <c r="BC187" s="220">
        <f t="shared" si="190"/>
        <v>1.1456419965220734</v>
      </c>
      <c r="BD187" s="224">
        <f t="shared" si="191"/>
        <v>5.3603083477926652E-2</v>
      </c>
      <c r="BE187" s="236">
        <f t="shared" si="192"/>
        <v>290.860250343605</v>
      </c>
      <c r="BF187" s="446">
        <f t="shared" si="193"/>
        <v>18.56964800571555</v>
      </c>
    </row>
    <row r="188" spans="1:58" x14ac:dyDescent="0.25">
      <c r="A188" s="15">
        <v>182</v>
      </c>
      <c r="B188" s="16">
        <v>38</v>
      </c>
      <c r="C188" s="17" t="s">
        <v>11</v>
      </c>
      <c r="D188" s="17" t="s">
        <v>9</v>
      </c>
      <c r="E188" s="18" t="s">
        <v>8</v>
      </c>
      <c r="F188" s="19" t="s">
        <v>20</v>
      </c>
      <c r="G188" s="30">
        <v>42521</v>
      </c>
      <c r="H188" s="21">
        <v>2</v>
      </c>
      <c r="I188" s="18">
        <v>14</v>
      </c>
      <c r="J188" s="40"/>
      <c r="K188" s="40"/>
      <c r="L188" s="43">
        <v>74.993796167116201</v>
      </c>
      <c r="M188" s="40"/>
      <c r="N188" s="40"/>
      <c r="O188" s="40"/>
      <c r="P188" s="40"/>
      <c r="Q188" s="40"/>
      <c r="R188" s="40"/>
      <c r="S188" s="313">
        <v>32863.031418391991</v>
      </c>
      <c r="T188" s="321">
        <v>1709.8585526102493</v>
      </c>
      <c r="U188" s="326">
        <v>71.32264986127943</v>
      </c>
      <c r="V188" s="288">
        <f t="shared" si="172"/>
        <v>19.219736842105263</v>
      </c>
      <c r="W188" s="299">
        <f t="shared" si="173"/>
        <v>460.76571022402663</v>
      </c>
      <c r="X188" s="306">
        <f t="shared" si="174"/>
        <v>23.973570190337522</v>
      </c>
      <c r="Y188" s="40">
        <v>448.41</v>
      </c>
      <c r="Z188" s="263">
        <v>149.5</v>
      </c>
      <c r="AA188" s="193">
        <v>3.88</v>
      </c>
      <c r="AB188" s="72">
        <v>39.370015905966639</v>
      </c>
      <c r="AC188" s="254">
        <f t="shared" si="175"/>
        <v>3.2808346588305533E-3</v>
      </c>
      <c r="AD188" s="79">
        <f t="shared" si="176"/>
        <v>17.653908832394503</v>
      </c>
      <c r="AE188" s="163">
        <v>1.4256913286999997</v>
      </c>
      <c r="AF188" s="165">
        <v>1.3693424201750002</v>
      </c>
      <c r="AG188" s="167">
        <v>1.1075055595499999</v>
      </c>
      <c r="AH188" s="169">
        <v>1.037846833525</v>
      </c>
      <c r="AI188" s="178">
        <f t="shared" si="177"/>
        <v>3.6212617543899239</v>
      </c>
      <c r="AJ188" s="178">
        <f t="shared" si="178"/>
        <v>2.6361351643947679</v>
      </c>
      <c r="AK188" s="259">
        <f t="shared" si="179"/>
        <v>316.33621972737217</v>
      </c>
      <c r="AL188" s="108">
        <v>89.371263622545555</v>
      </c>
      <c r="AM188" s="131">
        <v>14.910777777777778</v>
      </c>
      <c r="AN188" s="135">
        <v>7.299306451612904</v>
      </c>
      <c r="AO188" s="139">
        <v>0</v>
      </c>
      <c r="AP188" s="131">
        <f t="shared" si="180"/>
        <v>6.6861418633333329</v>
      </c>
      <c r="AQ188" s="135">
        <f t="shared" si="181"/>
        <v>3.2730820059677428</v>
      </c>
      <c r="AR188" s="139">
        <f t="shared" si="182"/>
        <v>0</v>
      </c>
      <c r="AS188" s="419">
        <v>24.497251865969684</v>
      </c>
      <c r="AT188" s="429">
        <f t="shared" si="183"/>
        <v>22.210084229390681</v>
      </c>
      <c r="AU188" s="351">
        <f t="shared" si="184"/>
        <v>2.287167636579003</v>
      </c>
      <c r="AV188" s="416">
        <f t="shared" si="185"/>
        <v>10.984812709219467</v>
      </c>
      <c r="AW188" s="348">
        <f t="shared" si="186"/>
        <v>9.9592238693010753</v>
      </c>
      <c r="AX188" s="351">
        <f t="shared" si="187"/>
        <v>1.0255888399183908</v>
      </c>
      <c r="AY188" s="208">
        <v>3.0579999999999998</v>
      </c>
      <c r="AZ188" s="221">
        <v>2.8234456757545243</v>
      </c>
      <c r="BA188" s="223">
        <f t="shared" si="188"/>
        <v>0.23455432424547551</v>
      </c>
      <c r="BB188" s="227">
        <f t="shared" si="189"/>
        <v>1.37123778</v>
      </c>
      <c r="BC188" s="221">
        <f t="shared" si="190"/>
        <v>1.2660612754650862</v>
      </c>
      <c r="BD188" s="223">
        <f t="shared" si="191"/>
        <v>0.10517650453491367</v>
      </c>
      <c r="BE188" s="237">
        <f t="shared" si="192"/>
        <v>167.850309443724</v>
      </c>
      <c r="BF188" s="447">
        <f t="shared" si="193"/>
        <v>17.213436949839739</v>
      </c>
    </row>
    <row r="189" spans="1:58" x14ac:dyDescent="0.25">
      <c r="A189" s="15">
        <v>183</v>
      </c>
      <c r="B189" s="16">
        <v>39</v>
      </c>
      <c r="C189" s="17" t="s">
        <v>11</v>
      </c>
      <c r="D189" s="17" t="s">
        <v>9</v>
      </c>
      <c r="E189" s="18" t="s">
        <v>8</v>
      </c>
      <c r="F189" s="19" t="s">
        <v>20</v>
      </c>
      <c r="G189" s="30">
        <v>42521</v>
      </c>
      <c r="H189" s="21">
        <v>2</v>
      </c>
      <c r="I189" s="18">
        <v>14</v>
      </c>
      <c r="J189" s="40"/>
      <c r="K189" s="40"/>
      <c r="L189" s="43">
        <v>74.991063555391705</v>
      </c>
      <c r="M189" s="40"/>
      <c r="N189" s="40"/>
      <c r="O189" s="40"/>
      <c r="P189" s="40"/>
      <c r="Q189" s="40"/>
      <c r="R189" s="40"/>
      <c r="S189" s="313">
        <v>32861.833960608194</v>
      </c>
      <c r="T189" s="321">
        <v>1709.7962490629307</v>
      </c>
      <c r="U189" s="326">
        <v>71.320051018185808</v>
      </c>
      <c r="V189" s="288">
        <f t="shared" si="172"/>
        <v>19.219736842105263</v>
      </c>
      <c r="W189" s="299">
        <f t="shared" si="173"/>
        <v>460.76571022402658</v>
      </c>
      <c r="X189" s="306">
        <f t="shared" si="174"/>
        <v>23.973570190337522</v>
      </c>
      <c r="Y189" s="40">
        <v>466.29</v>
      </c>
      <c r="Z189" s="263">
        <v>157.5</v>
      </c>
      <c r="AA189" s="193">
        <v>3.83</v>
      </c>
      <c r="AB189" s="72">
        <v>41.292511947801373</v>
      </c>
      <c r="AC189" s="254">
        <f t="shared" si="175"/>
        <v>3.4410426623167809E-3</v>
      </c>
      <c r="AD189" s="79">
        <f t="shared" si="176"/>
        <v>19.2542853961403</v>
      </c>
      <c r="AE189" s="163">
        <v>1.4029700381999997</v>
      </c>
      <c r="AF189" s="165">
        <v>1.3506536816750001</v>
      </c>
      <c r="AG189" s="167">
        <v>1.0802042480500003</v>
      </c>
      <c r="AH189" s="169">
        <v>1.0096004905250002</v>
      </c>
      <c r="AI189" s="178">
        <f t="shared" si="177"/>
        <v>3.397637905810913</v>
      </c>
      <c r="AJ189" s="178">
        <f t="shared" si="178"/>
        <v>2.4449965451393578</v>
      </c>
      <c r="AK189" s="259">
        <f t="shared" si="179"/>
        <v>293.39958541672297</v>
      </c>
      <c r="AL189" s="108">
        <v>92.901699012540988</v>
      </c>
      <c r="AM189" s="131">
        <v>14.985444444444443</v>
      </c>
      <c r="AN189" s="135">
        <v>7.8753387096774201</v>
      </c>
      <c r="AO189" s="139">
        <v>0</v>
      </c>
      <c r="AP189" s="131">
        <f t="shared" si="180"/>
        <v>6.9875628900000004</v>
      </c>
      <c r="AQ189" s="135">
        <f t="shared" si="181"/>
        <v>3.6721916869354847</v>
      </c>
      <c r="AR189" s="139">
        <f t="shared" si="182"/>
        <v>0</v>
      </c>
      <c r="AS189" s="419">
        <v>24.80881914264031</v>
      </c>
      <c r="AT189" s="429">
        <f t="shared" si="183"/>
        <v>22.860783154121862</v>
      </c>
      <c r="AU189" s="351">
        <f t="shared" si="184"/>
        <v>1.9480359885184484</v>
      </c>
      <c r="AV189" s="416">
        <f t="shared" si="185"/>
        <v>11.56810427802175</v>
      </c>
      <c r="AW189" s="348">
        <f t="shared" si="186"/>
        <v>10.659754576935484</v>
      </c>
      <c r="AX189" s="351">
        <f t="shared" si="187"/>
        <v>0.90834970108626734</v>
      </c>
      <c r="AY189" s="208">
        <v>3.2810000000000001</v>
      </c>
      <c r="AZ189" s="221">
        <v>3.0841474899359551</v>
      </c>
      <c r="BA189" s="223">
        <f t="shared" si="188"/>
        <v>0.19685251006404503</v>
      </c>
      <c r="BB189" s="227">
        <f t="shared" si="189"/>
        <v>1.52989749</v>
      </c>
      <c r="BC189" s="221">
        <f t="shared" si="190"/>
        <v>1.4381071330822366</v>
      </c>
      <c r="BD189" s="223">
        <f t="shared" si="191"/>
        <v>9.1790356917763563E-2</v>
      </c>
      <c r="BE189" s="237">
        <f t="shared" si="192"/>
        <v>209.76370549893954</v>
      </c>
      <c r="BF189" s="447">
        <f t="shared" si="193"/>
        <v>21.1969964575479</v>
      </c>
    </row>
    <row r="190" spans="1:58" ht="15.75" thickBot="1" x14ac:dyDescent="0.3">
      <c r="A190" s="22">
        <v>184</v>
      </c>
      <c r="B190" s="23">
        <v>40</v>
      </c>
      <c r="C190" s="24" t="s">
        <v>11</v>
      </c>
      <c r="D190" s="24" t="s">
        <v>9</v>
      </c>
      <c r="E190" s="25" t="s">
        <v>8</v>
      </c>
      <c r="F190" s="26" t="s">
        <v>20</v>
      </c>
      <c r="G190" s="31">
        <v>42521</v>
      </c>
      <c r="H190" s="28">
        <v>2</v>
      </c>
      <c r="I190" s="25">
        <v>14</v>
      </c>
      <c r="J190" s="41"/>
      <c r="K190" s="41"/>
      <c r="L190" s="42">
        <v>74.999261390565195</v>
      </c>
      <c r="M190" s="41"/>
      <c r="N190" s="41"/>
      <c r="O190" s="41"/>
      <c r="P190" s="41"/>
      <c r="Q190" s="41"/>
      <c r="R190" s="41"/>
      <c r="S190" s="314">
        <v>32865.426333959578</v>
      </c>
      <c r="T190" s="322">
        <v>1709.9831597048862</v>
      </c>
      <c r="U190" s="327">
        <v>71.327847547466661</v>
      </c>
      <c r="V190" s="289">
        <f t="shared" si="172"/>
        <v>19.219736842105267</v>
      </c>
      <c r="W190" s="300">
        <f t="shared" si="173"/>
        <v>460.76571022402669</v>
      </c>
      <c r="X190" s="307">
        <f t="shared" si="174"/>
        <v>23.973570190337526</v>
      </c>
      <c r="Y190" s="41">
        <v>390.62</v>
      </c>
      <c r="Z190" s="264">
        <v>165.5</v>
      </c>
      <c r="AA190" s="194">
        <v>3.74</v>
      </c>
      <c r="AB190" s="73">
        <v>33.256444607138398</v>
      </c>
      <c r="AC190" s="255">
        <f t="shared" si="175"/>
        <v>2.7713703839282E-3</v>
      </c>
      <c r="AD190" s="80">
        <f t="shared" si="176"/>
        <v>12.9906323924404</v>
      </c>
      <c r="AE190" s="145">
        <v>1.1223823652</v>
      </c>
      <c r="AF190" s="150">
        <v>1.0684841011749999</v>
      </c>
      <c r="AG190" s="155">
        <v>0.84226459254999986</v>
      </c>
      <c r="AH190" s="160">
        <v>0.78336241852499988</v>
      </c>
      <c r="AI190" s="179">
        <f t="shared" si="177"/>
        <v>3.3749319220945346</v>
      </c>
      <c r="AJ190" s="179">
        <f t="shared" si="178"/>
        <v>2.3555206450326724</v>
      </c>
      <c r="AK190" s="260">
        <f t="shared" si="179"/>
        <v>282.66247740392072</v>
      </c>
      <c r="AL190" s="109">
        <v>101.32918994349782</v>
      </c>
      <c r="AM190" s="132">
        <v>13.872911111111112</v>
      </c>
      <c r="AN190" s="136">
        <v>8.9689193548387092</v>
      </c>
      <c r="AO190" s="140">
        <v>0</v>
      </c>
      <c r="AP190" s="132">
        <f t="shared" si="180"/>
        <v>5.4190365382222225</v>
      </c>
      <c r="AQ190" s="136">
        <f t="shared" si="181"/>
        <v>3.5034392783870967</v>
      </c>
      <c r="AR190" s="140">
        <f t="shared" si="182"/>
        <v>0</v>
      </c>
      <c r="AS190" s="420">
        <v>23.908614600073545</v>
      </c>
      <c r="AT190" s="430">
        <f t="shared" si="183"/>
        <v>22.841830465949819</v>
      </c>
      <c r="AU190" s="352">
        <f t="shared" si="184"/>
        <v>1.0667841341237256</v>
      </c>
      <c r="AV190" s="417">
        <f t="shared" si="185"/>
        <v>9.3391830350807279</v>
      </c>
      <c r="AW190" s="349">
        <f t="shared" si="186"/>
        <v>8.9224758166093174</v>
      </c>
      <c r="AX190" s="352">
        <f t="shared" si="187"/>
        <v>0.41670721847140968</v>
      </c>
      <c r="AY190" s="209">
        <v>3.59</v>
      </c>
      <c r="AZ190" s="222">
        <v>3.4075654896190399</v>
      </c>
      <c r="BA190" s="225">
        <f t="shared" si="188"/>
        <v>0.18243451038095992</v>
      </c>
      <c r="BB190" s="228">
        <f t="shared" si="189"/>
        <v>1.4023258000000001</v>
      </c>
      <c r="BC190" s="222">
        <f t="shared" si="190"/>
        <v>1.3310632315549895</v>
      </c>
      <c r="BD190" s="225">
        <f t="shared" si="191"/>
        <v>7.1262568445010568E-2</v>
      </c>
      <c r="BE190" s="238">
        <f t="shared" si="192"/>
        <v>182.29250889917844</v>
      </c>
      <c r="BF190" s="448">
        <f t="shared" si="193"/>
        <v>31.174483706074049</v>
      </c>
    </row>
    <row r="191" spans="1:58" x14ac:dyDescent="0.25">
      <c r="A191" s="8">
        <v>185</v>
      </c>
      <c r="B191" s="9">
        <v>41</v>
      </c>
      <c r="C191" s="10" t="s">
        <v>11</v>
      </c>
      <c r="D191" s="10" t="s">
        <v>10</v>
      </c>
      <c r="E191" s="11" t="s">
        <v>7</v>
      </c>
      <c r="F191" s="12" t="s">
        <v>20</v>
      </c>
      <c r="G191" s="29">
        <v>42522</v>
      </c>
      <c r="H191" s="14">
        <v>2</v>
      </c>
      <c r="I191" s="11">
        <v>14</v>
      </c>
      <c r="J191" s="39"/>
      <c r="K191" s="39"/>
      <c r="L191" s="44">
        <v>180.01512084694784</v>
      </c>
      <c r="M191" s="39"/>
      <c r="N191" s="39"/>
      <c r="O191" s="39"/>
      <c r="P191" s="39"/>
      <c r="Q191" s="39"/>
      <c r="R191" s="39"/>
      <c r="S191" s="315">
        <v>30304.345493778023</v>
      </c>
      <c r="T191" s="323">
        <v>1666.9400190427366</v>
      </c>
      <c r="U191" s="328">
        <v>104.37270706202008</v>
      </c>
      <c r="V191" s="287">
        <f t="shared" si="172"/>
        <v>18.179625629949609</v>
      </c>
      <c r="W191" s="298">
        <f t="shared" si="173"/>
        <v>290.3474131007319</v>
      </c>
      <c r="X191" s="305">
        <f t="shared" si="174"/>
        <v>15.971033673125023</v>
      </c>
      <c r="Y191" s="39">
        <v>461.22999999999996</v>
      </c>
      <c r="Z191" s="262">
        <v>71.900000000000006</v>
      </c>
      <c r="AA191" s="192">
        <v>3.69</v>
      </c>
      <c r="AB191" s="71">
        <v>11.372606907109523</v>
      </c>
      <c r="AC191" s="253">
        <f t="shared" si="175"/>
        <v>9.4771724225912687E-4</v>
      </c>
      <c r="AD191" s="78">
        <f t="shared" si="176"/>
        <v>5.245387483766125</v>
      </c>
      <c r="AE191" s="162">
        <v>0.34651055190000002</v>
      </c>
      <c r="AF191" s="164">
        <v>0.33365717897500002</v>
      </c>
      <c r="AG191" s="166">
        <v>0.25283446905000001</v>
      </c>
      <c r="AH191" s="168">
        <v>0.23461428292499997</v>
      </c>
      <c r="AI191" s="177">
        <f t="shared" si="177"/>
        <v>3.0468876197890991</v>
      </c>
      <c r="AJ191" s="177">
        <f t="shared" si="178"/>
        <v>2.0629771594262363</v>
      </c>
      <c r="AK191" s="258">
        <f t="shared" si="179"/>
        <v>247.55725913114836</v>
      </c>
      <c r="AL191" s="107">
        <v>71.149661609665955</v>
      </c>
      <c r="AM191" s="130">
        <v>1.6434444444444443</v>
      </c>
      <c r="AN191" s="134">
        <v>1.2262419354838709</v>
      </c>
      <c r="AO191" s="138">
        <v>0</v>
      </c>
      <c r="AP191" s="130">
        <f t="shared" si="180"/>
        <v>0.758005881111111</v>
      </c>
      <c r="AQ191" s="134">
        <f t="shared" si="181"/>
        <v>0.56557956790322583</v>
      </c>
      <c r="AR191" s="138">
        <f t="shared" si="182"/>
        <v>0</v>
      </c>
      <c r="AS191" s="418">
        <v>3.2636726788135446</v>
      </c>
      <c r="AT191" s="428">
        <f t="shared" si="183"/>
        <v>2.8696863799283152</v>
      </c>
      <c r="AU191" s="350">
        <f t="shared" si="184"/>
        <v>0.3939862988852294</v>
      </c>
      <c r="AV191" s="415">
        <f t="shared" si="185"/>
        <v>1.505303749649171</v>
      </c>
      <c r="AW191" s="347">
        <f t="shared" si="186"/>
        <v>1.3235854490143368</v>
      </c>
      <c r="AX191" s="350">
        <f t="shared" si="187"/>
        <v>0.18171830063483435</v>
      </c>
      <c r="AY191" s="207">
        <v>3.7999999999999999E-2</v>
      </c>
      <c r="AZ191" s="220">
        <v>1.9262471514055003E-2</v>
      </c>
      <c r="BA191" s="224">
        <f t="shared" si="188"/>
        <v>1.8737528485944996E-2</v>
      </c>
      <c r="BB191" s="226">
        <f t="shared" si="189"/>
        <v>1.7526739999999996E-2</v>
      </c>
      <c r="BC191" s="220">
        <f t="shared" si="190"/>
        <v>8.8844297364275883E-3</v>
      </c>
      <c r="BD191" s="224">
        <f t="shared" si="191"/>
        <v>8.6423102635724107E-3</v>
      </c>
      <c r="BE191" s="236">
        <f t="shared" si="192"/>
        <v>606.94274144213341</v>
      </c>
      <c r="BF191" s="446">
        <f t="shared" si="193"/>
        <v>28.865488315933625</v>
      </c>
    </row>
    <row r="192" spans="1:58" x14ac:dyDescent="0.25">
      <c r="A192" s="15">
        <v>186</v>
      </c>
      <c r="B192" s="16">
        <v>42</v>
      </c>
      <c r="C192" s="17" t="s">
        <v>11</v>
      </c>
      <c r="D192" s="17" t="s">
        <v>10</v>
      </c>
      <c r="E192" s="18" t="s">
        <v>7</v>
      </c>
      <c r="F192" s="19" t="s">
        <v>20</v>
      </c>
      <c r="G192" s="30">
        <v>42522</v>
      </c>
      <c r="H192" s="21">
        <v>2</v>
      </c>
      <c r="I192" s="18">
        <v>14</v>
      </c>
      <c r="J192" s="40"/>
      <c r="K192" s="40"/>
      <c r="L192" s="43">
        <v>180.01981509751752</v>
      </c>
      <c r="M192" s="40"/>
      <c r="N192" s="40"/>
      <c r="O192" s="40"/>
      <c r="P192" s="40"/>
      <c r="Q192" s="40"/>
      <c r="R192" s="40"/>
      <c r="S192" s="313">
        <v>30305.135739566427</v>
      </c>
      <c r="T192" s="321">
        <v>1666.9834878030119</v>
      </c>
      <c r="U192" s="326">
        <v>104.37542878693563</v>
      </c>
      <c r="V192" s="288">
        <f t="shared" si="172"/>
        <v>18.179625629949609</v>
      </c>
      <c r="W192" s="299">
        <f t="shared" si="173"/>
        <v>290.34741310073196</v>
      </c>
      <c r="X192" s="306">
        <f t="shared" si="174"/>
        <v>15.971033673125024</v>
      </c>
      <c r="Y192" s="40">
        <v>444.37000000000006</v>
      </c>
      <c r="Z192" s="263">
        <v>99.4</v>
      </c>
      <c r="AA192" s="193">
        <v>3.57</v>
      </c>
      <c r="AB192" s="72">
        <v>11.315393124693191</v>
      </c>
      <c r="AC192" s="254">
        <f t="shared" si="175"/>
        <v>9.4294942705776589E-4</v>
      </c>
      <c r="AD192" s="79">
        <f t="shared" si="176"/>
        <v>5.0282212428199138</v>
      </c>
      <c r="AE192" s="163">
        <v>0.25824501359999996</v>
      </c>
      <c r="AF192" s="165">
        <v>0.24848679077500002</v>
      </c>
      <c r="AG192" s="167">
        <v>0.18710276474999998</v>
      </c>
      <c r="AH192" s="169">
        <v>0.17244651922499998</v>
      </c>
      <c r="AI192" s="178">
        <f t="shared" si="177"/>
        <v>2.2822451748180166</v>
      </c>
      <c r="AJ192" s="178">
        <f t="shared" si="178"/>
        <v>1.5239993637399651</v>
      </c>
      <c r="AK192" s="259">
        <f t="shared" si="179"/>
        <v>182.87992364879582</v>
      </c>
      <c r="AL192" s="108">
        <v>66.708146119026537</v>
      </c>
      <c r="AM192" s="131">
        <v>1.4023333333333332</v>
      </c>
      <c r="AN192" s="135">
        <v>3.739467741935484</v>
      </c>
      <c r="AO192" s="139">
        <v>0</v>
      </c>
      <c r="AP192" s="131">
        <f t="shared" si="180"/>
        <v>0.62315486333333336</v>
      </c>
      <c r="AQ192" s="135">
        <f t="shared" si="181"/>
        <v>1.6617072804838713</v>
      </c>
      <c r="AR192" s="139">
        <f t="shared" si="182"/>
        <v>0</v>
      </c>
      <c r="AS192" s="419">
        <v>6.1717309352719694</v>
      </c>
      <c r="AT192" s="429">
        <f t="shared" si="183"/>
        <v>5.141801075268817</v>
      </c>
      <c r="AU192" s="351">
        <f t="shared" si="184"/>
        <v>1.0299298600031523</v>
      </c>
      <c r="AV192" s="416">
        <f t="shared" si="185"/>
        <v>2.7425320757068055</v>
      </c>
      <c r="AW192" s="348">
        <f t="shared" si="186"/>
        <v>2.2848621438172043</v>
      </c>
      <c r="AX192" s="351">
        <f t="shared" si="187"/>
        <v>0.45766993188960087</v>
      </c>
      <c r="AY192" s="208">
        <v>2.1999999999999999E-2</v>
      </c>
      <c r="AZ192" s="221">
        <v>5.4505295951244002E-3</v>
      </c>
      <c r="BA192" s="223">
        <f t="shared" si="188"/>
        <v>1.6549470404875598E-2</v>
      </c>
      <c r="BB192" s="227">
        <f t="shared" si="189"/>
        <v>9.7761400000000009E-3</v>
      </c>
      <c r="BC192" s="221">
        <f t="shared" si="190"/>
        <v>2.4220518361854301E-3</v>
      </c>
      <c r="BD192" s="223">
        <f t="shared" si="191"/>
        <v>7.3540881638145704E-3</v>
      </c>
      <c r="BE192" s="237">
        <f t="shared" si="192"/>
        <v>683.73143356657454</v>
      </c>
      <c r="BF192" s="447">
        <f t="shared" si="193"/>
        <v>10.986566720823648</v>
      </c>
    </row>
    <row r="193" spans="1:58" x14ac:dyDescent="0.25">
      <c r="A193" s="15">
        <v>187</v>
      </c>
      <c r="B193" s="16">
        <v>43</v>
      </c>
      <c r="C193" s="17" t="s">
        <v>11</v>
      </c>
      <c r="D193" s="17" t="s">
        <v>10</v>
      </c>
      <c r="E193" s="18" t="s">
        <v>7</v>
      </c>
      <c r="F193" s="19" t="s">
        <v>20</v>
      </c>
      <c r="G193" s="30">
        <v>42522</v>
      </c>
      <c r="H193" s="21">
        <v>2</v>
      </c>
      <c r="I193" s="18">
        <v>14</v>
      </c>
      <c r="J193" s="40"/>
      <c r="K193" s="40"/>
      <c r="L193" s="43">
        <v>180.00573234580838</v>
      </c>
      <c r="M193" s="40"/>
      <c r="N193" s="40"/>
      <c r="O193" s="40"/>
      <c r="P193" s="40"/>
      <c r="Q193" s="40"/>
      <c r="R193" s="40"/>
      <c r="S193" s="313">
        <v>30302.765002201206</v>
      </c>
      <c r="T193" s="321">
        <v>1666.8530815221852</v>
      </c>
      <c r="U193" s="326">
        <v>104.36726361218892</v>
      </c>
      <c r="V193" s="288">
        <f t="shared" si="172"/>
        <v>18.179625629949609</v>
      </c>
      <c r="W193" s="299">
        <f t="shared" si="173"/>
        <v>290.34741310073196</v>
      </c>
      <c r="X193" s="306">
        <f t="shared" si="174"/>
        <v>15.971033673125023</v>
      </c>
      <c r="Y193" s="40">
        <v>441.91999999999996</v>
      </c>
      <c r="Z193" s="263">
        <v>50.700000000000017</v>
      </c>
      <c r="AA193" s="193">
        <v>3.73</v>
      </c>
      <c r="AB193" s="72">
        <v>10.494339407540563</v>
      </c>
      <c r="AC193" s="254">
        <f t="shared" si="175"/>
        <v>8.7452828396171359E-4</v>
      </c>
      <c r="AD193" s="79">
        <f t="shared" si="176"/>
        <v>4.6376584709803259</v>
      </c>
      <c r="AE193" s="163">
        <v>0.35701253259999999</v>
      </c>
      <c r="AF193" s="165">
        <v>0.34364739427500002</v>
      </c>
      <c r="AG193" s="167">
        <v>0.26405909654999998</v>
      </c>
      <c r="AH193" s="169">
        <v>0.24602559212499997</v>
      </c>
      <c r="AI193" s="178">
        <f t="shared" si="177"/>
        <v>3.4019533649109306</v>
      </c>
      <c r="AJ193" s="178">
        <f t="shared" si="178"/>
        <v>2.3443647338890301</v>
      </c>
      <c r="AK193" s="259">
        <f t="shared" si="179"/>
        <v>281.32376806668367</v>
      </c>
      <c r="AL193" s="108">
        <v>62.380515640967651</v>
      </c>
      <c r="AM193" s="131">
        <v>1.0865555555555555</v>
      </c>
      <c r="AN193" s="135">
        <v>0.80240322580645151</v>
      </c>
      <c r="AO193" s="139">
        <v>0</v>
      </c>
      <c r="AP193" s="131">
        <f t="shared" si="180"/>
        <v>0.48017063111111102</v>
      </c>
      <c r="AQ193" s="135">
        <f t="shared" si="181"/>
        <v>0.35459803354838704</v>
      </c>
      <c r="AR193" s="139">
        <f t="shared" si="182"/>
        <v>0</v>
      </c>
      <c r="AS193" s="419">
        <v>2.2094138307133244</v>
      </c>
      <c r="AT193" s="429">
        <f t="shared" si="183"/>
        <v>1.888958781362007</v>
      </c>
      <c r="AU193" s="351">
        <f t="shared" si="184"/>
        <v>0.32045504935131741</v>
      </c>
      <c r="AV193" s="416">
        <f t="shared" si="185"/>
        <v>0.97638416006883222</v>
      </c>
      <c r="AW193" s="348">
        <f t="shared" si="186"/>
        <v>0.83476866465949806</v>
      </c>
      <c r="AX193" s="351">
        <f t="shared" si="187"/>
        <v>0.14161549540933419</v>
      </c>
      <c r="AY193" s="208">
        <v>2.5999999999999999E-2</v>
      </c>
      <c r="AZ193" s="221">
        <v>7.2780230444741984E-3</v>
      </c>
      <c r="BA193" s="223">
        <f t="shared" si="188"/>
        <v>1.8721976955525799E-2</v>
      </c>
      <c r="BB193" s="227">
        <f t="shared" si="189"/>
        <v>1.1489919999999997E-2</v>
      </c>
      <c r="BC193" s="221">
        <f t="shared" si="190"/>
        <v>3.2163039438140376E-3</v>
      </c>
      <c r="BD193" s="223">
        <f t="shared" si="191"/>
        <v>8.2736160561859597E-3</v>
      </c>
      <c r="BE193" s="237">
        <f t="shared" si="192"/>
        <v>560.5358575363033</v>
      </c>
      <c r="BF193" s="447">
        <f t="shared" si="193"/>
        <v>32.748241691880899</v>
      </c>
    </row>
    <row r="194" spans="1:58" ht="15.75" thickBot="1" x14ac:dyDescent="0.3">
      <c r="A194" s="22">
        <v>188</v>
      </c>
      <c r="B194" s="23">
        <v>44</v>
      </c>
      <c r="C194" s="24" t="s">
        <v>11</v>
      </c>
      <c r="D194" s="24" t="s">
        <v>10</v>
      </c>
      <c r="E194" s="25" t="s">
        <v>7</v>
      </c>
      <c r="F194" s="26" t="s">
        <v>20</v>
      </c>
      <c r="G194" s="31">
        <v>42522</v>
      </c>
      <c r="H194" s="28">
        <v>2</v>
      </c>
      <c r="I194" s="25">
        <v>14</v>
      </c>
      <c r="J194" s="41"/>
      <c r="K194" s="41"/>
      <c r="L194" s="42">
        <v>180.01042659637812</v>
      </c>
      <c r="M194" s="41"/>
      <c r="N194" s="41"/>
      <c r="O194" s="41"/>
      <c r="P194" s="41"/>
      <c r="Q194" s="41"/>
      <c r="R194" s="41"/>
      <c r="S194" s="314">
        <v>30303.555247989618</v>
      </c>
      <c r="T194" s="322">
        <v>1666.8965502824608</v>
      </c>
      <c r="U194" s="327">
        <v>104.36998533710451</v>
      </c>
      <c r="V194" s="289">
        <f t="shared" si="172"/>
        <v>18.179625629949612</v>
      </c>
      <c r="W194" s="300">
        <f t="shared" si="173"/>
        <v>290.34741310073196</v>
      </c>
      <c r="X194" s="307">
        <f t="shared" si="174"/>
        <v>15.971033673125021</v>
      </c>
      <c r="Y194" s="41">
        <v>458.26000000000005</v>
      </c>
      <c r="Z194" s="264">
        <v>53.599999999999994</v>
      </c>
      <c r="AA194" s="194">
        <v>3.78</v>
      </c>
      <c r="AB194" s="73">
        <v>19.655853843889659</v>
      </c>
      <c r="AC194" s="255">
        <f t="shared" si="175"/>
        <v>1.6379878203241383E-3</v>
      </c>
      <c r="AD194" s="80">
        <f t="shared" si="176"/>
        <v>9.0074915825008759</v>
      </c>
      <c r="AE194" s="145">
        <v>0.81890442270000008</v>
      </c>
      <c r="AF194" s="150">
        <v>0.78373715617499995</v>
      </c>
      <c r="AG194" s="155">
        <v>0.61644187565000008</v>
      </c>
      <c r="AH194" s="160">
        <v>0.57660084972500014</v>
      </c>
      <c r="AI194" s="179">
        <f t="shared" si="177"/>
        <v>4.1662113953628621</v>
      </c>
      <c r="AJ194" s="179">
        <f t="shared" si="178"/>
        <v>2.9334815689232743</v>
      </c>
      <c r="AK194" s="260">
        <f t="shared" si="179"/>
        <v>352.01778827079295</v>
      </c>
      <c r="AL194" s="109">
        <v>64.088790829675119</v>
      </c>
      <c r="AM194" s="132">
        <v>1.4863333333333333</v>
      </c>
      <c r="AN194" s="136">
        <v>0.47498387096774192</v>
      </c>
      <c r="AO194" s="140">
        <v>0</v>
      </c>
      <c r="AP194" s="132">
        <f t="shared" si="180"/>
        <v>0.68112711333333331</v>
      </c>
      <c r="AQ194" s="136">
        <f t="shared" si="181"/>
        <v>0.21766610870967745</v>
      </c>
      <c r="AR194" s="140">
        <f t="shared" si="182"/>
        <v>0</v>
      </c>
      <c r="AS194" s="420">
        <v>2.5140134165691235</v>
      </c>
      <c r="AT194" s="430">
        <f t="shared" si="183"/>
        <v>1.9613172043010751</v>
      </c>
      <c r="AU194" s="352">
        <f t="shared" si="184"/>
        <v>0.55269621226804833</v>
      </c>
      <c r="AV194" s="417">
        <f t="shared" si="185"/>
        <v>1.1520717882769667</v>
      </c>
      <c r="AW194" s="349">
        <f t="shared" si="186"/>
        <v>0.89879322204301082</v>
      </c>
      <c r="AX194" s="352">
        <f t="shared" si="187"/>
        <v>0.25327856623395584</v>
      </c>
      <c r="AY194" s="209">
        <v>4.1000000000000002E-2</v>
      </c>
      <c r="AZ194" s="222">
        <v>2.2975667927332299E-2</v>
      </c>
      <c r="BA194" s="225">
        <f t="shared" si="188"/>
        <v>1.8024332072667702E-2</v>
      </c>
      <c r="BB194" s="228">
        <f t="shared" si="189"/>
        <v>1.8788660000000002E-2</v>
      </c>
      <c r="BC194" s="222">
        <f t="shared" si="190"/>
        <v>1.05288295843793E-2</v>
      </c>
      <c r="BD194" s="225">
        <f t="shared" si="191"/>
        <v>8.259830415620702E-3</v>
      </c>
      <c r="BE194" s="238">
        <f t="shared" si="192"/>
        <v>1090.5177381688397</v>
      </c>
      <c r="BF194" s="448">
        <f t="shared" si="193"/>
        <v>35.563576170044207</v>
      </c>
    </row>
    <row r="195" spans="1:58" x14ac:dyDescent="0.25">
      <c r="A195" s="8">
        <v>189</v>
      </c>
      <c r="B195" s="9">
        <v>45</v>
      </c>
      <c r="C195" s="10" t="s">
        <v>11</v>
      </c>
      <c r="D195" s="10" t="s">
        <v>10</v>
      </c>
      <c r="E195" s="11" t="s">
        <v>8</v>
      </c>
      <c r="F195" s="12" t="s">
        <v>20</v>
      </c>
      <c r="G195" s="29">
        <v>42521</v>
      </c>
      <c r="H195" s="14">
        <v>2</v>
      </c>
      <c r="I195" s="11">
        <v>14</v>
      </c>
      <c r="J195" s="39"/>
      <c r="K195" s="39"/>
      <c r="L195" s="44">
        <v>180.00573234580838</v>
      </c>
      <c r="M195" s="39"/>
      <c r="N195" s="39"/>
      <c r="O195" s="39"/>
      <c r="P195" s="39"/>
      <c r="Q195" s="39"/>
      <c r="R195" s="39"/>
      <c r="S195" s="315">
        <v>30302.765002201206</v>
      </c>
      <c r="T195" s="323">
        <v>1666.8530815221852</v>
      </c>
      <c r="U195" s="328">
        <v>104.36726361218892</v>
      </c>
      <c r="V195" s="287">
        <f t="shared" si="172"/>
        <v>18.179625629949609</v>
      </c>
      <c r="W195" s="298">
        <f t="shared" si="173"/>
        <v>290.34741310073196</v>
      </c>
      <c r="X195" s="305">
        <f t="shared" si="174"/>
        <v>15.971033673125023</v>
      </c>
      <c r="Y195" s="39">
        <v>420.34000000000003</v>
      </c>
      <c r="Z195" s="262">
        <v>104.5</v>
      </c>
      <c r="AA195" s="192">
        <v>3.91</v>
      </c>
      <c r="AB195" s="71">
        <v>43.826212493422915</v>
      </c>
      <c r="AC195" s="253">
        <f t="shared" si="175"/>
        <v>3.6521843744519097E-3</v>
      </c>
      <c r="AD195" s="78">
        <f t="shared" si="176"/>
        <v>18.421910159485389</v>
      </c>
      <c r="AE195" s="162">
        <v>1.3349611986999999</v>
      </c>
      <c r="AF195" s="164">
        <v>1.2820887301749999</v>
      </c>
      <c r="AG195" s="166">
        <v>0.99450519705000007</v>
      </c>
      <c r="AH195" s="168">
        <v>0.9261040690250002</v>
      </c>
      <c r="AI195" s="177">
        <f t="shared" si="177"/>
        <v>3.0460336925084279</v>
      </c>
      <c r="AJ195" s="177">
        <f t="shared" si="178"/>
        <v>2.113128231566856</v>
      </c>
      <c r="AK195" s="258">
        <f t="shared" si="179"/>
        <v>253.57538778802271</v>
      </c>
      <c r="AL195" s="107">
        <v>71.263546622246452</v>
      </c>
      <c r="AM195" s="130">
        <v>11.581888888888887</v>
      </c>
      <c r="AN195" s="134">
        <v>3.0299838709677416</v>
      </c>
      <c r="AO195" s="138">
        <v>0</v>
      </c>
      <c r="AP195" s="130">
        <f t="shared" si="180"/>
        <v>4.8683311755555554</v>
      </c>
      <c r="AQ195" s="134">
        <f t="shared" si="181"/>
        <v>1.2736234203225807</v>
      </c>
      <c r="AR195" s="138">
        <f t="shared" si="182"/>
        <v>0</v>
      </c>
      <c r="AS195" s="418">
        <v>16.119344393883985</v>
      </c>
      <c r="AT195" s="428">
        <f t="shared" si="183"/>
        <v>14.611872759856629</v>
      </c>
      <c r="AU195" s="350">
        <f t="shared" si="184"/>
        <v>1.5074716340273557</v>
      </c>
      <c r="AV195" s="415">
        <f t="shared" si="185"/>
        <v>6.7756052225251953</v>
      </c>
      <c r="AW195" s="347">
        <f t="shared" si="186"/>
        <v>6.1419545958781363</v>
      </c>
      <c r="AX195" s="350">
        <f t="shared" si="187"/>
        <v>0.63365062664705873</v>
      </c>
      <c r="AY195" s="207">
        <v>0.13900000000000001</v>
      </c>
      <c r="AZ195" s="220">
        <v>8.7666024439084125E-2</v>
      </c>
      <c r="BA195" s="224">
        <f t="shared" si="188"/>
        <v>5.1333975560915887E-2</v>
      </c>
      <c r="BB195" s="226">
        <f t="shared" si="189"/>
        <v>5.8427260000000009E-2</v>
      </c>
      <c r="BC195" s="220">
        <f t="shared" si="190"/>
        <v>3.6849536712724625E-2</v>
      </c>
      <c r="BD195" s="224">
        <f t="shared" si="191"/>
        <v>2.1577723287275388E-2</v>
      </c>
      <c r="BE195" s="236">
        <f t="shared" si="192"/>
        <v>853.74670507286498</v>
      </c>
      <c r="BF195" s="446">
        <f t="shared" si="193"/>
        <v>29.072661471139568</v>
      </c>
    </row>
    <row r="196" spans="1:58" x14ac:dyDescent="0.25">
      <c r="A196" s="15">
        <v>190</v>
      </c>
      <c r="B196" s="16">
        <v>46</v>
      </c>
      <c r="C196" s="17" t="s">
        <v>11</v>
      </c>
      <c r="D196" s="17" t="s">
        <v>10</v>
      </c>
      <c r="E196" s="18" t="s">
        <v>8</v>
      </c>
      <c r="F196" s="19" t="s">
        <v>20</v>
      </c>
      <c r="G196" s="30">
        <v>42521</v>
      </c>
      <c r="H196" s="21">
        <v>2</v>
      </c>
      <c r="I196" s="18">
        <v>14</v>
      </c>
      <c r="J196" s="40"/>
      <c r="K196" s="40"/>
      <c r="L196" s="43">
        <v>180.0010380952387</v>
      </c>
      <c r="M196" s="40"/>
      <c r="N196" s="40"/>
      <c r="O196" s="40"/>
      <c r="P196" s="40"/>
      <c r="Q196" s="40"/>
      <c r="R196" s="40"/>
      <c r="S196" s="313">
        <v>30301.974756412801</v>
      </c>
      <c r="T196" s="321">
        <v>1666.8096127619099</v>
      </c>
      <c r="U196" s="326">
        <v>104.36454188727338</v>
      </c>
      <c r="V196" s="288">
        <f t="shared" si="172"/>
        <v>18.179625629949609</v>
      </c>
      <c r="W196" s="299">
        <f t="shared" si="173"/>
        <v>290.3474131007319</v>
      </c>
      <c r="X196" s="306">
        <f t="shared" si="174"/>
        <v>15.971033673125021</v>
      </c>
      <c r="Y196" s="40">
        <v>451.11000000000007</v>
      </c>
      <c r="Z196" s="263">
        <v>118.5</v>
      </c>
      <c r="AA196" s="193">
        <v>3.82</v>
      </c>
      <c r="AB196" s="72">
        <v>37.554941564434721</v>
      </c>
      <c r="AC196" s="254">
        <f t="shared" si="175"/>
        <v>3.1295784637028934E-3</v>
      </c>
      <c r="AD196" s="79">
        <f t="shared" si="176"/>
        <v>16.941409689132151</v>
      </c>
      <c r="AE196" s="163">
        <v>1.0998949037000001</v>
      </c>
      <c r="AF196" s="165">
        <v>1.055486414175</v>
      </c>
      <c r="AG196" s="167">
        <v>0.8138038220499999</v>
      </c>
      <c r="AH196" s="169">
        <v>0.75824856762500015</v>
      </c>
      <c r="AI196" s="178">
        <f t="shared" si="177"/>
        <v>2.9287621225900735</v>
      </c>
      <c r="AJ196" s="178">
        <f t="shared" si="178"/>
        <v>2.0190380707264279</v>
      </c>
      <c r="AK196" s="259">
        <f t="shared" si="179"/>
        <v>242.28456848717133</v>
      </c>
      <c r="AL196" s="108">
        <v>67.505341207090012</v>
      </c>
      <c r="AM196" s="131">
        <v>10.104111111111113</v>
      </c>
      <c r="AN196" s="135">
        <v>4.206887096774194</v>
      </c>
      <c r="AO196" s="139">
        <v>0</v>
      </c>
      <c r="AP196" s="131">
        <f t="shared" si="180"/>
        <v>4.5580655633333347</v>
      </c>
      <c r="AQ196" s="135">
        <f t="shared" si="181"/>
        <v>1.8977688382258071</v>
      </c>
      <c r="AR196" s="139">
        <f t="shared" si="182"/>
        <v>0</v>
      </c>
      <c r="AS196" s="419">
        <v>16.322764166494611</v>
      </c>
      <c r="AT196" s="429">
        <f t="shared" si="183"/>
        <v>14.310998207885307</v>
      </c>
      <c r="AU196" s="351">
        <f t="shared" si="184"/>
        <v>2.0117659586093044</v>
      </c>
      <c r="AV196" s="416">
        <f t="shared" si="185"/>
        <v>7.363362143147385</v>
      </c>
      <c r="AW196" s="348">
        <f t="shared" si="186"/>
        <v>6.4558344015591418</v>
      </c>
      <c r="AX196" s="351">
        <f t="shared" si="187"/>
        <v>0.90752774158824345</v>
      </c>
      <c r="AY196" s="208">
        <v>7.6999999999999999E-2</v>
      </c>
      <c r="AZ196" s="221">
        <v>5.9610790085877795E-2</v>
      </c>
      <c r="BA196" s="223">
        <f t="shared" si="188"/>
        <v>1.7389209914122204E-2</v>
      </c>
      <c r="BB196" s="227">
        <f t="shared" si="189"/>
        <v>3.4735470000000004E-2</v>
      </c>
      <c r="BC196" s="221">
        <f t="shared" si="190"/>
        <v>2.6891023515640336E-2</v>
      </c>
      <c r="BD196" s="223">
        <f t="shared" si="191"/>
        <v>7.8444464843596684E-3</v>
      </c>
      <c r="BE196" s="237">
        <f t="shared" si="192"/>
        <v>2159.669228786262</v>
      </c>
      <c r="BF196" s="447">
        <f t="shared" si="193"/>
        <v>18.667649387205923</v>
      </c>
    </row>
    <row r="197" spans="1:58" x14ac:dyDescent="0.25">
      <c r="A197" s="15">
        <v>191</v>
      </c>
      <c r="B197" s="16">
        <v>47</v>
      </c>
      <c r="C197" s="17" t="s">
        <v>11</v>
      </c>
      <c r="D197" s="17" t="s">
        <v>10</v>
      </c>
      <c r="E197" s="18" t="s">
        <v>8</v>
      </c>
      <c r="F197" s="19" t="s">
        <v>20</v>
      </c>
      <c r="G197" s="30">
        <v>42521</v>
      </c>
      <c r="H197" s="21">
        <v>2</v>
      </c>
      <c r="I197" s="18">
        <v>14</v>
      </c>
      <c r="J197" s="40"/>
      <c r="K197" s="40"/>
      <c r="L197" s="43">
        <v>180.0010380952387</v>
      </c>
      <c r="M197" s="40"/>
      <c r="N197" s="40"/>
      <c r="O197" s="40"/>
      <c r="P197" s="40"/>
      <c r="Q197" s="40"/>
      <c r="R197" s="40"/>
      <c r="S197" s="313">
        <v>30301.974756412801</v>
      </c>
      <c r="T197" s="321">
        <v>1666.8096127619099</v>
      </c>
      <c r="U197" s="326">
        <v>104.36454188727338</v>
      </c>
      <c r="V197" s="288">
        <f t="shared" si="172"/>
        <v>18.179625629949609</v>
      </c>
      <c r="W197" s="299">
        <f t="shared" si="173"/>
        <v>290.3474131007319</v>
      </c>
      <c r="X197" s="306">
        <f t="shared" si="174"/>
        <v>15.971033673125021</v>
      </c>
      <c r="Y197" s="40">
        <v>431.74</v>
      </c>
      <c r="Z197" s="263">
        <v>101.5</v>
      </c>
      <c r="AA197" s="193">
        <v>3.85</v>
      </c>
      <c r="AB197" s="72">
        <v>38.43468865031678</v>
      </c>
      <c r="AC197" s="254">
        <f t="shared" si="175"/>
        <v>3.2028907208597316E-3</v>
      </c>
      <c r="AD197" s="79">
        <f t="shared" si="176"/>
        <v>16.593792477887767</v>
      </c>
      <c r="AE197" s="163">
        <v>1.1578263267</v>
      </c>
      <c r="AF197" s="165">
        <v>1.111088965175</v>
      </c>
      <c r="AG197" s="167">
        <v>0.85945478104999995</v>
      </c>
      <c r="AH197" s="169">
        <v>0.802310109025</v>
      </c>
      <c r="AI197" s="178">
        <f t="shared" si="177"/>
        <v>3.012451426975348</v>
      </c>
      <c r="AJ197" s="178">
        <f t="shared" si="178"/>
        <v>2.0874635315105832</v>
      </c>
      <c r="AK197" s="259">
        <f t="shared" si="179"/>
        <v>250.49562378127001</v>
      </c>
      <c r="AL197" s="108">
        <v>72.174626722890409</v>
      </c>
      <c r="AM197" s="131">
        <v>10.212999999999999</v>
      </c>
      <c r="AN197" s="135">
        <v>2.9504999999999995</v>
      </c>
      <c r="AO197" s="139">
        <v>0</v>
      </c>
      <c r="AP197" s="131">
        <f t="shared" si="180"/>
        <v>4.4093606199999993</v>
      </c>
      <c r="AQ197" s="135">
        <f t="shared" si="181"/>
        <v>1.2738488699999999</v>
      </c>
      <c r="AR197" s="139">
        <f t="shared" si="182"/>
        <v>0</v>
      </c>
      <c r="AS197" s="419">
        <v>15.088150657214451</v>
      </c>
      <c r="AT197" s="429">
        <f t="shared" si="183"/>
        <v>13.163499999999999</v>
      </c>
      <c r="AU197" s="351">
        <f t="shared" si="184"/>
        <v>1.9246506572144515</v>
      </c>
      <c r="AV197" s="416">
        <f t="shared" si="185"/>
        <v>6.5141581647457674</v>
      </c>
      <c r="AW197" s="348">
        <f t="shared" si="186"/>
        <v>5.6832094899999994</v>
      </c>
      <c r="AX197" s="351">
        <f t="shared" si="187"/>
        <v>0.83094867474576728</v>
      </c>
      <c r="AY197" s="208">
        <v>0.14499999999999999</v>
      </c>
      <c r="AZ197" s="221">
        <v>6.9848506912306624E-2</v>
      </c>
      <c r="BA197" s="223">
        <f t="shared" si="188"/>
        <v>7.5151493087693366E-2</v>
      </c>
      <c r="BB197" s="227">
        <f t="shared" si="189"/>
        <v>6.26023E-2</v>
      </c>
      <c r="BC197" s="221">
        <f t="shared" si="190"/>
        <v>3.0156394374319263E-2</v>
      </c>
      <c r="BD197" s="223">
        <f t="shared" si="191"/>
        <v>3.244590562568074E-2</v>
      </c>
      <c r="BE197" s="237">
        <f t="shared" si="192"/>
        <v>511.42947493362249</v>
      </c>
      <c r="BF197" s="447">
        <f t="shared" si="193"/>
        <v>19.969696062112039</v>
      </c>
    </row>
    <row r="198" spans="1:58" ht="15.75" thickBot="1" x14ac:dyDescent="0.3">
      <c r="A198" s="22">
        <v>192</v>
      </c>
      <c r="B198" s="23">
        <v>48</v>
      </c>
      <c r="C198" s="24" t="s">
        <v>11</v>
      </c>
      <c r="D198" s="24" t="s">
        <v>10</v>
      </c>
      <c r="E198" s="25" t="s">
        <v>8</v>
      </c>
      <c r="F198" s="26" t="s">
        <v>20</v>
      </c>
      <c r="G198" s="31">
        <v>42521</v>
      </c>
      <c r="H198" s="28">
        <v>2</v>
      </c>
      <c r="I198" s="25">
        <v>14</v>
      </c>
      <c r="J198" s="41"/>
      <c r="K198" s="41"/>
      <c r="L198" s="42">
        <v>179.99634384466898</v>
      </c>
      <c r="M198" s="41"/>
      <c r="N198" s="41"/>
      <c r="O198" s="41"/>
      <c r="P198" s="41"/>
      <c r="Q198" s="41"/>
      <c r="R198" s="41"/>
      <c r="S198" s="314">
        <v>30301.184510624396</v>
      </c>
      <c r="T198" s="322">
        <v>1666.7661440016343</v>
      </c>
      <c r="U198" s="327">
        <v>104.3618201623578</v>
      </c>
      <c r="V198" s="289">
        <f t="shared" si="172"/>
        <v>18.179625629949612</v>
      </c>
      <c r="W198" s="300">
        <f t="shared" si="173"/>
        <v>290.34741310073196</v>
      </c>
      <c r="X198" s="307">
        <f t="shared" si="174"/>
        <v>15.971033673125023</v>
      </c>
      <c r="Y198" s="41">
        <v>456.92</v>
      </c>
      <c r="Z198" s="264">
        <v>102.5</v>
      </c>
      <c r="AA198" s="194">
        <v>3.92</v>
      </c>
      <c r="AB198" s="73">
        <v>47.421434538061121</v>
      </c>
      <c r="AC198" s="255">
        <f t="shared" si="175"/>
        <v>3.9517862115050935E-3</v>
      </c>
      <c r="AD198" s="80">
        <f t="shared" si="176"/>
        <v>21.667801869130887</v>
      </c>
      <c r="AE198" s="145">
        <v>1.3634270656999998</v>
      </c>
      <c r="AF198" s="150">
        <v>1.309945199175</v>
      </c>
      <c r="AG198" s="155">
        <v>1.01780357905</v>
      </c>
      <c r="AH198" s="160">
        <v>0.9482245450250002</v>
      </c>
      <c r="AI198" s="179">
        <f t="shared" si="177"/>
        <v>2.8751282599974779</v>
      </c>
      <c r="AJ198" s="179">
        <f t="shared" si="178"/>
        <v>1.9995695074638486</v>
      </c>
      <c r="AK198" s="260">
        <f t="shared" si="179"/>
        <v>239.94834089566183</v>
      </c>
      <c r="AL198" s="109">
        <v>65.341525968060537</v>
      </c>
      <c r="AM198" s="132">
        <v>11.581888888888887</v>
      </c>
      <c r="AN198" s="136">
        <v>3.474370967741935</v>
      </c>
      <c r="AO198" s="140">
        <v>0</v>
      </c>
      <c r="AP198" s="132">
        <f t="shared" si="180"/>
        <v>5.2919966711111099</v>
      </c>
      <c r="AQ198" s="136">
        <f t="shared" si="181"/>
        <v>1.5875095825806449</v>
      </c>
      <c r="AR198" s="140">
        <f t="shared" si="182"/>
        <v>0</v>
      </c>
      <c r="AS198" s="420">
        <v>17.501170534826539</v>
      </c>
      <c r="AT198" s="430">
        <f t="shared" si="183"/>
        <v>15.056259856630822</v>
      </c>
      <c r="AU198" s="352">
        <f t="shared" si="184"/>
        <v>2.4449106781957166</v>
      </c>
      <c r="AV198" s="417">
        <f t="shared" si="185"/>
        <v>7.9966348407729422</v>
      </c>
      <c r="AW198" s="349">
        <f t="shared" si="186"/>
        <v>6.8795062536917557</v>
      </c>
      <c r="AX198" s="352">
        <f t="shared" si="187"/>
        <v>1.1171285870811869</v>
      </c>
      <c r="AY198" s="209">
        <v>0.15</v>
      </c>
      <c r="AZ198" s="222">
        <v>7.0293131055161176E-2</v>
      </c>
      <c r="BA198" s="225">
        <f t="shared" si="188"/>
        <v>7.9706868944838818E-2</v>
      </c>
      <c r="BB198" s="228">
        <f t="shared" si="189"/>
        <v>6.8538000000000002E-2</v>
      </c>
      <c r="BC198" s="222">
        <f t="shared" si="190"/>
        <v>3.2118337441724244E-2</v>
      </c>
      <c r="BD198" s="225">
        <f t="shared" si="191"/>
        <v>3.641966255827575E-2</v>
      </c>
      <c r="BE198" s="238">
        <f t="shared" si="192"/>
        <v>594.94790305813103</v>
      </c>
      <c r="BF198" s="448">
        <f t="shared" si="193"/>
        <v>19.395978332041548</v>
      </c>
    </row>
    <row r="199" spans="1:58" x14ac:dyDescent="0.25">
      <c r="A199" s="8">
        <v>193</v>
      </c>
      <c r="B199" s="9">
        <v>49</v>
      </c>
      <c r="C199" s="10" t="s">
        <v>12</v>
      </c>
      <c r="D199" s="10" t="s">
        <v>6</v>
      </c>
      <c r="E199" s="11" t="s">
        <v>7</v>
      </c>
      <c r="F199" s="12" t="s">
        <v>20</v>
      </c>
      <c r="G199" s="29">
        <v>42522</v>
      </c>
      <c r="H199" s="14">
        <v>2</v>
      </c>
      <c r="I199" s="11">
        <v>14</v>
      </c>
      <c r="J199" s="39"/>
      <c r="K199" s="39"/>
      <c r="L199" s="44">
        <v>30.001810103142219</v>
      </c>
      <c r="M199" s="39"/>
      <c r="N199" s="39"/>
      <c r="O199" s="39"/>
      <c r="P199" s="39"/>
      <c r="Q199" s="39"/>
      <c r="R199" s="39"/>
      <c r="S199" s="315">
        <v>14092.950271816349</v>
      </c>
      <c r="T199" s="323">
        <v>307.6185595908849</v>
      </c>
      <c r="U199" s="328">
        <v>16.774722071505924</v>
      </c>
      <c r="V199" s="287">
        <f t="shared" si="172"/>
        <v>45.813068920676201</v>
      </c>
      <c r="W199" s="298">
        <f t="shared" si="173"/>
        <v>840.13017990653225</v>
      </c>
      <c r="X199" s="305">
        <f t="shared" si="174"/>
        <v>18.338220942176775</v>
      </c>
      <c r="Y199" s="39">
        <v>444.28999999999996</v>
      </c>
      <c r="Z199" s="262">
        <v>63.099999999999994</v>
      </c>
      <c r="AA199" s="192">
        <v>4.93</v>
      </c>
      <c r="AB199" s="71">
        <v>119.30363029401697</v>
      </c>
      <c r="AC199" s="253">
        <f t="shared" si="175"/>
        <v>9.9419691911680815E-3</v>
      </c>
      <c r="AD199" s="78">
        <f t="shared" si="176"/>
        <v>53.00540990332879</v>
      </c>
      <c r="AE199" s="162">
        <v>5.3667242152000005</v>
      </c>
      <c r="AF199" s="164">
        <v>5.1133150496750002</v>
      </c>
      <c r="AG199" s="166">
        <v>4.1309633125499996</v>
      </c>
      <c r="AH199" s="168">
        <v>3.881443172525</v>
      </c>
      <c r="AI199" s="177">
        <f t="shared" si="177"/>
        <v>4.4983746110441194</v>
      </c>
      <c r="AJ199" s="177">
        <f t="shared" si="178"/>
        <v>3.2534158122090715</v>
      </c>
      <c r="AK199" s="258">
        <f t="shared" si="179"/>
        <v>390.40989746508853</v>
      </c>
      <c r="AL199" s="107">
        <v>341.05714142544559</v>
      </c>
      <c r="AM199" s="130">
        <v>8.6333333333333345E-2</v>
      </c>
      <c r="AN199" s="134">
        <v>1.7500000000000002E-2</v>
      </c>
      <c r="AO199" s="138">
        <v>0</v>
      </c>
      <c r="AP199" s="130">
        <f t="shared" si="180"/>
        <v>3.8357036666666663E-2</v>
      </c>
      <c r="AQ199" s="134">
        <f t="shared" si="181"/>
        <v>7.7750750000000002E-3</v>
      </c>
      <c r="AR199" s="138">
        <f t="shared" si="182"/>
        <v>0</v>
      </c>
      <c r="AS199" s="418">
        <v>2.2827888971959425</v>
      </c>
      <c r="AT199" s="428">
        <f t="shared" si="183"/>
        <v>0.10383333333333335</v>
      </c>
      <c r="AU199" s="350">
        <f t="shared" si="184"/>
        <v>2.1789555638626092</v>
      </c>
      <c r="AV199" s="415">
        <f t="shared" si="185"/>
        <v>1.0142202791351853</v>
      </c>
      <c r="AW199" s="347">
        <f t="shared" si="186"/>
        <v>4.613211166666667E-2</v>
      </c>
      <c r="AX199" s="350">
        <f t="shared" si="187"/>
        <v>0.96808816746851856</v>
      </c>
      <c r="AY199" s="207">
        <v>0.34399999999999997</v>
      </c>
      <c r="AZ199" s="220">
        <v>0.24282671181368592</v>
      </c>
      <c r="BA199" s="224">
        <f t="shared" si="188"/>
        <v>0.10117328818631405</v>
      </c>
      <c r="BB199" s="226">
        <f t="shared" si="189"/>
        <v>0.15283575999999996</v>
      </c>
      <c r="BC199" s="220">
        <f t="shared" si="190"/>
        <v>0.1078854797917025</v>
      </c>
      <c r="BD199" s="224">
        <f t="shared" si="191"/>
        <v>4.4950280208297465E-2</v>
      </c>
      <c r="BE199" s="236">
        <f t="shared" si="192"/>
        <v>1179.2008783416754</v>
      </c>
      <c r="BF199" s="446">
        <f t="shared" si="193"/>
        <v>54.752667871082608</v>
      </c>
    </row>
    <row r="200" spans="1:58" x14ac:dyDescent="0.25">
      <c r="A200" s="15">
        <v>194</v>
      </c>
      <c r="B200" s="16">
        <v>50</v>
      </c>
      <c r="C200" s="17" t="s">
        <v>12</v>
      </c>
      <c r="D200" s="17" t="s">
        <v>6</v>
      </c>
      <c r="E200" s="18" t="s">
        <v>7</v>
      </c>
      <c r="F200" s="19" t="s">
        <v>20</v>
      </c>
      <c r="G200" s="30">
        <v>42522</v>
      </c>
      <c r="H200" s="21">
        <v>2</v>
      </c>
      <c r="I200" s="18">
        <v>14</v>
      </c>
      <c r="J200" s="40"/>
      <c r="K200" s="40"/>
      <c r="L200" s="43">
        <v>30.008435944596091</v>
      </c>
      <c r="M200" s="40"/>
      <c r="N200" s="40"/>
      <c r="O200" s="40"/>
      <c r="P200" s="40"/>
      <c r="Q200" s="40"/>
      <c r="R200" s="40"/>
      <c r="S200" s="313">
        <v>14096.062672494752</v>
      </c>
      <c r="T200" s="321">
        <v>307.6864965519253</v>
      </c>
      <c r="U200" s="326">
        <v>16.778426736274362</v>
      </c>
      <c r="V200" s="288">
        <f t="shared" si="172"/>
        <v>45.813068920676194</v>
      </c>
      <c r="W200" s="299">
        <f t="shared" si="173"/>
        <v>840.13017990653236</v>
      </c>
      <c r="X200" s="306">
        <f t="shared" si="174"/>
        <v>18.338220942176779</v>
      </c>
      <c r="Y200" s="40">
        <v>432.92999999999995</v>
      </c>
      <c r="Z200" s="263">
        <v>58.300000000000011</v>
      </c>
      <c r="AA200" s="193">
        <v>5.0599999999999996</v>
      </c>
      <c r="AB200" s="72">
        <v>107.54159588725662</v>
      </c>
      <c r="AC200" s="254">
        <f t="shared" si="175"/>
        <v>8.9617996572713843E-3</v>
      </c>
      <c r="AD200" s="79">
        <f t="shared" si="176"/>
        <v>46.557983107470008</v>
      </c>
      <c r="AE200" s="163">
        <v>4.3457419501999999</v>
      </c>
      <c r="AF200" s="165">
        <v>4.1470146796749994</v>
      </c>
      <c r="AG200" s="167">
        <v>3.3683183045500003</v>
      </c>
      <c r="AH200" s="169">
        <v>3.1586599645249995</v>
      </c>
      <c r="AI200" s="178">
        <f t="shared" si="177"/>
        <v>4.040987037941993</v>
      </c>
      <c r="AJ200" s="178">
        <f t="shared" si="178"/>
        <v>2.9371518420058074</v>
      </c>
      <c r="AK200" s="259">
        <f t="shared" si="179"/>
        <v>352.45822104069691</v>
      </c>
      <c r="AL200" s="108">
        <v>345.84031195382647</v>
      </c>
      <c r="AM200" s="131">
        <v>0.10266666666666668</v>
      </c>
      <c r="AN200" s="135">
        <v>1.7500000000000002E-2</v>
      </c>
      <c r="AO200" s="139">
        <v>0</v>
      </c>
      <c r="AP200" s="131">
        <f t="shared" si="180"/>
        <v>4.4447479999999998E-2</v>
      </c>
      <c r="AQ200" s="135">
        <f t="shared" si="181"/>
        <v>7.5762749999999995E-3</v>
      </c>
      <c r="AR200" s="139">
        <f t="shared" si="182"/>
        <v>0</v>
      </c>
      <c r="AS200" s="419">
        <v>2.2461222305292754</v>
      </c>
      <c r="AT200" s="429">
        <f t="shared" si="183"/>
        <v>0.12016666666666669</v>
      </c>
      <c r="AU200" s="351">
        <f t="shared" si="184"/>
        <v>2.1259555638626089</v>
      </c>
      <c r="AV200" s="416">
        <f t="shared" si="185"/>
        <v>0.97241369726303917</v>
      </c>
      <c r="AW200" s="348">
        <f t="shared" si="186"/>
        <v>5.2023754999999998E-2</v>
      </c>
      <c r="AX200" s="351">
        <f t="shared" si="187"/>
        <v>0.92038994226303916</v>
      </c>
      <c r="AY200" s="208">
        <v>0.32400000000000001</v>
      </c>
      <c r="AZ200" s="221">
        <v>0.26074257530448169</v>
      </c>
      <c r="BA200" s="223">
        <f t="shared" si="188"/>
        <v>6.3257424695518316E-2</v>
      </c>
      <c r="BB200" s="227">
        <f t="shared" si="189"/>
        <v>0.14026932</v>
      </c>
      <c r="BC200" s="221">
        <f t="shared" si="190"/>
        <v>0.11288328312656926</v>
      </c>
      <c r="BD200" s="223">
        <f t="shared" si="191"/>
        <v>2.738603687343074E-2</v>
      </c>
      <c r="BE200" s="237">
        <f t="shared" si="192"/>
        <v>1700.0628211612252</v>
      </c>
      <c r="BF200" s="447">
        <f t="shared" si="193"/>
        <v>50.585062884318383</v>
      </c>
    </row>
    <row r="201" spans="1:58" x14ac:dyDescent="0.25">
      <c r="A201" s="15">
        <v>195</v>
      </c>
      <c r="B201" s="16">
        <v>51</v>
      </c>
      <c r="C201" s="17" t="s">
        <v>12</v>
      </c>
      <c r="D201" s="17" t="s">
        <v>6</v>
      </c>
      <c r="E201" s="18" t="s">
        <v>7</v>
      </c>
      <c r="F201" s="19" t="s">
        <v>20</v>
      </c>
      <c r="G201" s="30">
        <v>42522</v>
      </c>
      <c r="H201" s="21">
        <v>2</v>
      </c>
      <c r="I201" s="18">
        <v>14</v>
      </c>
      <c r="J201" s="40"/>
      <c r="K201" s="40"/>
      <c r="L201" s="43">
        <v>30.001810103142219</v>
      </c>
      <c r="M201" s="40"/>
      <c r="N201" s="40"/>
      <c r="O201" s="40"/>
      <c r="P201" s="40"/>
      <c r="Q201" s="40"/>
      <c r="R201" s="40"/>
      <c r="S201" s="313">
        <v>14092.950271816349</v>
      </c>
      <c r="T201" s="321">
        <v>307.6185595908849</v>
      </c>
      <c r="U201" s="326">
        <v>16.774722071505924</v>
      </c>
      <c r="V201" s="288">
        <f t="shared" si="172"/>
        <v>45.813068920676201</v>
      </c>
      <c r="W201" s="299">
        <f t="shared" si="173"/>
        <v>840.13017990653225</v>
      </c>
      <c r="X201" s="306">
        <f t="shared" si="174"/>
        <v>18.338220942176775</v>
      </c>
      <c r="Y201" s="40">
        <v>425.46</v>
      </c>
      <c r="Z201" s="263">
        <v>114.4</v>
      </c>
      <c r="AA201" s="193">
        <v>4.87</v>
      </c>
      <c r="AB201" s="72">
        <v>129.47055396863797</v>
      </c>
      <c r="AC201" s="254">
        <f t="shared" si="175"/>
        <v>1.0789212830719831E-2</v>
      </c>
      <c r="AD201" s="79">
        <f t="shared" si="176"/>
        <v>55.084541891496706</v>
      </c>
      <c r="AE201" s="163">
        <v>4.4338930452000005</v>
      </c>
      <c r="AF201" s="165">
        <v>4.2096961196749998</v>
      </c>
      <c r="AG201" s="167">
        <v>3.3898272365500004</v>
      </c>
      <c r="AH201" s="169">
        <v>3.1731951535249996</v>
      </c>
      <c r="AI201" s="178">
        <f t="shared" si="177"/>
        <v>3.4246343352126498</v>
      </c>
      <c r="AJ201" s="178">
        <f t="shared" si="178"/>
        <v>2.450901039856253</v>
      </c>
      <c r="AK201" s="259">
        <f t="shared" si="179"/>
        <v>294.10812478275039</v>
      </c>
      <c r="AL201" s="108">
        <v>290.03665578938262</v>
      </c>
      <c r="AM201" s="131">
        <v>1.4793333333333334</v>
      </c>
      <c r="AN201" s="135">
        <v>1.7500000000000002E-2</v>
      </c>
      <c r="AO201" s="139">
        <v>0</v>
      </c>
      <c r="AP201" s="131">
        <f t="shared" si="180"/>
        <v>0.62939716000000001</v>
      </c>
      <c r="AQ201" s="135">
        <f t="shared" si="181"/>
        <v>7.4455500000000004E-3</v>
      </c>
      <c r="AR201" s="139">
        <f t="shared" si="182"/>
        <v>0</v>
      </c>
      <c r="AS201" s="419">
        <v>4.6927888971959426</v>
      </c>
      <c r="AT201" s="429">
        <f t="shared" si="183"/>
        <v>1.4968333333333335</v>
      </c>
      <c r="AU201" s="351">
        <f t="shared" si="184"/>
        <v>3.1959555638626092</v>
      </c>
      <c r="AV201" s="416">
        <f t="shared" si="185"/>
        <v>1.9965939642009858</v>
      </c>
      <c r="AW201" s="348">
        <f t="shared" si="186"/>
        <v>0.63684271000000003</v>
      </c>
      <c r="AX201" s="351">
        <f t="shared" si="187"/>
        <v>1.3597512542009855</v>
      </c>
      <c r="AY201" s="208">
        <v>1.6180000000000001</v>
      </c>
      <c r="AZ201" s="221">
        <v>1.337589856333931</v>
      </c>
      <c r="BA201" s="223">
        <f t="shared" si="188"/>
        <v>0.28041014366606909</v>
      </c>
      <c r="BB201" s="227">
        <f t="shared" si="189"/>
        <v>0.68839428000000003</v>
      </c>
      <c r="BC201" s="221">
        <f t="shared" si="190"/>
        <v>0.56909098027583427</v>
      </c>
      <c r="BD201" s="223">
        <f t="shared" si="191"/>
        <v>0.11930329972416576</v>
      </c>
      <c r="BE201" s="237">
        <f t="shared" si="192"/>
        <v>461.71851087819437</v>
      </c>
      <c r="BF201" s="447">
        <f t="shared" si="193"/>
        <v>40.510749095697932</v>
      </c>
    </row>
    <row r="202" spans="1:58" ht="15.75" thickBot="1" x14ac:dyDescent="0.3">
      <c r="A202" s="22">
        <v>196</v>
      </c>
      <c r="B202" s="23">
        <v>52</v>
      </c>
      <c r="C202" s="24" t="s">
        <v>12</v>
      </c>
      <c r="D202" s="24" t="s">
        <v>6</v>
      </c>
      <c r="E202" s="25" t="s">
        <v>7</v>
      </c>
      <c r="F202" s="26" t="s">
        <v>20</v>
      </c>
      <c r="G202" s="31">
        <v>42522</v>
      </c>
      <c r="H202" s="28">
        <v>2</v>
      </c>
      <c r="I202" s="25">
        <v>14</v>
      </c>
      <c r="J202" s="41"/>
      <c r="K202" s="41"/>
      <c r="L202" s="42">
        <v>30.021687627503844</v>
      </c>
      <c r="M202" s="41"/>
      <c r="N202" s="41"/>
      <c r="O202" s="41"/>
      <c r="P202" s="41"/>
      <c r="Q202" s="41"/>
      <c r="R202" s="41"/>
      <c r="S202" s="314">
        <v>14102.287473851564</v>
      </c>
      <c r="T202" s="322">
        <v>307.82237047400611</v>
      </c>
      <c r="U202" s="327">
        <v>16.78583606581125</v>
      </c>
      <c r="V202" s="289">
        <f t="shared" si="172"/>
        <v>45.813068920676201</v>
      </c>
      <c r="W202" s="300">
        <f t="shared" si="173"/>
        <v>840.13017990653236</v>
      </c>
      <c r="X202" s="307">
        <f t="shared" si="174"/>
        <v>18.338220942176779</v>
      </c>
      <c r="Y202" s="41">
        <v>441.42</v>
      </c>
      <c r="Z202" s="264">
        <v>86.4</v>
      </c>
      <c r="AA202" s="194">
        <v>4.87</v>
      </c>
      <c r="AB202" s="73">
        <v>129.55227660824701</v>
      </c>
      <c r="AC202" s="255">
        <f t="shared" si="175"/>
        <v>1.0796023050687251E-2</v>
      </c>
      <c r="AD202" s="80">
        <f t="shared" si="176"/>
        <v>57.186965940412399</v>
      </c>
      <c r="AE202" s="145">
        <v>5.3610844251999996</v>
      </c>
      <c r="AF202" s="150">
        <v>5.0930262246750004</v>
      </c>
      <c r="AG202" s="155">
        <v>4.135124907549999</v>
      </c>
      <c r="AH202" s="160">
        <v>3.8756111560249997</v>
      </c>
      <c r="AI202" s="179">
        <f t="shared" si="177"/>
        <v>4.1381630377761534</v>
      </c>
      <c r="AJ202" s="179">
        <f t="shared" si="178"/>
        <v>2.991542300522017</v>
      </c>
      <c r="AK202" s="260">
        <f t="shared" si="179"/>
        <v>358.98507606264207</v>
      </c>
      <c r="AL202" s="109">
        <v>316.57186372063853</v>
      </c>
      <c r="AM202" s="132">
        <v>0.90766666666666662</v>
      </c>
      <c r="AN202" s="136">
        <v>1.7500000000000002E-2</v>
      </c>
      <c r="AO202" s="140">
        <v>0</v>
      </c>
      <c r="AP202" s="132">
        <f t="shared" si="180"/>
        <v>0.40066222000000001</v>
      </c>
      <c r="AQ202" s="136">
        <f t="shared" si="181"/>
        <v>7.724850000000001E-3</v>
      </c>
      <c r="AR202" s="140">
        <f t="shared" si="182"/>
        <v>0</v>
      </c>
      <c r="AS202" s="420">
        <v>2.6027888971959419</v>
      </c>
      <c r="AT202" s="430">
        <f t="shared" si="183"/>
        <v>0.92516666666666658</v>
      </c>
      <c r="AU202" s="352">
        <f t="shared" si="184"/>
        <v>1.6776222305292752</v>
      </c>
      <c r="AV202" s="417">
        <f t="shared" si="185"/>
        <v>1.1489230750002328</v>
      </c>
      <c r="AW202" s="349">
        <f t="shared" si="186"/>
        <v>0.40838707000000002</v>
      </c>
      <c r="AX202" s="352">
        <f t="shared" si="187"/>
        <v>0.74053600500023264</v>
      </c>
      <c r="AY202" s="209">
        <v>0.85499999999999998</v>
      </c>
      <c r="AZ202" s="222">
        <v>0.76489891718701364</v>
      </c>
      <c r="BA202" s="225">
        <f t="shared" si="188"/>
        <v>9.0101082812986344E-2</v>
      </c>
      <c r="BB202" s="228">
        <f t="shared" si="189"/>
        <v>0.37741410000000003</v>
      </c>
      <c r="BC202" s="222">
        <f t="shared" si="190"/>
        <v>0.33764168002469158</v>
      </c>
      <c r="BD202" s="225">
        <f t="shared" si="191"/>
        <v>3.9772419975308428E-2</v>
      </c>
      <c r="BE202" s="238">
        <f t="shared" si="192"/>
        <v>1437.8548244214278</v>
      </c>
      <c r="BF202" s="448">
        <f t="shared" si="193"/>
        <v>77.2237481422587</v>
      </c>
    </row>
    <row r="203" spans="1:58" x14ac:dyDescent="0.25">
      <c r="A203" s="8">
        <v>197</v>
      </c>
      <c r="B203" s="9">
        <v>53</v>
      </c>
      <c r="C203" s="10" t="s">
        <v>12</v>
      </c>
      <c r="D203" s="10" t="s">
        <v>6</v>
      </c>
      <c r="E203" s="11" t="s">
        <v>8</v>
      </c>
      <c r="F203" s="12" t="s">
        <v>20</v>
      </c>
      <c r="G203" s="29">
        <v>42521</v>
      </c>
      <c r="H203" s="14">
        <v>2</v>
      </c>
      <c r="I203" s="11">
        <v>14</v>
      </c>
      <c r="J203" s="39"/>
      <c r="K203" s="39"/>
      <c r="L203" s="44">
        <v>29.988558420234469</v>
      </c>
      <c r="M203" s="39"/>
      <c r="N203" s="39"/>
      <c r="O203" s="39"/>
      <c r="P203" s="39"/>
      <c r="Q203" s="39"/>
      <c r="R203" s="39"/>
      <c r="S203" s="315">
        <v>14086.72547045954</v>
      </c>
      <c r="T203" s="323">
        <v>307.48268566880415</v>
      </c>
      <c r="U203" s="328">
        <v>16.767312741969036</v>
      </c>
      <c r="V203" s="287">
        <f t="shared" si="172"/>
        <v>45.813068920676194</v>
      </c>
      <c r="W203" s="298">
        <f t="shared" si="173"/>
        <v>840.13017990653248</v>
      </c>
      <c r="X203" s="305">
        <f t="shared" si="174"/>
        <v>18.338220942176779</v>
      </c>
      <c r="Y203" s="39">
        <v>439.90999999999997</v>
      </c>
      <c r="Z203" s="262">
        <v>59.199999999999989</v>
      </c>
      <c r="AA203" s="192">
        <v>4.93</v>
      </c>
      <c r="AB203" s="71">
        <v>114.19926754973466</v>
      </c>
      <c r="AC203" s="253">
        <f t="shared" si="175"/>
        <v>9.5166056291445551E-3</v>
      </c>
      <c r="AD203" s="78">
        <f t="shared" si="176"/>
        <v>50.237399787803767</v>
      </c>
      <c r="AE203" s="162">
        <v>4.8470295301999995</v>
      </c>
      <c r="AF203" s="164">
        <v>4.6223956996749997</v>
      </c>
      <c r="AG203" s="166">
        <v>3.7420993300499998</v>
      </c>
      <c r="AH203" s="168">
        <v>3.5280245840249997</v>
      </c>
      <c r="AI203" s="177">
        <f t="shared" si="177"/>
        <v>4.2443613117650516</v>
      </c>
      <c r="AJ203" s="177">
        <f t="shared" si="178"/>
        <v>3.0893583292804552</v>
      </c>
      <c r="AK203" s="258">
        <f t="shared" si="179"/>
        <v>370.7229995136546</v>
      </c>
      <c r="AL203" s="107">
        <v>340.14606132480156</v>
      </c>
      <c r="AM203" s="130">
        <v>0.17655555555555558</v>
      </c>
      <c r="AN203" s="134">
        <v>1.7500000000000002E-2</v>
      </c>
      <c r="AO203" s="138">
        <v>0</v>
      </c>
      <c r="AP203" s="130">
        <f t="shared" si="180"/>
        <v>7.7668554444444454E-2</v>
      </c>
      <c r="AQ203" s="134">
        <f t="shared" si="181"/>
        <v>7.6984250000000001E-3</v>
      </c>
      <c r="AR203" s="138">
        <f t="shared" si="182"/>
        <v>0</v>
      </c>
      <c r="AS203" s="418">
        <v>2.5178333659518866</v>
      </c>
      <c r="AT203" s="428">
        <f t="shared" si="183"/>
        <v>0.19405555555555559</v>
      </c>
      <c r="AU203" s="350">
        <f t="shared" si="184"/>
        <v>2.3237778103963311</v>
      </c>
      <c r="AV203" s="415">
        <f t="shared" si="185"/>
        <v>1.1076200760158943</v>
      </c>
      <c r="AW203" s="347">
        <f t="shared" si="186"/>
        <v>8.5366979444444449E-2</v>
      </c>
      <c r="AX203" s="350">
        <f t="shared" si="187"/>
        <v>1.02225309657145</v>
      </c>
      <c r="AY203" s="207">
        <v>0.44700000000000001</v>
      </c>
      <c r="AZ203" s="220">
        <v>0.34266422634125104</v>
      </c>
      <c r="BA203" s="224">
        <f t="shared" si="188"/>
        <v>0.10433577365874896</v>
      </c>
      <c r="BB203" s="226">
        <f t="shared" si="189"/>
        <v>0.19663976999999999</v>
      </c>
      <c r="BC203" s="220">
        <f t="shared" si="190"/>
        <v>0.15074141980977973</v>
      </c>
      <c r="BD203" s="224">
        <f t="shared" si="191"/>
        <v>4.5898350190220254E-2</v>
      </c>
      <c r="BE203" s="236">
        <f t="shared" si="192"/>
        <v>1094.5360689349582</v>
      </c>
      <c r="BF203" s="446">
        <f t="shared" si="193"/>
        <v>49.143798102735751</v>
      </c>
    </row>
    <row r="204" spans="1:58" x14ac:dyDescent="0.25">
      <c r="A204" s="15">
        <v>198</v>
      </c>
      <c r="B204" s="16">
        <v>54</v>
      </c>
      <c r="C204" s="17" t="s">
        <v>12</v>
      </c>
      <c r="D204" s="17" t="s">
        <v>6</v>
      </c>
      <c r="E204" s="18" t="s">
        <v>8</v>
      </c>
      <c r="F204" s="19" t="s">
        <v>20</v>
      </c>
      <c r="G204" s="30">
        <v>42521</v>
      </c>
      <c r="H204" s="21">
        <v>2</v>
      </c>
      <c r="I204" s="18">
        <v>14</v>
      </c>
      <c r="J204" s="40"/>
      <c r="K204" s="40"/>
      <c r="L204" s="43">
        <v>30.021687627503844</v>
      </c>
      <c r="M204" s="40"/>
      <c r="N204" s="40"/>
      <c r="O204" s="40"/>
      <c r="P204" s="40"/>
      <c r="Q204" s="40"/>
      <c r="R204" s="40"/>
      <c r="S204" s="313">
        <v>14102.287473851564</v>
      </c>
      <c r="T204" s="321">
        <v>307.82237047400611</v>
      </c>
      <c r="U204" s="326">
        <v>16.78583606581125</v>
      </c>
      <c r="V204" s="288">
        <f t="shared" si="172"/>
        <v>45.813068920676201</v>
      </c>
      <c r="W204" s="299">
        <f t="shared" si="173"/>
        <v>840.13017990653236</v>
      </c>
      <c r="X204" s="306">
        <f t="shared" si="174"/>
        <v>18.338220942176779</v>
      </c>
      <c r="Y204" s="40">
        <v>474.34000000000003</v>
      </c>
      <c r="Z204" s="263">
        <v>80.199999999999989</v>
      </c>
      <c r="AA204" s="193">
        <v>5.04</v>
      </c>
      <c r="AB204" s="72">
        <v>131.34117114022001</v>
      </c>
      <c r="AC204" s="254">
        <f t="shared" si="175"/>
        <v>1.0945097595018334E-2</v>
      </c>
      <c r="AD204" s="79">
        <f t="shared" si="176"/>
        <v>62.300371118651967</v>
      </c>
      <c r="AE204" s="163">
        <v>5.7122553201999997</v>
      </c>
      <c r="AF204" s="165">
        <v>5.4315645146749993</v>
      </c>
      <c r="AG204" s="167">
        <v>4.4907137025499999</v>
      </c>
      <c r="AH204" s="169">
        <v>4.2246792040250005</v>
      </c>
      <c r="AI204" s="178">
        <f t="shared" si="177"/>
        <v>4.3491734317654203</v>
      </c>
      <c r="AJ204" s="178">
        <f t="shared" si="178"/>
        <v>3.2165688544947777</v>
      </c>
      <c r="AK204" s="259">
        <f t="shared" si="179"/>
        <v>385.98826253937335</v>
      </c>
      <c r="AL204" s="108">
        <v>315.09135855709206</v>
      </c>
      <c r="AM204" s="131">
        <v>0.59033333333333338</v>
      </c>
      <c r="AN204" s="135">
        <v>1.7500000000000002E-2</v>
      </c>
      <c r="AO204" s="139">
        <v>0</v>
      </c>
      <c r="AP204" s="131">
        <f t="shared" si="180"/>
        <v>0.28001871333333339</v>
      </c>
      <c r="AQ204" s="135">
        <f t="shared" si="181"/>
        <v>8.3009500000000014E-3</v>
      </c>
      <c r="AR204" s="139">
        <f t="shared" si="182"/>
        <v>0</v>
      </c>
      <c r="AS204" s="419">
        <v>3.4963035017423496</v>
      </c>
      <c r="AT204" s="429">
        <f t="shared" si="183"/>
        <v>0.60783333333333334</v>
      </c>
      <c r="AU204" s="351">
        <f t="shared" si="184"/>
        <v>2.8884701684090164</v>
      </c>
      <c r="AV204" s="416">
        <f t="shared" si="185"/>
        <v>1.6584366030164663</v>
      </c>
      <c r="AW204" s="348">
        <f t="shared" si="186"/>
        <v>0.28831966333333336</v>
      </c>
      <c r="AX204" s="351">
        <f t="shared" si="187"/>
        <v>1.3701169396831328</v>
      </c>
      <c r="AY204" s="208">
        <v>0.78800000000000003</v>
      </c>
      <c r="AZ204" s="221">
        <v>0.62844342683697263</v>
      </c>
      <c r="BA204" s="223">
        <f t="shared" si="188"/>
        <v>0.1595565731630274</v>
      </c>
      <c r="BB204" s="227">
        <f t="shared" si="189"/>
        <v>0.37377992000000004</v>
      </c>
      <c r="BC204" s="221">
        <f t="shared" si="190"/>
        <v>0.29809585508584963</v>
      </c>
      <c r="BD204" s="223">
        <f t="shared" si="191"/>
        <v>7.5684064914150431E-2</v>
      </c>
      <c r="BE204" s="237">
        <f t="shared" si="192"/>
        <v>823.16364996145774</v>
      </c>
      <c r="BF204" s="447">
        <f t="shared" si="193"/>
        <v>45.470842169910092</v>
      </c>
    </row>
    <row r="205" spans="1:58" x14ac:dyDescent="0.25">
      <c r="A205" s="15">
        <v>199</v>
      </c>
      <c r="B205" s="16">
        <v>55</v>
      </c>
      <c r="C205" s="17" t="s">
        <v>12</v>
      </c>
      <c r="D205" s="17" t="s">
        <v>6</v>
      </c>
      <c r="E205" s="18" t="s">
        <v>8</v>
      </c>
      <c r="F205" s="19" t="s">
        <v>20</v>
      </c>
      <c r="G205" s="30">
        <v>42521</v>
      </c>
      <c r="H205" s="21">
        <v>2</v>
      </c>
      <c r="I205" s="18">
        <v>14</v>
      </c>
      <c r="J205" s="40"/>
      <c r="K205" s="40"/>
      <c r="L205" s="43">
        <v>29.995184261688348</v>
      </c>
      <c r="M205" s="40"/>
      <c r="N205" s="40"/>
      <c r="O205" s="40"/>
      <c r="P205" s="40"/>
      <c r="Q205" s="40"/>
      <c r="R205" s="40"/>
      <c r="S205" s="313">
        <v>14089.837871137946</v>
      </c>
      <c r="T205" s="321">
        <v>307.55062262984455</v>
      </c>
      <c r="U205" s="326">
        <v>16.771017406737482</v>
      </c>
      <c r="V205" s="288">
        <f t="shared" si="172"/>
        <v>45.813068920676201</v>
      </c>
      <c r="W205" s="299">
        <f t="shared" si="173"/>
        <v>840.13017990653236</v>
      </c>
      <c r="X205" s="306">
        <f t="shared" si="174"/>
        <v>18.338220942176779</v>
      </c>
      <c r="Y205" s="40">
        <v>463.56000000000006</v>
      </c>
      <c r="Z205" s="263">
        <v>49.5</v>
      </c>
      <c r="AA205" s="193">
        <v>5.0199999999999996</v>
      </c>
      <c r="AB205" s="72">
        <v>132.68147097144117</v>
      </c>
      <c r="AC205" s="254">
        <f t="shared" si="175"/>
        <v>1.1056789247620097E-2</v>
      </c>
      <c r="AD205" s="79">
        <f t="shared" si="176"/>
        <v>61.505822683521281</v>
      </c>
      <c r="AE205" s="163">
        <v>5.7486558801999994</v>
      </c>
      <c r="AF205" s="165">
        <v>5.4604834946749996</v>
      </c>
      <c r="AG205" s="167">
        <v>4.4344606275499991</v>
      </c>
      <c r="AH205" s="169">
        <v>4.1747227590250002</v>
      </c>
      <c r="AI205" s="178">
        <f t="shared" si="177"/>
        <v>4.3326742145008028</v>
      </c>
      <c r="AJ205" s="178">
        <f t="shared" si="178"/>
        <v>3.146424838720383</v>
      </c>
      <c r="AK205" s="259">
        <f t="shared" si="179"/>
        <v>377.570980646446</v>
      </c>
      <c r="AL205" s="108">
        <v>323.29107946288792</v>
      </c>
      <c r="AM205" s="131">
        <v>6.0000000000000001E-3</v>
      </c>
      <c r="AN205" s="135">
        <v>1.7500000000000002E-2</v>
      </c>
      <c r="AO205" s="139">
        <v>0</v>
      </c>
      <c r="AP205" s="131">
        <f t="shared" si="180"/>
        <v>2.7813600000000001E-3</v>
      </c>
      <c r="AQ205" s="135">
        <f t="shared" si="181"/>
        <v>8.1123000000000011E-3</v>
      </c>
      <c r="AR205" s="139">
        <f t="shared" si="182"/>
        <v>0</v>
      </c>
      <c r="AS205" s="419">
        <v>2.4457686502192226</v>
      </c>
      <c r="AT205" s="429">
        <f t="shared" si="183"/>
        <v>2.35E-2</v>
      </c>
      <c r="AU205" s="351">
        <f t="shared" si="184"/>
        <v>2.4222686502192228</v>
      </c>
      <c r="AV205" s="416">
        <f t="shared" si="185"/>
        <v>1.133760515495623</v>
      </c>
      <c r="AW205" s="348">
        <f t="shared" si="186"/>
        <v>1.0893660000000001E-2</v>
      </c>
      <c r="AX205" s="351">
        <f t="shared" si="187"/>
        <v>1.1228668554956229</v>
      </c>
      <c r="AY205" s="208">
        <v>0.434</v>
      </c>
      <c r="AZ205" s="221">
        <v>0.36228706928274623</v>
      </c>
      <c r="BA205" s="223">
        <f t="shared" si="188"/>
        <v>7.1712930717253764E-2</v>
      </c>
      <c r="BB205" s="227">
        <f t="shared" si="189"/>
        <v>0.20118504000000001</v>
      </c>
      <c r="BC205" s="221">
        <f t="shared" si="190"/>
        <v>0.16794179383670987</v>
      </c>
      <c r="BD205" s="223">
        <f t="shared" si="191"/>
        <v>3.3243246163290156E-2</v>
      </c>
      <c r="BE205" s="237">
        <f t="shared" si="192"/>
        <v>1850.1749913773735</v>
      </c>
      <c r="BF205" s="447">
        <f t="shared" si="193"/>
        <v>54.775704156280554</v>
      </c>
    </row>
    <row r="206" spans="1:58" ht="15.75" thickBot="1" x14ac:dyDescent="0.3">
      <c r="A206" s="22">
        <v>200</v>
      </c>
      <c r="B206" s="23">
        <v>56</v>
      </c>
      <c r="C206" s="24" t="s">
        <v>12</v>
      </c>
      <c r="D206" s="24" t="s">
        <v>6</v>
      </c>
      <c r="E206" s="25" t="s">
        <v>8</v>
      </c>
      <c r="F206" s="26" t="s">
        <v>20</v>
      </c>
      <c r="G206" s="31">
        <v>42521</v>
      </c>
      <c r="H206" s="28">
        <v>2</v>
      </c>
      <c r="I206" s="25">
        <v>14</v>
      </c>
      <c r="J206" s="41"/>
      <c r="K206" s="41"/>
      <c r="L206" s="42">
        <v>30.001810103142219</v>
      </c>
      <c r="M206" s="41"/>
      <c r="N206" s="41"/>
      <c r="O206" s="41"/>
      <c r="P206" s="41"/>
      <c r="Q206" s="41"/>
      <c r="R206" s="41"/>
      <c r="S206" s="314">
        <v>14092.950271816349</v>
      </c>
      <c r="T206" s="322">
        <v>307.6185595908849</v>
      </c>
      <c r="U206" s="327">
        <v>16.774722071505924</v>
      </c>
      <c r="V206" s="289">
        <f t="shared" si="172"/>
        <v>45.813068920676201</v>
      </c>
      <c r="W206" s="300">
        <f t="shared" si="173"/>
        <v>840.13017990653225</v>
      </c>
      <c r="X206" s="307">
        <f t="shared" si="174"/>
        <v>18.338220942176775</v>
      </c>
      <c r="Y206" s="41">
        <v>453.52000000000004</v>
      </c>
      <c r="Z206" s="264">
        <v>78.300000000000011</v>
      </c>
      <c r="AA206" s="194">
        <v>4.91</v>
      </c>
      <c r="AB206" s="73">
        <v>135.15019574083348</v>
      </c>
      <c r="AC206" s="255">
        <f t="shared" si="175"/>
        <v>1.1262516311736123E-2</v>
      </c>
      <c r="AD206" s="80">
        <f t="shared" si="176"/>
        <v>61.293316772382809</v>
      </c>
      <c r="AE206" s="145">
        <v>5.6129998802000003</v>
      </c>
      <c r="AF206" s="150">
        <v>5.3375453396749997</v>
      </c>
      <c r="AG206" s="155">
        <v>4.37266789255</v>
      </c>
      <c r="AH206" s="160">
        <v>4.1158059535250002</v>
      </c>
      <c r="AI206" s="179">
        <f t="shared" si="177"/>
        <v>4.1531570482987634</v>
      </c>
      <c r="AJ206" s="179">
        <f t="shared" si="178"/>
        <v>3.0453570051926127</v>
      </c>
      <c r="AK206" s="260">
        <f t="shared" si="179"/>
        <v>365.44284062311351</v>
      </c>
      <c r="AL206" s="109">
        <v>310.6498430664526</v>
      </c>
      <c r="AM206" s="132">
        <v>0.65722222222222226</v>
      </c>
      <c r="AN206" s="136">
        <v>1.7500000000000002E-2</v>
      </c>
      <c r="AO206" s="140">
        <v>0</v>
      </c>
      <c r="AP206" s="132">
        <f t="shared" si="180"/>
        <v>0.29806342222222226</v>
      </c>
      <c r="AQ206" s="136">
        <f t="shared" si="181"/>
        <v>7.936600000000002E-3</v>
      </c>
      <c r="AR206" s="140">
        <f t="shared" si="182"/>
        <v>0</v>
      </c>
      <c r="AS206" s="420">
        <v>3.4534054299344161</v>
      </c>
      <c r="AT206" s="430">
        <f t="shared" si="183"/>
        <v>0.67472222222222222</v>
      </c>
      <c r="AU206" s="352">
        <f t="shared" si="184"/>
        <v>2.7786832077121941</v>
      </c>
      <c r="AV206" s="417">
        <f t="shared" si="185"/>
        <v>1.5661884305838567</v>
      </c>
      <c r="AW206" s="349">
        <f t="shared" si="186"/>
        <v>0.30600002222222222</v>
      </c>
      <c r="AX206" s="352">
        <f t="shared" si="187"/>
        <v>1.2601884083616344</v>
      </c>
      <c r="AY206" s="209">
        <v>0.95199999999999996</v>
      </c>
      <c r="AZ206" s="222">
        <v>0.81026331803807661</v>
      </c>
      <c r="BA206" s="225">
        <f t="shared" si="188"/>
        <v>0.14173668196192335</v>
      </c>
      <c r="BB206" s="228">
        <f t="shared" si="189"/>
        <v>0.43175103999999997</v>
      </c>
      <c r="BC206" s="222">
        <f t="shared" si="190"/>
        <v>0.36747061999662856</v>
      </c>
      <c r="BD206" s="225">
        <f t="shared" si="191"/>
        <v>6.4280420003371488E-2</v>
      </c>
      <c r="BE206" s="238">
        <f t="shared" si="192"/>
        <v>953.5301226900508</v>
      </c>
      <c r="BF206" s="448">
        <f t="shared" si="193"/>
        <v>48.638216607681692</v>
      </c>
    </row>
    <row r="207" spans="1:58" x14ac:dyDescent="0.25">
      <c r="A207" s="8">
        <v>201</v>
      </c>
      <c r="B207" s="9">
        <v>57</v>
      </c>
      <c r="C207" s="10" t="s">
        <v>12</v>
      </c>
      <c r="D207" s="10" t="s">
        <v>9</v>
      </c>
      <c r="E207" s="11" t="s">
        <v>7</v>
      </c>
      <c r="F207" s="12" t="s">
        <v>20</v>
      </c>
      <c r="G207" s="29">
        <v>42522</v>
      </c>
      <c r="H207" s="14">
        <v>2</v>
      </c>
      <c r="I207" s="11">
        <v>14</v>
      </c>
      <c r="J207" s="39"/>
      <c r="K207" s="39"/>
      <c r="L207" s="44">
        <v>75.009448713120804</v>
      </c>
      <c r="M207" s="39"/>
      <c r="N207" s="39"/>
      <c r="O207" s="39"/>
      <c r="P207" s="39"/>
      <c r="Q207" s="39"/>
      <c r="R207" s="39"/>
      <c r="S207" s="315">
        <v>29349.197029478484</v>
      </c>
      <c r="T207" s="323">
        <v>1221.403856545317</v>
      </c>
      <c r="U207" s="328">
        <v>38.851619020802779</v>
      </c>
      <c r="V207" s="287">
        <f t="shared" si="172"/>
        <v>24.029068577277378</v>
      </c>
      <c r="W207" s="298">
        <f t="shared" si="173"/>
        <v>755.41760598866415</v>
      </c>
      <c r="X207" s="305">
        <f t="shared" si="174"/>
        <v>31.437656584950201</v>
      </c>
      <c r="Y207" s="39">
        <v>439.44000000000005</v>
      </c>
      <c r="Z207" s="262">
        <v>55</v>
      </c>
      <c r="AA207" s="192">
        <v>3.74</v>
      </c>
      <c r="AB207" s="71">
        <v>24.935801943100991</v>
      </c>
      <c r="AC207" s="253">
        <f t="shared" si="175"/>
        <v>2.0779834952584157E-3</v>
      </c>
      <c r="AD207" s="78">
        <f t="shared" si="176"/>
        <v>10.9577888058763</v>
      </c>
      <c r="AE207" s="162">
        <v>0.8988854516</v>
      </c>
      <c r="AF207" s="164">
        <v>0.86182564847499998</v>
      </c>
      <c r="AG207" s="166">
        <v>0.69282387194999995</v>
      </c>
      <c r="AH207" s="168">
        <v>0.651305168825</v>
      </c>
      <c r="AI207" s="177">
        <f t="shared" si="177"/>
        <v>3.6047986491515083</v>
      </c>
      <c r="AJ207" s="177">
        <f t="shared" si="178"/>
        <v>2.6119279031456903</v>
      </c>
      <c r="AK207" s="258">
        <f t="shared" si="179"/>
        <v>313.43134837748289</v>
      </c>
      <c r="AL207" s="107">
        <v>115.10927646573808</v>
      </c>
      <c r="AM207" s="130">
        <v>2.1116666666666668</v>
      </c>
      <c r="AN207" s="134">
        <v>1.7500000000000002E-2</v>
      </c>
      <c r="AO207" s="138">
        <v>0</v>
      </c>
      <c r="AP207" s="130">
        <f t="shared" si="180"/>
        <v>0.92795080000000019</v>
      </c>
      <c r="AQ207" s="134">
        <f t="shared" si="181"/>
        <v>7.6902000000000021E-3</v>
      </c>
      <c r="AR207" s="138">
        <f t="shared" si="182"/>
        <v>0</v>
      </c>
      <c r="AS207" s="418">
        <v>2.6910571956815801</v>
      </c>
      <c r="AT207" s="428">
        <f t="shared" si="183"/>
        <v>2.1291666666666669</v>
      </c>
      <c r="AU207" s="350">
        <f t="shared" si="184"/>
        <v>0.56189052901491321</v>
      </c>
      <c r="AV207" s="415">
        <f t="shared" si="185"/>
        <v>1.1825581740703137</v>
      </c>
      <c r="AW207" s="347">
        <f t="shared" si="186"/>
        <v>0.93564100000000017</v>
      </c>
      <c r="AX207" s="350">
        <f t="shared" si="187"/>
        <v>0.24691717407031347</v>
      </c>
      <c r="AY207" s="207">
        <v>4.8000000000000001E-2</v>
      </c>
      <c r="AZ207" s="220">
        <v>3.4772523633421495E-2</v>
      </c>
      <c r="BA207" s="224">
        <f t="shared" si="188"/>
        <v>1.3227476366578506E-2</v>
      </c>
      <c r="BB207" s="226">
        <f t="shared" si="189"/>
        <v>2.1093120000000003E-2</v>
      </c>
      <c r="BC207" s="220">
        <f t="shared" si="190"/>
        <v>1.5280437785470743E-2</v>
      </c>
      <c r="BD207" s="224">
        <f t="shared" si="191"/>
        <v>5.8126822145292585E-3</v>
      </c>
      <c r="BE207" s="236">
        <f t="shared" si="192"/>
        <v>1885.1518802260409</v>
      </c>
      <c r="BF207" s="446">
        <f t="shared" si="193"/>
        <v>44.378398736881302</v>
      </c>
    </row>
    <row r="208" spans="1:58" x14ac:dyDescent="0.25">
      <c r="A208" s="15">
        <v>202</v>
      </c>
      <c r="B208" s="16">
        <v>58</v>
      </c>
      <c r="C208" s="17" t="s">
        <v>12</v>
      </c>
      <c r="D208" s="17" t="s">
        <v>9</v>
      </c>
      <c r="E208" s="18" t="s">
        <v>7</v>
      </c>
      <c r="F208" s="19" t="s">
        <v>20</v>
      </c>
      <c r="G208" s="30">
        <v>42522</v>
      </c>
      <c r="H208" s="21">
        <v>2</v>
      </c>
      <c r="I208" s="18">
        <v>14</v>
      </c>
      <c r="J208" s="40"/>
      <c r="K208" s="40"/>
      <c r="L208" s="43">
        <v>75.009448713120804</v>
      </c>
      <c r="M208" s="40"/>
      <c r="N208" s="40"/>
      <c r="O208" s="40"/>
      <c r="P208" s="40"/>
      <c r="Q208" s="40"/>
      <c r="R208" s="40"/>
      <c r="S208" s="313">
        <v>29349.197029478484</v>
      </c>
      <c r="T208" s="321">
        <v>1221.403856545317</v>
      </c>
      <c r="U208" s="326">
        <v>38.851619020802779</v>
      </c>
      <c r="V208" s="288">
        <f t="shared" si="172"/>
        <v>24.029068577277378</v>
      </c>
      <c r="W208" s="299">
        <f t="shared" si="173"/>
        <v>755.41760598866415</v>
      </c>
      <c r="X208" s="306">
        <f t="shared" si="174"/>
        <v>31.437656584950201</v>
      </c>
      <c r="Y208" s="40">
        <v>441.22999999999996</v>
      </c>
      <c r="Z208" s="263">
        <v>61.300000000000011</v>
      </c>
      <c r="AA208" s="193">
        <v>3.72</v>
      </c>
      <c r="AB208" s="72">
        <v>21.439936219746556</v>
      </c>
      <c r="AC208" s="254">
        <f t="shared" si="175"/>
        <v>1.7866613516455464E-3</v>
      </c>
      <c r="AD208" s="79">
        <f t="shared" si="176"/>
        <v>9.4599430582387729</v>
      </c>
      <c r="AE208" s="163">
        <v>0.90540190759999994</v>
      </c>
      <c r="AF208" s="165">
        <v>0.87105936147499996</v>
      </c>
      <c r="AG208" s="167">
        <v>0.70000718535000006</v>
      </c>
      <c r="AH208" s="169">
        <v>0.65666702392500009</v>
      </c>
      <c r="AI208" s="178">
        <f t="shared" si="177"/>
        <v>4.2229692211775749</v>
      </c>
      <c r="AJ208" s="178">
        <f t="shared" si="178"/>
        <v>3.0628217229498951</v>
      </c>
      <c r="AK208" s="259">
        <f t="shared" si="179"/>
        <v>367.53860675398744</v>
      </c>
      <c r="AL208" s="108">
        <v>115.45093150347957</v>
      </c>
      <c r="AM208" s="131">
        <v>2.1412222222222224</v>
      </c>
      <c r="AN208" s="135">
        <v>1.7500000000000002E-2</v>
      </c>
      <c r="AO208" s="139">
        <v>0</v>
      </c>
      <c r="AP208" s="131">
        <f t="shared" si="180"/>
        <v>0.94477148111111109</v>
      </c>
      <c r="AQ208" s="135">
        <f t="shared" si="181"/>
        <v>7.7215249999999999E-3</v>
      </c>
      <c r="AR208" s="139">
        <f t="shared" si="182"/>
        <v>0</v>
      </c>
      <c r="AS208" s="419">
        <v>2.6492569882113703</v>
      </c>
      <c r="AT208" s="429">
        <f t="shared" si="183"/>
        <v>2.1587222222222224</v>
      </c>
      <c r="AU208" s="351">
        <f t="shared" si="184"/>
        <v>0.49053476598914791</v>
      </c>
      <c r="AV208" s="416">
        <f t="shared" si="185"/>
        <v>1.1689316609085028</v>
      </c>
      <c r="AW208" s="348">
        <f t="shared" si="186"/>
        <v>0.9524930061111111</v>
      </c>
      <c r="AX208" s="351">
        <f t="shared" si="187"/>
        <v>0.21643865479739172</v>
      </c>
      <c r="AY208" s="208">
        <v>3.1E-2</v>
      </c>
      <c r="AZ208" s="221">
        <v>1.8699009515175002E-2</v>
      </c>
      <c r="BA208" s="223">
        <f t="shared" si="188"/>
        <v>1.2300990484824997E-2</v>
      </c>
      <c r="BB208" s="227">
        <f t="shared" si="189"/>
        <v>1.367813E-2</v>
      </c>
      <c r="BC208" s="221">
        <f t="shared" si="190"/>
        <v>8.2505639683806663E-3</v>
      </c>
      <c r="BD208" s="223">
        <f t="shared" si="191"/>
        <v>5.4275660316193339E-3</v>
      </c>
      <c r="BE208" s="237">
        <f t="shared" si="192"/>
        <v>1742.9438910789936</v>
      </c>
      <c r="BF208" s="447">
        <f t="shared" si="193"/>
        <v>43.707271545806954</v>
      </c>
    </row>
    <row r="209" spans="1:58" x14ac:dyDescent="0.25">
      <c r="A209" s="15">
        <v>203</v>
      </c>
      <c r="B209" s="16">
        <v>59</v>
      </c>
      <c r="C209" s="17" t="s">
        <v>12</v>
      </c>
      <c r="D209" s="17" t="s">
        <v>9</v>
      </c>
      <c r="E209" s="18" t="s">
        <v>7</v>
      </c>
      <c r="F209" s="19" t="s">
        <v>20</v>
      </c>
      <c r="G209" s="30">
        <v>42522</v>
      </c>
      <c r="H209" s="21">
        <v>2</v>
      </c>
      <c r="I209" s="18">
        <v>14</v>
      </c>
      <c r="J209" s="40"/>
      <c r="K209" s="40"/>
      <c r="L209" s="43">
        <v>75.012254168060139</v>
      </c>
      <c r="M209" s="40"/>
      <c r="N209" s="40"/>
      <c r="O209" s="40"/>
      <c r="P209" s="40"/>
      <c r="Q209" s="40"/>
      <c r="R209" s="40"/>
      <c r="S209" s="313">
        <v>29350.294729184116</v>
      </c>
      <c r="T209" s="321">
        <v>1221.4495387032457</v>
      </c>
      <c r="U209" s="326">
        <v>38.853072123956487</v>
      </c>
      <c r="V209" s="288">
        <f t="shared" si="172"/>
        <v>24.029068577277382</v>
      </c>
      <c r="W209" s="299">
        <f t="shared" si="173"/>
        <v>755.41760598866426</v>
      </c>
      <c r="X209" s="306">
        <f t="shared" si="174"/>
        <v>31.437656584950201</v>
      </c>
      <c r="Y209" s="40">
        <v>448.07</v>
      </c>
      <c r="Z209" s="263">
        <v>49.900000000000006</v>
      </c>
      <c r="AA209" s="193">
        <v>3.77</v>
      </c>
      <c r="AB209" s="72">
        <v>28.830815246068532</v>
      </c>
      <c r="AC209" s="254">
        <f t="shared" si="175"/>
        <v>2.4025679371723779E-3</v>
      </c>
      <c r="AD209" s="79">
        <f t="shared" si="176"/>
        <v>12.918223387305927</v>
      </c>
      <c r="AE209" s="163">
        <v>1.0707159866</v>
      </c>
      <c r="AF209" s="165">
        <v>1.033674303475</v>
      </c>
      <c r="AG209" s="167">
        <v>0.83437232655000004</v>
      </c>
      <c r="AH209" s="169">
        <v>0.78480342032500006</v>
      </c>
      <c r="AI209" s="178">
        <f t="shared" si="177"/>
        <v>3.7137901840843939</v>
      </c>
      <c r="AJ209" s="178">
        <f t="shared" si="178"/>
        <v>2.7220993011358519</v>
      </c>
      <c r="AK209" s="259">
        <f t="shared" si="179"/>
        <v>326.65191613630213</v>
      </c>
      <c r="AL209" s="108">
        <v>119.32302193121649</v>
      </c>
      <c r="AM209" s="131">
        <v>2.3325555555555559</v>
      </c>
      <c r="AN209" s="135">
        <v>1.7500000000000002E-2</v>
      </c>
      <c r="AO209" s="139">
        <v>0</v>
      </c>
      <c r="AP209" s="131">
        <f t="shared" si="180"/>
        <v>1.0451481677777779</v>
      </c>
      <c r="AQ209" s="135">
        <f t="shared" si="181"/>
        <v>7.8412250000000003E-3</v>
      </c>
      <c r="AR209" s="139">
        <f t="shared" si="182"/>
        <v>0</v>
      </c>
      <c r="AS209" s="419">
        <v>3.1052573226530633</v>
      </c>
      <c r="AT209" s="429">
        <f t="shared" si="183"/>
        <v>2.350055555555556</v>
      </c>
      <c r="AU209" s="351">
        <f t="shared" si="184"/>
        <v>0.7552017670975073</v>
      </c>
      <c r="AV209" s="416">
        <f t="shared" si="185"/>
        <v>1.3913726485611579</v>
      </c>
      <c r="AW209" s="348">
        <f t="shared" si="186"/>
        <v>1.052989392777778</v>
      </c>
      <c r="AX209" s="351">
        <f t="shared" si="187"/>
        <v>0.33838325578338008</v>
      </c>
      <c r="AY209" s="208">
        <v>3.5999999999999997E-2</v>
      </c>
      <c r="AZ209" s="221">
        <v>1.74091169649618E-2</v>
      </c>
      <c r="BA209" s="223">
        <f t="shared" si="188"/>
        <v>1.8590883035038197E-2</v>
      </c>
      <c r="BB209" s="227">
        <f t="shared" si="189"/>
        <v>1.6130519999999995E-2</v>
      </c>
      <c r="BC209" s="221">
        <f t="shared" si="190"/>
        <v>7.8005030384904342E-3</v>
      </c>
      <c r="BD209" s="223">
        <f t="shared" si="191"/>
        <v>8.3300169615095638E-3</v>
      </c>
      <c r="BE209" s="237">
        <f t="shared" si="192"/>
        <v>1550.8039715881789</v>
      </c>
      <c r="BF209" s="447">
        <f t="shared" si="193"/>
        <v>38.176307977767301</v>
      </c>
    </row>
    <row r="210" spans="1:58" ht="15.75" thickBot="1" x14ac:dyDescent="0.3">
      <c r="A210" s="22">
        <v>204</v>
      </c>
      <c r="B210" s="23">
        <v>60</v>
      </c>
      <c r="C210" s="24" t="s">
        <v>12</v>
      </c>
      <c r="D210" s="24" t="s">
        <v>9</v>
      </c>
      <c r="E210" s="25" t="s">
        <v>7</v>
      </c>
      <c r="F210" s="26" t="s">
        <v>20</v>
      </c>
      <c r="G210" s="31">
        <v>42522</v>
      </c>
      <c r="H210" s="28">
        <v>2</v>
      </c>
      <c r="I210" s="25">
        <v>14</v>
      </c>
      <c r="J210" s="41"/>
      <c r="K210" s="41"/>
      <c r="L210" s="42">
        <v>75.006643258181469</v>
      </c>
      <c r="M210" s="41"/>
      <c r="N210" s="41"/>
      <c r="O210" s="41"/>
      <c r="P210" s="41"/>
      <c r="Q210" s="41"/>
      <c r="R210" s="41"/>
      <c r="S210" s="314">
        <v>29348.099329772853</v>
      </c>
      <c r="T210" s="322">
        <v>1221.3581743873881</v>
      </c>
      <c r="U210" s="327">
        <v>38.850165917649072</v>
      </c>
      <c r="V210" s="289">
        <f t="shared" si="172"/>
        <v>24.029068577277378</v>
      </c>
      <c r="W210" s="300">
        <f t="shared" si="173"/>
        <v>755.41760598866404</v>
      </c>
      <c r="X210" s="307">
        <f t="shared" si="174"/>
        <v>31.437656584950197</v>
      </c>
      <c r="Y210" s="41">
        <v>429.16</v>
      </c>
      <c r="Z210" s="264">
        <v>54.200000000000017</v>
      </c>
      <c r="AA210" s="194">
        <v>3.78</v>
      </c>
      <c r="AB210" s="73">
        <v>25.474478712757644</v>
      </c>
      <c r="AC210" s="255">
        <f t="shared" si="175"/>
        <v>2.1228732260631369E-3</v>
      </c>
      <c r="AD210" s="80">
        <f t="shared" si="176"/>
        <v>10.932627284367072</v>
      </c>
      <c r="AE210" s="145">
        <v>0.97979053059999988</v>
      </c>
      <c r="AF210" s="150">
        <v>0.94473559047499989</v>
      </c>
      <c r="AG210" s="155">
        <v>0.75886087115</v>
      </c>
      <c r="AH210" s="160">
        <v>0.7140083611250001</v>
      </c>
      <c r="AI210" s="179">
        <f t="shared" si="177"/>
        <v>3.8461651822116374</v>
      </c>
      <c r="AJ210" s="179">
        <f t="shared" si="178"/>
        <v>2.8028379664837813</v>
      </c>
      <c r="AK210" s="260">
        <f t="shared" si="179"/>
        <v>336.34055597805377</v>
      </c>
      <c r="AL210" s="109">
        <v>130.48375316410525</v>
      </c>
      <c r="AM210" s="132">
        <v>2.6887777777777782</v>
      </c>
      <c r="AN210" s="136">
        <v>4.6290322580645159E-3</v>
      </c>
      <c r="AO210" s="140">
        <v>0</v>
      </c>
      <c r="AP210" s="132">
        <f t="shared" si="180"/>
        <v>1.1539158711111113</v>
      </c>
      <c r="AQ210" s="136">
        <f t="shared" si="181"/>
        <v>1.9865954838709679E-3</v>
      </c>
      <c r="AR210" s="140">
        <f t="shared" si="182"/>
        <v>0</v>
      </c>
      <c r="AS210" s="420">
        <v>3.062112001528555</v>
      </c>
      <c r="AT210" s="430">
        <f t="shared" si="183"/>
        <v>2.6934068100358428</v>
      </c>
      <c r="AU210" s="352">
        <f t="shared" si="184"/>
        <v>0.36870519149271219</v>
      </c>
      <c r="AV210" s="417">
        <f t="shared" si="185"/>
        <v>1.3141359865759947</v>
      </c>
      <c r="AW210" s="349">
        <f t="shared" si="186"/>
        <v>1.1559024665949824</v>
      </c>
      <c r="AX210" s="352">
        <f t="shared" si="187"/>
        <v>0.15823351998101237</v>
      </c>
      <c r="AY210" s="209">
        <v>3.5999999999999997E-2</v>
      </c>
      <c r="AZ210" s="222">
        <v>1.65648571007097E-2</v>
      </c>
      <c r="BA210" s="225">
        <f t="shared" si="188"/>
        <v>1.9435142899290297E-2</v>
      </c>
      <c r="BB210" s="228">
        <f t="shared" si="189"/>
        <v>1.544976E-2</v>
      </c>
      <c r="BC210" s="222">
        <f t="shared" si="190"/>
        <v>7.1089740733405755E-3</v>
      </c>
      <c r="BD210" s="225">
        <f t="shared" si="191"/>
        <v>8.3407859266594244E-3</v>
      </c>
      <c r="BE210" s="238">
        <f t="shared" si="192"/>
        <v>1310.7430619245863</v>
      </c>
      <c r="BF210" s="448">
        <f t="shared" si="193"/>
        <v>69.091727755781193</v>
      </c>
    </row>
    <row r="211" spans="1:58" x14ac:dyDescent="0.25">
      <c r="A211" s="8">
        <v>205</v>
      </c>
      <c r="B211" s="9">
        <v>61</v>
      </c>
      <c r="C211" s="10" t="s">
        <v>12</v>
      </c>
      <c r="D211" s="10" t="s">
        <v>9</v>
      </c>
      <c r="E211" s="11" t="s">
        <v>8</v>
      </c>
      <c r="F211" s="12" t="s">
        <v>20</v>
      </c>
      <c r="G211" s="29">
        <v>42521</v>
      </c>
      <c r="H211" s="14">
        <v>2</v>
      </c>
      <c r="I211" s="11">
        <v>14</v>
      </c>
      <c r="J211" s="39"/>
      <c r="K211" s="39"/>
      <c r="L211" s="44">
        <v>75.003837803242135</v>
      </c>
      <c r="M211" s="39"/>
      <c r="N211" s="39"/>
      <c r="O211" s="39"/>
      <c r="P211" s="39"/>
      <c r="Q211" s="39"/>
      <c r="R211" s="39"/>
      <c r="S211" s="315">
        <v>29347.001630067225</v>
      </c>
      <c r="T211" s="323">
        <v>1221.3124922294592</v>
      </c>
      <c r="U211" s="328">
        <v>38.848712814495357</v>
      </c>
      <c r="V211" s="287">
        <f t="shared" si="172"/>
        <v>24.029068577277382</v>
      </c>
      <c r="W211" s="298">
        <f t="shared" si="173"/>
        <v>755.41760598866426</v>
      </c>
      <c r="X211" s="305">
        <f t="shared" si="174"/>
        <v>31.437656584950201</v>
      </c>
      <c r="Y211" s="39">
        <v>455.01</v>
      </c>
      <c r="Z211" s="262">
        <v>82.5</v>
      </c>
      <c r="AA211" s="192">
        <v>4.07</v>
      </c>
      <c r="AB211" s="71">
        <v>41.307200459244044</v>
      </c>
      <c r="AC211" s="253">
        <f t="shared" si="175"/>
        <v>3.4422667049370036E-3</v>
      </c>
      <c r="AD211" s="78">
        <f t="shared" si="176"/>
        <v>18.795189280960631</v>
      </c>
      <c r="AE211" s="162">
        <v>1.6411490066999999</v>
      </c>
      <c r="AF211" s="164">
        <v>1.5622667111750002</v>
      </c>
      <c r="AG211" s="166">
        <v>1.2757093460500002</v>
      </c>
      <c r="AH211" s="168">
        <v>1.2020975645250003</v>
      </c>
      <c r="AI211" s="177">
        <f t="shared" si="177"/>
        <v>3.9730337288755448</v>
      </c>
      <c r="AJ211" s="177">
        <f t="shared" si="178"/>
        <v>2.9101404867925047</v>
      </c>
      <c r="AK211" s="258">
        <f t="shared" si="179"/>
        <v>349.21685841510055</v>
      </c>
      <c r="AL211" s="107">
        <v>99.165374704468391</v>
      </c>
      <c r="AM211" s="130">
        <v>9.8847777777777761</v>
      </c>
      <c r="AN211" s="134">
        <v>1.4677419354838725E-3</v>
      </c>
      <c r="AO211" s="138">
        <v>0</v>
      </c>
      <c r="AP211" s="130">
        <f t="shared" si="180"/>
        <v>4.4976727366666651</v>
      </c>
      <c r="AQ211" s="134">
        <f t="shared" si="181"/>
        <v>6.6783725806451681E-4</v>
      </c>
      <c r="AR211" s="138">
        <f t="shared" si="182"/>
        <v>0</v>
      </c>
      <c r="AS211" s="418">
        <v>11.207956872252588</v>
      </c>
      <c r="AT211" s="428">
        <f t="shared" si="183"/>
        <v>9.8862455197132597</v>
      </c>
      <c r="AU211" s="350">
        <f t="shared" si="184"/>
        <v>1.321711352539328</v>
      </c>
      <c r="AV211" s="415">
        <f t="shared" si="185"/>
        <v>5.0997324564436495</v>
      </c>
      <c r="AW211" s="347">
        <f t="shared" si="186"/>
        <v>4.4983405739247297</v>
      </c>
      <c r="AX211" s="350">
        <f t="shared" si="187"/>
        <v>0.60139188251891962</v>
      </c>
      <c r="AY211" s="207">
        <v>3.29</v>
      </c>
      <c r="AZ211" s="220">
        <v>3.0557634382179431</v>
      </c>
      <c r="BA211" s="224">
        <f t="shared" si="188"/>
        <v>0.23423656178205698</v>
      </c>
      <c r="BB211" s="226">
        <f t="shared" si="189"/>
        <v>1.4969828999999999</v>
      </c>
      <c r="BC211" s="220">
        <f t="shared" si="190"/>
        <v>1.3904029220235463</v>
      </c>
      <c r="BD211" s="224">
        <f t="shared" si="191"/>
        <v>0.10657997797645374</v>
      </c>
      <c r="BE211" s="236">
        <f t="shared" si="192"/>
        <v>176.34821884756789</v>
      </c>
      <c r="BF211" s="446">
        <f t="shared" si="193"/>
        <v>31.252815056693652</v>
      </c>
    </row>
    <row r="212" spans="1:58" x14ac:dyDescent="0.25">
      <c r="A212" s="15">
        <v>206</v>
      </c>
      <c r="B212" s="16">
        <v>62</v>
      </c>
      <c r="C212" s="17" t="s">
        <v>12</v>
      </c>
      <c r="D212" s="17" t="s">
        <v>9</v>
      </c>
      <c r="E212" s="18" t="s">
        <v>8</v>
      </c>
      <c r="F212" s="19" t="s">
        <v>20</v>
      </c>
      <c r="G212" s="30">
        <v>42521</v>
      </c>
      <c r="H212" s="21">
        <v>2</v>
      </c>
      <c r="I212" s="18">
        <v>14</v>
      </c>
      <c r="J212" s="40"/>
      <c r="K212" s="40"/>
      <c r="L212" s="43">
        <v>75.001032348302772</v>
      </c>
      <c r="M212" s="40"/>
      <c r="N212" s="40"/>
      <c r="O212" s="40"/>
      <c r="P212" s="40"/>
      <c r="Q212" s="40"/>
      <c r="R212" s="40"/>
      <c r="S212" s="313">
        <v>29345.903930361583</v>
      </c>
      <c r="T212" s="321">
        <v>1221.2668100715298</v>
      </c>
      <c r="U212" s="326">
        <v>38.847259711341636</v>
      </c>
      <c r="V212" s="288">
        <f t="shared" si="172"/>
        <v>24.029068577277382</v>
      </c>
      <c r="W212" s="299">
        <f t="shared" si="173"/>
        <v>755.41760598866415</v>
      </c>
      <c r="X212" s="306">
        <f t="shared" si="174"/>
        <v>31.437656584950194</v>
      </c>
      <c r="Y212" s="40">
        <v>427.56</v>
      </c>
      <c r="Z212" s="263">
        <v>79.400000000000006</v>
      </c>
      <c r="AA212" s="193">
        <v>4.1399999999999997</v>
      </c>
      <c r="AB212" s="72">
        <v>37.949725064543891</v>
      </c>
      <c r="AC212" s="254">
        <f t="shared" si="175"/>
        <v>3.1624770887119908E-3</v>
      </c>
      <c r="AD212" s="79">
        <f t="shared" si="176"/>
        <v>16.225784448596386</v>
      </c>
      <c r="AE212" s="163">
        <v>1.6041282637000003</v>
      </c>
      <c r="AF212" s="165">
        <v>1.5265116726749997</v>
      </c>
      <c r="AG212" s="167">
        <v>1.2375915795499999</v>
      </c>
      <c r="AH212" s="169">
        <v>1.1712637840250002</v>
      </c>
      <c r="AI212" s="178">
        <f t="shared" si="177"/>
        <v>4.2269825696279515</v>
      </c>
      <c r="AJ212" s="178">
        <f t="shared" si="178"/>
        <v>3.0863564414049001</v>
      </c>
      <c r="AK212" s="259">
        <f t="shared" si="179"/>
        <v>370.36277296858799</v>
      </c>
      <c r="AL212" s="108">
        <v>95.293284276731455</v>
      </c>
      <c r="AM212" s="131">
        <v>10.107222222222221</v>
      </c>
      <c r="AN212" s="135">
        <v>5.5322580645161303E-3</v>
      </c>
      <c r="AO212" s="139">
        <v>0</v>
      </c>
      <c r="AP212" s="131">
        <f t="shared" si="180"/>
        <v>4.3214439333333328</v>
      </c>
      <c r="AQ212" s="135">
        <f t="shared" si="181"/>
        <v>2.3653722580645165E-3</v>
      </c>
      <c r="AR212" s="139">
        <f t="shared" si="182"/>
        <v>0</v>
      </c>
      <c r="AS212" s="419">
        <v>11.010106304098469</v>
      </c>
      <c r="AT212" s="429">
        <f t="shared" si="183"/>
        <v>10.112754480286737</v>
      </c>
      <c r="AU212" s="351">
        <f t="shared" si="184"/>
        <v>0.89735182381173217</v>
      </c>
      <c r="AV212" s="416">
        <f t="shared" si="185"/>
        <v>4.7074810513803413</v>
      </c>
      <c r="AW212" s="348">
        <f t="shared" si="186"/>
        <v>4.3238093055913982</v>
      </c>
      <c r="AX212" s="351">
        <f t="shared" si="187"/>
        <v>0.38367174578894425</v>
      </c>
      <c r="AY212" s="208">
        <v>2.5939999999999999</v>
      </c>
      <c r="AZ212" s="221">
        <v>2.5052111056935149</v>
      </c>
      <c r="BA212" s="223">
        <f t="shared" si="188"/>
        <v>8.8788894306484956E-2</v>
      </c>
      <c r="BB212" s="227">
        <f t="shared" si="189"/>
        <v>1.1090906399999998</v>
      </c>
      <c r="BC212" s="221">
        <f t="shared" si="190"/>
        <v>1.0711280603503193</v>
      </c>
      <c r="BD212" s="223">
        <f t="shared" si="191"/>
        <v>3.7962579649680708E-2</v>
      </c>
      <c r="BE212" s="237">
        <f t="shared" si="192"/>
        <v>427.41522305196816</v>
      </c>
      <c r="BF212" s="447">
        <f t="shared" si="193"/>
        <v>42.290798388688501</v>
      </c>
    </row>
    <row r="213" spans="1:58" x14ac:dyDescent="0.25">
      <c r="A213" s="15">
        <v>207</v>
      </c>
      <c r="B213" s="16">
        <v>63</v>
      </c>
      <c r="C213" s="17" t="s">
        <v>12</v>
      </c>
      <c r="D213" s="17" t="s">
        <v>9</v>
      </c>
      <c r="E213" s="18" t="s">
        <v>8</v>
      </c>
      <c r="F213" s="19" t="s">
        <v>20</v>
      </c>
      <c r="G213" s="30">
        <v>42521</v>
      </c>
      <c r="H213" s="21">
        <v>2</v>
      </c>
      <c r="I213" s="18">
        <v>14</v>
      </c>
      <c r="J213" s="40"/>
      <c r="K213" s="40"/>
      <c r="L213" s="43">
        <v>75.003837803242135</v>
      </c>
      <c r="M213" s="40"/>
      <c r="N213" s="40"/>
      <c r="O213" s="40"/>
      <c r="P213" s="40"/>
      <c r="Q213" s="40"/>
      <c r="R213" s="40"/>
      <c r="S213" s="313">
        <v>29347.001630067225</v>
      </c>
      <c r="T213" s="321">
        <v>1221.3124922294592</v>
      </c>
      <c r="U213" s="326">
        <v>38.848712814495357</v>
      </c>
      <c r="V213" s="288">
        <f t="shared" si="172"/>
        <v>24.029068577277382</v>
      </c>
      <c r="W213" s="299">
        <f t="shared" si="173"/>
        <v>755.41760598866426</v>
      </c>
      <c r="X213" s="306">
        <f t="shared" si="174"/>
        <v>31.437656584950201</v>
      </c>
      <c r="Y213" s="40">
        <v>436.84999999999997</v>
      </c>
      <c r="Z213" s="263">
        <v>86.5</v>
      </c>
      <c r="AA213" s="193">
        <v>4.1500000000000004</v>
      </c>
      <c r="AB213" s="72">
        <v>36.956661270430168</v>
      </c>
      <c r="AC213" s="254">
        <f t="shared" si="175"/>
        <v>3.0797217725358475E-3</v>
      </c>
      <c r="AD213" s="79">
        <f t="shared" si="176"/>
        <v>16.144517475987417</v>
      </c>
      <c r="AE213" s="163">
        <v>1.4648640971999995</v>
      </c>
      <c r="AF213" s="165">
        <v>1.398990217675</v>
      </c>
      <c r="AG213" s="167">
        <v>1.1403878780500001</v>
      </c>
      <c r="AH213" s="169">
        <v>1.0748645960250001</v>
      </c>
      <c r="AI213" s="178">
        <f t="shared" si="177"/>
        <v>3.963734944779953</v>
      </c>
      <c r="AJ213" s="178">
        <f t="shared" si="178"/>
        <v>2.9084461611931993</v>
      </c>
      <c r="AK213" s="259">
        <f t="shared" si="179"/>
        <v>349.01353934318388</v>
      </c>
      <c r="AL213" s="108">
        <v>106.34013049703972</v>
      </c>
      <c r="AM213" s="131">
        <v>10.509333333333334</v>
      </c>
      <c r="AN213" s="135">
        <v>6.4354838709677446E-3</v>
      </c>
      <c r="AO213" s="139">
        <v>0</v>
      </c>
      <c r="AP213" s="131">
        <f t="shared" si="180"/>
        <v>4.5910022666666661</v>
      </c>
      <c r="AQ213" s="135">
        <f t="shared" si="181"/>
        <v>2.811341129032259E-3</v>
      </c>
      <c r="AR213" s="139">
        <f t="shared" si="182"/>
        <v>0</v>
      </c>
      <c r="AS213" s="419">
        <v>11.250436975721037</v>
      </c>
      <c r="AT213" s="429">
        <f t="shared" si="183"/>
        <v>10.515768817204302</v>
      </c>
      <c r="AU213" s="351">
        <f t="shared" si="184"/>
        <v>0.73466815851673495</v>
      </c>
      <c r="AV213" s="416">
        <f t="shared" si="185"/>
        <v>4.9147533928437346</v>
      </c>
      <c r="AW213" s="348">
        <f t="shared" si="186"/>
        <v>4.593813607795699</v>
      </c>
      <c r="AX213" s="351">
        <f t="shared" si="187"/>
        <v>0.32093978504803561</v>
      </c>
      <c r="AY213" s="208">
        <v>3.2130000000000001</v>
      </c>
      <c r="AZ213" s="221">
        <v>3.1419141959189401</v>
      </c>
      <c r="BA213" s="223">
        <f t="shared" si="188"/>
        <v>7.1085804081060022E-2</v>
      </c>
      <c r="BB213" s="227">
        <f t="shared" si="189"/>
        <v>1.40359905</v>
      </c>
      <c r="BC213" s="221">
        <f t="shared" si="190"/>
        <v>1.3725452164871887</v>
      </c>
      <c r="BD213" s="223">
        <f t="shared" si="191"/>
        <v>3.1053833512811067E-2</v>
      </c>
      <c r="BE213" s="237">
        <f t="shared" si="192"/>
        <v>519.88806693792242</v>
      </c>
      <c r="BF213" s="447">
        <f t="shared" si="193"/>
        <v>50.30388324579652</v>
      </c>
    </row>
    <row r="214" spans="1:58" ht="15.75" thickBot="1" x14ac:dyDescent="0.3">
      <c r="A214" s="22">
        <v>208</v>
      </c>
      <c r="B214" s="23">
        <v>64</v>
      </c>
      <c r="C214" s="24" t="s">
        <v>12</v>
      </c>
      <c r="D214" s="24" t="s">
        <v>9</v>
      </c>
      <c r="E214" s="25" t="s">
        <v>8</v>
      </c>
      <c r="F214" s="26" t="s">
        <v>20</v>
      </c>
      <c r="G214" s="31">
        <v>42521</v>
      </c>
      <c r="H214" s="28">
        <v>2</v>
      </c>
      <c r="I214" s="25">
        <v>14</v>
      </c>
      <c r="J214" s="41"/>
      <c r="K214" s="41"/>
      <c r="L214" s="42">
        <v>75.012254168060139</v>
      </c>
      <c r="M214" s="41"/>
      <c r="N214" s="41"/>
      <c r="O214" s="41"/>
      <c r="P214" s="41"/>
      <c r="Q214" s="41"/>
      <c r="R214" s="41"/>
      <c r="S214" s="314">
        <v>29350.294729184116</v>
      </c>
      <c r="T214" s="322">
        <v>1221.4495387032457</v>
      </c>
      <c r="U214" s="327">
        <v>38.853072123956487</v>
      </c>
      <c r="V214" s="289">
        <f t="shared" si="172"/>
        <v>24.029068577277382</v>
      </c>
      <c r="W214" s="300">
        <f t="shared" si="173"/>
        <v>755.41760598866426</v>
      </c>
      <c r="X214" s="307">
        <f t="shared" si="174"/>
        <v>31.437656584950201</v>
      </c>
      <c r="Y214" s="41">
        <v>417.31</v>
      </c>
      <c r="Z214" s="264">
        <v>88.5</v>
      </c>
      <c r="AA214" s="194">
        <v>4.1399999999999997</v>
      </c>
      <c r="AB214" s="73">
        <v>40.578627887857216</v>
      </c>
      <c r="AC214" s="255">
        <f t="shared" si="175"/>
        <v>3.3815523239881014E-3</v>
      </c>
      <c r="AD214" s="80">
        <f t="shared" si="176"/>
        <v>16.933867203881697</v>
      </c>
      <c r="AE214" s="145">
        <v>1.6569510921999999</v>
      </c>
      <c r="AF214" s="150">
        <v>1.5813741721749999</v>
      </c>
      <c r="AG214" s="155">
        <v>1.2794633955500001</v>
      </c>
      <c r="AH214" s="160">
        <v>1.210351169025</v>
      </c>
      <c r="AI214" s="179">
        <f t="shared" si="177"/>
        <v>4.0833098072688339</v>
      </c>
      <c r="AJ214" s="179">
        <f t="shared" si="178"/>
        <v>2.9827306442443473</v>
      </c>
      <c r="AK214" s="260">
        <f t="shared" si="179"/>
        <v>357.92767730932167</v>
      </c>
      <c r="AL214" s="109">
        <v>100.30422483027336</v>
      </c>
      <c r="AM214" s="132">
        <v>10.988444444444443</v>
      </c>
      <c r="AN214" s="136">
        <v>4.1774193548387087E-3</v>
      </c>
      <c r="AO214" s="140">
        <v>0</v>
      </c>
      <c r="AP214" s="132">
        <f t="shared" si="180"/>
        <v>4.5855877511111105</v>
      </c>
      <c r="AQ214" s="136">
        <f t="shared" si="181"/>
        <v>1.7432788709677415E-3</v>
      </c>
      <c r="AR214" s="140">
        <f t="shared" si="182"/>
        <v>0</v>
      </c>
      <c r="AS214" s="420">
        <v>12.002323239379132</v>
      </c>
      <c r="AT214" s="430">
        <f t="shared" si="183"/>
        <v>10.992621863799283</v>
      </c>
      <c r="AU214" s="352">
        <f t="shared" si="184"/>
        <v>1.0097013755798496</v>
      </c>
      <c r="AV214" s="417">
        <f t="shared" si="185"/>
        <v>5.0086895110253051</v>
      </c>
      <c r="AW214" s="349">
        <f t="shared" si="186"/>
        <v>4.5873310299820789</v>
      </c>
      <c r="AX214" s="352">
        <f t="shared" si="187"/>
        <v>0.4213584810432271</v>
      </c>
      <c r="AY214" s="209">
        <v>3.1549999999999998</v>
      </c>
      <c r="AZ214" s="222">
        <v>3.0895208225811688</v>
      </c>
      <c r="BA214" s="225">
        <f t="shared" si="188"/>
        <v>6.5479177418831025E-2</v>
      </c>
      <c r="BB214" s="228">
        <f t="shared" si="189"/>
        <v>1.31661305</v>
      </c>
      <c r="BC214" s="222">
        <f t="shared" si="190"/>
        <v>1.2892879344713477</v>
      </c>
      <c r="BD214" s="225">
        <f t="shared" si="191"/>
        <v>2.7325115528652376E-2</v>
      </c>
      <c r="BE214" s="238">
        <f t="shared" si="192"/>
        <v>619.71804606371381</v>
      </c>
      <c r="BF214" s="448">
        <f t="shared" si="193"/>
        <v>40.188741809481826</v>
      </c>
    </row>
    <row r="215" spans="1:58" x14ac:dyDescent="0.25">
      <c r="A215" s="8">
        <v>209</v>
      </c>
      <c r="B215" s="9">
        <v>65</v>
      </c>
      <c r="C215" s="10" t="s">
        <v>12</v>
      </c>
      <c r="D215" s="10" t="s">
        <v>10</v>
      </c>
      <c r="E215" s="11" t="s">
        <v>7</v>
      </c>
      <c r="F215" s="12" t="s">
        <v>20</v>
      </c>
      <c r="G215" s="29">
        <v>42522</v>
      </c>
      <c r="H215" s="14">
        <v>2</v>
      </c>
      <c r="I215" s="11">
        <v>14</v>
      </c>
      <c r="J215" s="39"/>
      <c r="K215" s="39"/>
      <c r="L215" s="44">
        <v>180.00997163655069</v>
      </c>
      <c r="M215" s="39"/>
      <c r="N215" s="39"/>
      <c r="O215" s="39"/>
      <c r="P215" s="39"/>
      <c r="Q215" s="39"/>
      <c r="R215" s="39"/>
      <c r="S215" s="315">
        <v>6113.7386700160496</v>
      </c>
      <c r="T215" s="323">
        <v>271.21502393240297</v>
      </c>
      <c r="U215" s="328">
        <v>14.330053812070892</v>
      </c>
      <c r="V215" s="287"/>
      <c r="W215" s="298"/>
      <c r="X215" s="305"/>
      <c r="Y215" s="39">
        <v>454.65</v>
      </c>
      <c r="Z215" s="262"/>
      <c r="AA215" s="192"/>
      <c r="AB215" s="71"/>
      <c r="AC215" s="253"/>
      <c r="AD215" s="78"/>
      <c r="AE215" s="162"/>
      <c r="AF215" s="164"/>
      <c r="AG215" s="166"/>
      <c r="AH215" s="168"/>
      <c r="AI215" s="177"/>
      <c r="AJ215" s="177"/>
      <c r="AK215" s="258"/>
      <c r="AL215" s="107"/>
      <c r="AM215" s="130"/>
      <c r="AN215" s="134"/>
      <c r="AO215" s="138"/>
      <c r="AP215" s="130"/>
      <c r="AQ215" s="134"/>
      <c r="AR215" s="138"/>
      <c r="AS215" s="418"/>
      <c r="AT215" s="428"/>
      <c r="AU215" s="350"/>
      <c r="AV215" s="415"/>
      <c r="AW215" s="347"/>
      <c r="AX215" s="350"/>
      <c r="AY215" s="371"/>
      <c r="AZ215" s="220"/>
      <c r="BA215" s="224"/>
      <c r="BB215" s="226"/>
      <c r="BC215" s="220"/>
      <c r="BD215" s="224"/>
      <c r="BE215" s="236"/>
      <c r="BF215" s="446"/>
    </row>
    <row r="216" spans="1:58" x14ac:dyDescent="0.25">
      <c r="A216" s="15">
        <v>210</v>
      </c>
      <c r="B216" s="16">
        <v>66</v>
      </c>
      <c r="C216" s="17" t="s">
        <v>12</v>
      </c>
      <c r="D216" s="17" t="s">
        <v>10</v>
      </c>
      <c r="E216" s="18" t="s">
        <v>7</v>
      </c>
      <c r="F216" s="19" t="s">
        <v>20</v>
      </c>
      <c r="G216" s="30">
        <v>42522</v>
      </c>
      <c r="H216" s="21">
        <v>2</v>
      </c>
      <c r="I216" s="18">
        <v>14</v>
      </c>
      <c r="J216" s="40"/>
      <c r="K216" s="40"/>
      <c r="L216" s="43">
        <v>180.02563557421487</v>
      </c>
      <c r="M216" s="40"/>
      <c r="N216" s="40"/>
      <c r="O216" s="40"/>
      <c r="P216" s="40"/>
      <c r="Q216" s="40"/>
      <c r="R216" s="40"/>
      <c r="S216" s="313">
        <v>6114.2706695522502</v>
      </c>
      <c r="T216" s="321">
        <v>271.23862426515035</v>
      </c>
      <c r="U216" s="326">
        <v>14.331300771156526</v>
      </c>
      <c r="V216" s="288">
        <f t="shared" ref="V216:V223" si="194">S216/T216</f>
        <v>22.542035398230091</v>
      </c>
      <c r="W216" s="299">
        <f t="shared" ref="W216:W223" si="195">S216/U216</f>
        <v>426.63752350086452</v>
      </c>
      <c r="X216" s="306">
        <f t="shared" ref="X216:X223" si="196">T216/U216</f>
        <v>18.926308825438291</v>
      </c>
      <c r="Y216" s="40">
        <v>452.29000000000008</v>
      </c>
      <c r="Z216" s="263">
        <v>49.800000000000011</v>
      </c>
      <c r="AA216" s="193">
        <v>3.75</v>
      </c>
      <c r="AB216" s="72">
        <v>8.0127184331542534</v>
      </c>
      <c r="AC216" s="254">
        <f t="shared" ref="AC216:AC223" si="197">(AB216/12000)</f>
        <v>6.6772653609618773E-4</v>
      </c>
      <c r="AD216" s="79">
        <f t="shared" ref="AD216:AD223" si="198">Y216*AB216/1000</f>
        <v>3.6240724201313377</v>
      </c>
      <c r="AE216" s="163">
        <v>0.16645904629999997</v>
      </c>
      <c r="AF216" s="165">
        <v>0.160574112075</v>
      </c>
      <c r="AG216" s="167">
        <v>0.12786917384999999</v>
      </c>
      <c r="AH216" s="169">
        <v>0.11993891002500001</v>
      </c>
      <c r="AI216" s="178">
        <f t="shared" ref="AI216:AI223" si="199">AE216/AB216*100</f>
        <v>2.0774353633997893</v>
      </c>
      <c r="AJ216" s="178">
        <f t="shared" ref="AJ216:AJ223" si="200">AH216/AB216*100</f>
        <v>1.4968566663808922</v>
      </c>
      <c r="AK216" s="259">
        <f t="shared" ref="AK216:AK223" si="201">AH216/AC216</f>
        <v>179.62279996570706</v>
      </c>
      <c r="AL216" s="108">
        <v>17.395935671671054</v>
      </c>
      <c r="AM216" s="131">
        <v>0.51177777777777789</v>
      </c>
      <c r="AN216" s="135">
        <v>1.7500000000000002E-2</v>
      </c>
      <c r="AO216" s="139">
        <v>0</v>
      </c>
      <c r="AP216" s="131">
        <f t="shared" ref="AP216:AP223" si="202">AM216*Y216/1000</f>
        <v>0.2314719711111112</v>
      </c>
      <c r="AQ216" s="135">
        <f t="shared" ref="AQ216:AQ223" si="203">AN216*Y216/1000</f>
        <v>7.9150750000000023E-3</v>
      </c>
      <c r="AR216" s="139">
        <f t="shared" ref="AR216:AR223" si="204">AO216*Y216/1000</f>
        <v>0</v>
      </c>
      <c r="AS216" s="419">
        <v>1.0794818105817685</v>
      </c>
      <c r="AT216" s="429">
        <f t="shared" ref="AT216:AT223" si="205">AN216+AM216</f>
        <v>0.52927777777777785</v>
      </c>
      <c r="AU216" s="351">
        <f t="shared" ref="AU216:AU223" si="206">AS216-AT216</f>
        <v>0.55020403280399066</v>
      </c>
      <c r="AV216" s="416">
        <f t="shared" ref="AV216:AV223" si="207">AS216*Y216/1000</f>
        <v>0.48823882810802816</v>
      </c>
      <c r="AW216" s="348">
        <f t="shared" ref="AW216:AW223" si="208">AT216*Y216/1000</f>
        <v>0.23938704611111117</v>
      </c>
      <c r="AX216" s="351">
        <f t="shared" ref="AX216:AX223" si="209">AU216*Y216/1000</f>
        <v>0.24885178199691696</v>
      </c>
      <c r="AY216" s="372">
        <v>3.3000000000000002E-2</v>
      </c>
      <c r="AZ216" s="221">
        <v>1.5657856770046698E-2</v>
      </c>
      <c r="BA216" s="223">
        <f t="shared" ref="BA216:BA223" si="210">AY216-AZ216</f>
        <v>1.7342143229953304E-2</v>
      </c>
      <c r="BB216" s="227">
        <f t="shared" ref="BB216:BB223" si="211">AY216*Y216/1000</f>
        <v>1.4925570000000004E-2</v>
      </c>
      <c r="BC216" s="221">
        <f t="shared" ref="BC216:BC223" si="212">AZ216*Y216/1000</f>
        <v>7.0818920385244217E-3</v>
      </c>
      <c r="BD216" s="223">
        <f t="shared" ref="BD216:BD223" si="213">BA216*Y216/1000</f>
        <v>7.8436779614755817E-3</v>
      </c>
      <c r="BE216" s="237">
        <f t="shared" ref="BE216:BE223" si="214">AB216/BA216</f>
        <v>462.03738066899984</v>
      </c>
      <c r="BF216" s="447">
        <f t="shared" ref="BF216:BF223" si="215">AB216/AU216</f>
        <v>14.563176486219563</v>
      </c>
    </row>
    <row r="217" spans="1:58" x14ac:dyDescent="0.25">
      <c r="A217" s="15">
        <v>211</v>
      </c>
      <c r="B217" s="16">
        <v>67</v>
      </c>
      <c r="C217" s="17" t="s">
        <v>12</v>
      </c>
      <c r="D217" s="17" t="s">
        <v>10</v>
      </c>
      <c r="E217" s="18" t="s">
        <v>7</v>
      </c>
      <c r="F217" s="19" t="s">
        <v>20</v>
      </c>
      <c r="G217" s="30">
        <v>42522</v>
      </c>
      <c r="H217" s="21">
        <v>2</v>
      </c>
      <c r="I217" s="18">
        <v>14</v>
      </c>
      <c r="J217" s="40"/>
      <c r="K217" s="40"/>
      <c r="L217" s="43">
        <v>180.03346754304692</v>
      </c>
      <c r="M217" s="40"/>
      <c r="N217" s="40"/>
      <c r="O217" s="40"/>
      <c r="P217" s="40"/>
      <c r="Q217" s="40"/>
      <c r="R217" s="40"/>
      <c r="S217" s="313">
        <v>6114.5366693203505</v>
      </c>
      <c r="T217" s="321">
        <v>271.25042443152398</v>
      </c>
      <c r="U217" s="326">
        <v>14.331924250699339</v>
      </c>
      <c r="V217" s="288">
        <f t="shared" si="194"/>
        <v>22.542035398230095</v>
      </c>
      <c r="W217" s="299">
        <f t="shared" si="195"/>
        <v>426.63752350086457</v>
      </c>
      <c r="X217" s="306">
        <f t="shared" si="196"/>
        <v>18.926308825438291</v>
      </c>
      <c r="Y217" s="40">
        <v>447.52</v>
      </c>
      <c r="Z217" s="263">
        <v>51.900000000000006</v>
      </c>
      <c r="AA217" s="193">
        <v>3.71</v>
      </c>
      <c r="AB217" s="72">
        <v>7.6583038353226893</v>
      </c>
      <c r="AC217" s="254">
        <f t="shared" si="197"/>
        <v>6.3819198627689075E-4</v>
      </c>
      <c r="AD217" s="79">
        <f t="shared" si="198"/>
        <v>3.4272441323836098</v>
      </c>
      <c r="AE217" s="163">
        <v>0.16919323059999997</v>
      </c>
      <c r="AF217" s="165">
        <v>0.16363552587500002</v>
      </c>
      <c r="AG217" s="167">
        <v>0.13037239014999999</v>
      </c>
      <c r="AH217" s="169">
        <v>0.12228134272500002</v>
      </c>
      <c r="AI217" s="178">
        <f t="shared" si="199"/>
        <v>2.2092781148173244</v>
      </c>
      <c r="AJ217" s="178">
        <f t="shared" si="200"/>
        <v>1.5967157396001588</v>
      </c>
      <c r="AK217" s="259">
        <f t="shared" si="201"/>
        <v>191.6058887520191</v>
      </c>
      <c r="AL217" s="108">
        <v>17.509820684251515</v>
      </c>
      <c r="AM217" s="131">
        <v>0.56777777777777783</v>
      </c>
      <c r="AN217" s="135">
        <v>1.7500000000000002E-2</v>
      </c>
      <c r="AO217" s="139">
        <v>0</v>
      </c>
      <c r="AP217" s="131">
        <f t="shared" si="202"/>
        <v>0.25409191111111112</v>
      </c>
      <c r="AQ217" s="135">
        <f t="shared" si="203"/>
        <v>7.8316000000000011E-3</v>
      </c>
      <c r="AR217" s="139">
        <f t="shared" si="204"/>
        <v>0</v>
      </c>
      <c r="AS217" s="419">
        <v>1.2107154063822938</v>
      </c>
      <c r="AT217" s="429">
        <f t="shared" si="205"/>
        <v>0.58527777777777779</v>
      </c>
      <c r="AU217" s="351">
        <f t="shared" si="206"/>
        <v>0.62543762860451602</v>
      </c>
      <c r="AV217" s="416">
        <f t="shared" si="207"/>
        <v>0.54181935866420405</v>
      </c>
      <c r="AW217" s="348">
        <f t="shared" si="208"/>
        <v>0.26192351111111112</v>
      </c>
      <c r="AX217" s="351">
        <f t="shared" si="209"/>
        <v>0.27989584755309299</v>
      </c>
      <c r="AY217" s="372">
        <v>3.4000000000000002E-2</v>
      </c>
      <c r="AZ217" s="221">
        <v>2.1395386712457998E-2</v>
      </c>
      <c r="BA217" s="223">
        <f t="shared" si="210"/>
        <v>1.2604613287542005E-2</v>
      </c>
      <c r="BB217" s="227">
        <f t="shared" si="211"/>
        <v>1.5215680000000001E-2</v>
      </c>
      <c r="BC217" s="221">
        <f t="shared" si="212"/>
        <v>9.5748634615592017E-3</v>
      </c>
      <c r="BD217" s="223">
        <f t="shared" si="213"/>
        <v>5.6408165384407979E-3</v>
      </c>
      <c r="BE217" s="237">
        <f t="shared" si="214"/>
        <v>607.57943624434006</v>
      </c>
      <c r="BF217" s="447">
        <f t="shared" si="215"/>
        <v>12.244712318332988</v>
      </c>
    </row>
    <row r="218" spans="1:58" ht="15.75" thickBot="1" x14ac:dyDescent="0.3">
      <c r="A218" s="22">
        <v>212</v>
      </c>
      <c r="B218" s="23">
        <v>68</v>
      </c>
      <c r="C218" s="24" t="s">
        <v>12</v>
      </c>
      <c r="D218" s="24" t="s">
        <v>10</v>
      </c>
      <c r="E218" s="25" t="s">
        <v>7</v>
      </c>
      <c r="F218" s="26" t="s">
        <v>20</v>
      </c>
      <c r="G218" s="31">
        <v>42522</v>
      </c>
      <c r="H218" s="28">
        <v>2</v>
      </c>
      <c r="I218" s="25">
        <v>14</v>
      </c>
      <c r="J218" s="41"/>
      <c r="K218" s="41"/>
      <c r="L218" s="42">
        <v>180.02563557421487</v>
      </c>
      <c r="M218" s="41"/>
      <c r="N218" s="41"/>
      <c r="O218" s="41"/>
      <c r="P218" s="41"/>
      <c r="Q218" s="41"/>
      <c r="R218" s="41"/>
      <c r="S218" s="314">
        <v>6114.2706695522502</v>
      </c>
      <c r="T218" s="322">
        <v>271.23862426515035</v>
      </c>
      <c r="U218" s="327">
        <v>14.331300771156526</v>
      </c>
      <c r="V218" s="289">
        <f t="shared" si="194"/>
        <v>22.542035398230091</v>
      </c>
      <c r="W218" s="300">
        <f t="shared" si="195"/>
        <v>426.63752350086452</v>
      </c>
      <c r="X218" s="307">
        <f t="shared" si="196"/>
        <v>18.926308825438291</v>
      </c>
      <c r="Y218" s="41">
        <v>448.13000000000005</v>
      </c>
      <c r="Z218" s="264">
        <v>56.300000000000011</v>
      </c>
      <c r="AA218" s="194">
        <v>3.69</v>
      </c>
      <c r="AB218" s="73">
        <v>5.2276562430353168</v>
      </c>
      <c r="AC218" s="255">
        <f t="shared" si="197"/>
        <v>4.3563802025294306E-4</v>
      </c>
      <c r="AD218" s="80">
        <f t="shared" si="198"/>
        <v>2.3426695921914171</v>
      </c>
      <c r="AE218" s="145">
        <v>0.16602268069999998</v>
      </c>
      <c r="AF218" s="150">
        <v>0.160826388775</v>
      </c>
      <c r="AG218" s="155">
        <v>0.12750269475000001</v>
      </c>
      <c r="AH218" s="160">
        <v>0.11907029152499998</v>
      </c>
      <c r="AI218" s="179">
        <f t="shared" si="199"/>
        <v>3.1758530588385203</v>
      </c>
      <c r="AJ218" s="179">
        <f t="shared" si="200"/>
        <v>2.2776993357900022</v>
      </c>
      <c r="AK218" s="260">
        <f t="shared" si="201"/>
        <v>273.32392029480025</v>
      </c>
      <c r="AL218" s="109">
        <v>13.979385294256092</v>
      </c>
      <c r="AM218" s="132">
        <v>0.6090000000000001</v>
      </c>
      <c r="AN218" s="136">
        <v>2.4500000000000001E-2</v>
      </c>
      <c r="AO218" s="140">
        <v>0</v>
      </c>
      <c r="AP218" s="132">
        <f t="shared" si="202"/>
        <v>0.27291117000000009</v>
      </c>
      <c r="AQ218" s="136">
        <f t="shared" si="203"/>
        <v>1.0979185000000001E-2</v>
      </c>
      <c r="AR218" s="140">
        <f t="shared" si="204"/>
        <v>0</v>
      </c>
      <c r="AS218" s="420">
        <v>0.89575477646103385</v>
      </c>
      <c r="AT218" s="430">
        <f t="shared" si="205"/>
        <v>0.63350000000000006</v>
      </c>
      <c r="AU218" s="352">
        <f t="shared" si="206"/>
        <v>0.26225477646103379</v>
      </c>
      <c r="AV218" s="417">
        <f t="shared" si="207"/>
        <v>0.40141458797548313</v>
      </c>
      <c r="AW218" s="349">
        <f t="shared" si="208"/>
        <v>0.28389035500000004</v>
      </c>
      <c r="AX218" s="352">
        <f t="shared" si="209"/>
        <v>0.11752423297548309</v>
      </c>
      <c r="AY218" s="373">
        <v>2.4E-2</v>
      </c>
      <c r="AZ218" s="222">
        <v>9.7994521019843985E-3</v>
      </c>
      <c r="BA218" s="225">
        <f t="shared" si="210"/>
        <v>1.4200547898015602E-2</v>
      </c>
      <c r="BB218" s="228">
        <f t="shared" si="211"/>
        <v>1.0755120000000002E-2</v>
      </c>
      <c r="BC218" s="222">
        <f t="shared" si="212"/>
        <v>4.3914284704622683E-3</v>
      </c>
      <c r="BD218" s="225">
        <f t="shared" si="213"/>
        <v>6.3636915295377317E-3</v>
      </c>
      <c r="BE218" s="238">
        <f t="shared" si="214"/>
        <v>368.13060176120632</v>
      </c>
      <c r="BF218" s="448">
        <f t="shared" si="215"/>
        <v>19.933502503097593</v>
      </c>
    </row>
    <row r="219" spans="1:58" x14ac:dyDescent="0.25">
      <c r="A219" s="8">
        <v>213</v>
      </c>
      <c r="B219" s="9">
        <v>69</v>
      </c>
      <c r="C219" s="10" t="s">
        <v>12</v>
      </c>
      <c r="D219" s="10" t="s">
        <v>10</v>
      </c>
      <c r="E219" s="11" t="s">
        <v>8</v>
      </c>
      <c r="F219" s="12" t="s">
        <v>20</v>
      </c>
      <c r="G219" s="29">
        <v>42521</v>
      </c>
      <c r="H219" s="14">
        <v>2</v>
      </c>
      <c r="I219" s="11">
        <v>14</v>
      </c>
      <c r="J219" s="39"/>
      <c r="K219" s="39"/>
      <c r="L219" s="44">
        <v>180.00997163655069</v>
      </c>
      <c r="M219" s="39"/>
      <c r="N219" s="39"/>
      <c r="O219" s="39"/>
      <c r="P219" s="39"/>
      <c r="Q219" s="39"/>
      <c r="R219" s="39"/>
      <c r="S219" s="315">
        <v>6113.7386700160496</v>
      </c>
      <c r="T219" s="323">
        <v>271.21502393240297</v>
      </c>
      <c r="U219" s="328">
        <v>14.330053812070892</v>
      </c>
      <c r="V219" s="287">
        <f t="shared" si="194"/>
        <v>22.542035398230095</v>
      </c>
      <c r="W219" s="298">
        <f t="shared" si="195"/>
        <v>426.63752350086463</v>
      </c>
      <c r="X219" s="305">
        <f t="shared" si="196"/>
        <v>18.926308825438294</v>
      </c>
      <c r="Y219" s="39">
        <v>432.03</v>
      </c>
      <c r="Z219" s="262">
        <v>61.900000000000006</v>
      </c>
      <c r="AA219" s="192">
        <v>3.75</v>
      </c>
      <c r="AB219" s="71">
        <v>8.8494921714504802</v>
      </c>
      <c r="AC219" s="253">
        <f t="shared" si="197"/>
        <v>7.3745768095420672E-4</v>
      </c>
      <c r="AD219" s="78">
        <f t="shared" si="198"/>
        <v>3.8232461028317508</v>
      </c>
      <c r="AE219" s="162">
        <v>0.29134818169999999</v>
      </c>
      <c r="AF219" s="164">
        <v>0.28064984457499997</v>
      </c>
      <c r="AG219" s="166">
        <v>0.22319056094999998</v>
      </c>
      <c r="AH219" s="168">
        <v>0.20886966582499999</v>
      </c>
      <c r="AI219" s="177">
        <f t="shared" si="199"/>
        <v>3.2922587653099917</v>
      </c>
      <c r="AJ219" s="177">
        <f t="shared" si="200"/>
        <v>2.3602446533467591</v>
      </c>
      <c r="AK219" s="258">
        <f t="shared" si="201"/>
        <v>283.22935840161114</v>
      </c>
      <c r="AL219" s="107">
        <v>11.701685042646139</v>
      </c>
      <c r="AM219" s="130">
        <v>2.8163333333333336</v>
      </c>
      <c r="AN219" s="134">
        <v>1.5241935483870969E-2</v>
      </c>
      <c r="AO219" s="138">
        <v>0</v>
      </c>
      <c r="AP219" s="130">
        <f t="shared" si="202"/>
        <v>1.2167404900000001</v>
      </c>
      <c r="AQ219" s="134">
        <f t="shared" si="203"/>
        <v>6.5849733870967748E-3</v>
      </c>
      <c r="AR219" s="138">
        <f t="shared" si="204"/>
        <v>0</v>
      </c>
      <c r="AS219" s="418">
        <v>3.1915834076600738</v>
      </c>
      <c r="AT219" s="428">
        <f t="shared" si="205"/>
        <v>2.8315752688172044</v>
      </c>
      <c r="AU219" s="350">
        <f t="shared" si="206"/>
        <v>0.36000813884286931</v>
      </c>
      <c r="AV219" s="415">
        <f t="shared" si="207"/>
        <v>1.3788597796113815</v>
      </c>
      <c r="AW219" s="347">
        <f t="shared" si="208"/>
        <v>1.2233254633870967</v>
      </c>
      <c r="AX219" s="350">
        <f t="shared" si="209"/>
        <v>0.15553431622428482</v>
      </c>
      <c r="AY219" s="371">
        <v>0.28599999999999998</v>
      </c>
      <c r="AZ219" s="220">
        <v>0.20455752268111482</v>
      </c>
      <c r="BA219" s="224">
        <f t="shared" si="210"/>
        <v>8.1442477318885154E-2</v>
      </c>
      <c r="BB219" s="226">
        <f t="shared" si="211"/>
        <v>0.12356057999999999</v>
      </c>
      <c r="BC219" s="220">
        <f t="shared" si="212"/>
        <v>8.8374986523922033E-2</v>
      </c>
      <c r="BD219" s="224">
        <f t="shared" si="213"/>
        <v>3.5185593476077949E-2</v>
      </c>
      <c r="BE219" s="236">
        <f t="shared" si="214"/>
        <v>108.65941782198747</v>
      </c>
      <c r="BF219" s="446">
        <f t="shared" si="215"/>
        <v>24.581366965464543</v>
      </c>
    </row>
    <row r="220" spans="1:58" x14ac:dyDescent="0.25">
      <c r="A220" s="15">
        <v>214</v>
      </c>
      <c r="B220" s="16">
        <v>70</v>
      </c>
      <c r="C220" s="17" t="s">
        <v>12</v>
      </c>
      <c r="D220" s="17" t="s">
        <v>10</v>
      </c>
      <c r="E220" s="18" t="s">
        <v>8</v>
      </c>
      <c r="F220" s="19" t="s">
        <v>20</v>
      </c>
      <c r="G220" s="30">
        <v>42521</v>
      </c>
      <c r="H220" s="21">
        <v>2</v>
      </c>
      <c r="I220" s="18">
        <v>14</v>
      </c>
      <c r="J220" s="40"/>
      <c r="K220" s="40"/>
      <c r="L220" s="43">
        <v>180.03346754304692</v>
      </c>
      <c r="M220" s="40"/>
      <c r="N220" s="40"/>
      <c r="O220" s="40"/>
      <c r="P220" s="40"/>
      <c r="Q220" s="40"/>
      <c r="R220" s="40"/>
      <c r="S220" s="313">
        <v>6114.5366693203505</v>
      </c>
      <c r="T220" s="321">
        <v>271.25042443152398</v>
      </c>
      <c r="U220" s="326">
        <v>14.331924250699339</v>
      </c>
      <c r="V220" s="288">
        <f t="shared" si="194"/>
        <v>22.542035398230095</v>
      </c>
      <c r="W220" s="299">
        <f t="shared" si="195"/>
        <v>426.63752350086457</v>
      </c>
      <c r="X220" s="306">
        <f t="shared" si="196"/>
        <v>18.926308825438291</v>
      </c>
      <c r="Y220" s="40">
        <v>488.48</v>
      </c>
      <c r="Z220" s="263">
        <v>49.800000000000011</v>
      </c>
      <c r="AA220" s="193">
        <v>3.83</v>
      </c>
      <c r="AB220" s="72">
        <v>11.728090354359701</v>
      </c>
      <c r="AC220" s="254">
        <f t="shared" si="197"/>
        <v>9.773408628633083E-4</v>
      </c>
      <c r="AD220" s="79">
        <f t="shared" si="198"/>
        <v>5.7289375762976267</v>
      </c>
      <c r="AE220" s="163">
        <v>0.35406710949999998</v>
      </c>
      <c r="AF220" s="165">
        <v>0.340583566575</v>
      </c>
      <c r="AG220" s="167">
        <v>0.27198518815</v>
      </c>
      <c r="AH220" s="169">
        <v>0.25662222502499998</v>
      </c>
      <c r="AI220" s="178">
        <f t="shared" si="199"/>
        <v>3.0189664199541411</v>
      </c>
      <c r="AJ220" s="178">
        <f t="shared" si="200"/>
        <v>2.188098976655696</v>
      </c>
      <c r="AK220" s="259">
        <f t="shared" si="201"/>
        <v>262.57187719868352</v>
      </c>
      <c r="AL220" s="108">
        <v>11.81557005522663</v>
      </c>
      <c r="AM220" s="131">
        <v>2.4507777777777782</v>
      </c>
      <c r="AN220" s="135">
        <v>8.4677419354838718E-3</v>
      </c>
      <c r="AO220" s="139">
        <v>0</v>
      </c>
      <c r="AP220" s="131">
        <f t="shared" si="202"/>
        <v>1.1971559288888891</v>
      </c>
      <c r="AQ220" s="135">
        <f t="shared" si="203"/>
        <v>4.1363225806451617E-3</v>
      </c>
      <c r="AR220" s="139">
        <f t="shared" si="204"/>
        <v>0</v>
      </c>
      <c r="AS220" s="419">
        <v>3.2343801268744894</v>
      </c>
      <c r="AT220" s="429">
        <f t="shared" si="205"/>
        <v>2.4592455197132619</v>
      </c>
      <c r="AU220" s="351">
        <f t="shared" si="206"/>
        <v>0.77513460716122751</v>
      </c>
      <c r="AV220" s="416">
        <f t="shared" si="207"/>
        <v>1.5799300043756508</v>
      </c>
      <c r="AW220" s="348">
        <f t="shared" si="208"/>
        <v>1.2012922514695341</v>
      </c>
      <c r="AX220" s="351">
        <f t="shared" si="209"/>
        <v>0.3786377529061164</v>
      </c>
      <c r="AY220" s="372">
        <v>0.26300000000000001</v>
      </c>
      <c r="AZ220" s="221">
        <v>0.19839978273779071</v>
      </c>
      <c r="BA220" s="223">
        <f t="shared" si="210"/>
        <v>6.4600217262209297E-2</v>
      </c>
      <c r="BB220" s="227">
        <f t="shared" si="211"/>
        <v>0.12847024000000001</v>
      </c>
      <c r="BC220" s="221">
        <f t="shared" si="212"/>
        <v>9.691432587175601E-2</v>
      </c>
      <c r="BD220" s="223">
        <f t="shared" si="213"/>
        <v>3.1555914128243996E-2</v>
      </c>
      <c r="BE220" s="237">
        <f t="shared" si="214"/>
        <v>181.54877570699063</v>
      </c>
      <c r="BF220" s="447">
        <f t="shared" si="215"/>
        <v>15.130391864854856</v>
      </c>
    </row>
    <row r="221" spans="1:58" x14ac:dyDescent="0.25">
      <c r="A221" s="15">
        <v>215</v>
      </c>
      <c r="B221" s="16">
        <v>71</v>
      </c>
      <c r="C221" s="17" t="s">
        <v>12</v>
      </c>
      <c r="D221" s="17" t="s">
        <v>10</v>
      </c>
      <c r="E221" s="18" t="s">
        <v>8</v>
      </c>
      <c r="F221" s="19" t="s">
        <v>20</v>
      </c>
      <c r="G221" s="30">
        <v>42521</v>
      </c>
      <c r="H221" s="21">
        <v>2</v>
      </c>
      <c r="I221" s="18">
        <v>14</v>
      </c>
      <c r="J221" s="40"/>
      <c r="K221" s="40"/>
      <c r="L221" s="43">
        <v>180.041299511879</v>
      </c>
      <c r="M221" s="40"/>
      <c r="N221" s="40"/>
      <c r="O221" s="40"/>
      <c r="P221" s="40"/>
      <c r="Q221" s="40"/>
      <c r="R221" s="40"/>
      <c r="S221" s="313">
        <v>6114.8026690884508</v>
      </c>
      <c r="T221" s="321">
        <v>271.26222459789761</v>
      </c>
      <c r="U221" s="326">
        <v>14.332547730242155</v>
      </c>
      <c r="V221" s="288">
        <f t="shared" si="194"/>
        <v>22.542035398230098</v>
      </c>
      <c r="W221" s="299">
        <f t="shared" si="195"/>
        <v>426.63752350086457</v>
      </c>
      <c r="X221" s="306">
        <f t="shared" si="196"/>
        <v>18.926308825438291</v>
      </c>
      <c r="Y221" s="40">
        <v>439.76</v>
      </c>
      <c r="Z221" s="263">
        <v>64.300000000000011</v>
      </c>
      <c r="AA221" s="193">
        <v>3.74</v>
      </c>
      <c r="AB221" s="72">
        <v>13.12636009728023</v>
      </c>
      <c r="AC221" s="254">
        <f t="shared" si="197"/>
        <v>1.0938633414400191E-3</v>
      </c>
      <c r="AD221" s="79">
        <f t="shared" si="198"/>
        <v>5.7724481163799535</v>
      </c>
      <c r="AE221" s="163">
        <v>0.31810452789999999</v>
      </c>
      <c r="AF221" s="165">
        <v>0.30557001007499995</v>
      </c>
      <c r="AG221" s="167">
        <v>0.24387754495</v>
      </c>
      <c r="AH221" s="169">
        <v>0.22894918922500002</v>
      </c>
      <c r="AI221" s="178">
        <f t="shared" si="199"/>
        <v>2.4234024172924444</v>
      </c>
      <c r="AJ221" s="178">
        <f t="shared" si="200"/>
        <v>1.7441940303956622</v>
      </c>
      <c r="AK221" s="259">
        <f t="shared" si="201"/>
        <v>209.30328364747947</v>
      </c>
      <c r="AL221" s="108">
        <v>13.637730256514585</v>
      </c>
      <c r="AM221" s="131">
        <v>3.1974444444444448</v>
      </c>
      <c r="AN221" s="135">
        <v>5.5322580645161303E-3</v>
      </c>
      <c r="AO221" s="139">
        <v>0</v>
      </c>
      <c r="AP221" s="131">
        <f t="shared" si="202"/>
        <v>1.406108168888889</v>
      </c>
      <c r="AQ221" s="135">
        <f t="shared" si="203"/>
        <v>2.4328658064516136E-3</v>
      </c>
      <c r="AR221" s="139">
        <f t="shared" si="204"/>
        <v>0</v>
      </c>
      <c r="AS221" s="419">
        <v>3.9619051168917427</v>
      </c>
      <c r="AT221" s="429">
        <f t="shared" si="205"/>
        <v>3.2029767025089608</v>
      </c>
      <c r="AU221" s="351">
        <f t="shared" si="206"/>
        <v>0.75892841438278191</v>
      </c>
      <c r="AV221" s="416">
        <f t="shared" si="207"/>
        <v>1.7422873942043127</v>
      </c>
      <c r="AW221" s="348">
        <f t="shared" si="208"/>
        <v>1.4085410346953406</v>
      </c>
      <c r="AX221" s="351">
        <f t="shared" si="209"/>
        <v>0.33374635950897213</v>
      </c>
      <c r="AY221" s="372">
        <v>0.27200000000000002</v>
      </c>
      <c r="AZ221" s="221">
        <v>0.26194117376245446</v>
      </c>
      <c r="BA221" s="223">
        <f t="shared" si="210"/>
        <v>1.0058826237545559E-2</v>
      </c>
      <c r="BB221" s="227">
        <f t="shared" si="211"/>
        <v>0.11961472000000001</v>
      </c>
      <c r="BC221" s="221">
        <f t="shared" si="212"/>
        <v>0.11519125057377697</v>
      </c>
      <c r="BD221" s="223">
        <f t="shared" si="213"/>
        <v>4.4234694262230354E-3</v>
      </c>
      <c r="BE221" s="237">
        <f t="shared" si="214"/>
        <v>1304.9594244192031</v>
      </c>
      <c r="BF221" s="447">
        <f t="shared" si="215"/>
        <v>17.295913354299142</v>
      </c>
    </row>
    <row r="222" spans="1:58" ht="15.75" thickBot="1" x14ac:dyDescent="0.3">
      <c r="A222" s="85">
        <v>216</v>
      </c>
      <c r="B222" s="86">
        <v>72</v>
      </c>
      <c r="C222" s="87" t="s">
        <v>12</v>
      </c>
      <c r="D222" s="87" t="s">
        <v>10</v>
      </c>
      <c r="E222" s="88" t="s">
        <v>8</v>
      </c>
      <c r="F222" s="89" t="s">
        <v>20</v>
      </c>
      <c r="G222" s="90">
        <v>42521</v>
      </c>
      <c r="H222" s="91">
        <v>2</v>
      </c>
      <c r="I222" s="88">
        <v>14</v>
      </c>
      <c r="J222" s="92"/>
      <c r="K222" s="92"/>
      <c r="L222" s="93">
        <v>180.02563557421487</v>
      </c>
      <c r="M222" s="92"/>
      <c r="N222" s="92"/>
      <c r="O222" s="92"/>
      <c r="P222" s="92"/>
      <c r="Q222" s="92"/>
      <c r="R222" s="92"/>
      <c r="S222" s="316">
        <v>6114.2706695522502</v>
      </c>
      <c r="T222" s="324">
        <v>271.23862426515035</v>
      </c>
      <c r="U222" s="329">
        <v>14.331300771156526</v>
      </c>
      <c r="V222" s="290">
        <f t="shared" si="194"/>
        <v>22.542035398230091</v>
      </c>
      <c r="W222" s="301">
        <f t="shared" si="195"/>
        <v>426.63752350086452</v>
      </c>
      <c r="X222" s="308">
        <f t="shared" si="196"/>
        <v>18.926308825438291</v>
      </c>
      <c r="Y222" s="92">
        <v>447.48999999999995</v>
      </c>
      <c r="Z222" s="265">
        <v>56.800000000000011</v>
      </c>
      <c r="AA222" s="195">
        <v>3.78</v>
      </c>
      <c r="AB222" s="97">
        <v>11.34015869244495</v>
      </c>
      <c r="AC222" s="256">
        <f t="shared" si="197"/>
        <v>9.4501322437041252E-4</v>
      </c>
      <c r="AD222" s="98">
        <f t="shared" si="198"/>
        <v>5.0746076132821898</v>
      </c>
      <c r="AE222" s="146">
        <v>0.30485328290000002</v>
      </c>
      <c r="AF222" s="151">
        <v>0.29355389247499997</v>
      </c>
      <c r="AG222" s="156">
        <v>0.23371244965000001</v>
      </c>
      <c r="AH222" s="161">
        <v>0.21960797902500001</v>
      </c>
      <c r="AI222" s="180">
        <f t="shared" si="199"/>
        <v>2.6882629350072467</v>
      </c>
      <c r="AJ222" s="180">
        <f t="shared" si="200"/>
        <v>1.9365511981001413</v>
      </c>
      <c r="AK222" s="261">
        <f t="shared" si="201"/>
        <v>232.38614377201696</v>
      </c>
      <c r="AL222" s="110">
        <v>12.840535168451114</v>
      </c>
      <c r="AM222" s="133">
        <v>2.8124444444444445</v>
      </c>
      <c r="AN222" s="137">
        <v>6.8870967741935518E-3</v>
      </c>
      <c r="AO222" s="141">
        <v>0</v>
      </c>
      <c r="AP222" s="133">
        <f t="shared" si="202"/>
        <v>1.2585407644444444</v>
      </c>
      <c r="AQ222" s="137">
        <f t="shared" si="203"/>
        <v>3.0819069354838724E-3</v>
      </c>
      <c r="AR222" s="141">
        <f t="shared" si="204"/>
        <v>0</v>
      </c>
      <c r="AS222" s="421">
        <v>3.511680093459749</v>
      </c>
      <c r="AT222" s="431">
        <f t="shared" si="205"/>
        <v>2.8193315412186379</v>
      </c>
      <c r="AU222" s="354">
        <f t="shared" si="206"/>
        <v>0.69234855224111103</v>
      </c>
      <c r="AV222" s="426">
        <f t="shared" si="207"/>
        <v>1.5714417250223029</v>
      </c>
      <c r="AW222" s="353">
        <f t="shared" si="208"/>
        <v>1.2616226713799281</v>
      </c>
      <c r="AX222" s="354">
        <f t="shared" si="209"/>
        <v>0.30981905364237472</v>
      </c>
      <c r="AY222" s="404">
        <v>0.26900000000000002</v>
      </c>
      <c r="AZ222" s="230">
        <v>0.22249678357232763</v>
      </c>
      <c r="BA222" s="231">
        <f t="shared" si="210"/>
        <v>4.6503216427672384E-2</v>
      </c>
      <c r="BB222" s="232">
        <f t="shared" si="211"/>
        <v>0.12037481</v>
      </c>
      <c r="BC222" s="230">
        <f t="shared" si="212"/>
        <v>9.9565085680780888E-2</v>
      </c>
      <c r="BD222" s="231">
        <f t="shared" si="213"/>
        <v>2.0809724319219115E-2</v>
      </c>
      <c r="BE222" s="239">
        <f t="shared" si="214"/>
        <v>243.85751273963129</v>
      </c>
      <c r="BF222" s="449">
        <f t="shared" si="215"/>
        <v>16.379262519921799</v>
      </c>
    </row>
    <row r="223" spans="1:58" ht="15.75" thickTop="1" x14ac:dyDescent="0.25">
      <c r="A223" s="15">
        <v>217</v>
      </c>
      <c r="B223" s="16">
        <v>1</v>
      </c>
      <c r="C223" s="17" t="s">
        <v>5</v>
      </c>
      <c r="D223" s="17" t="s">
        <v>6</v>
      </c>
      <c r="E223" s="18" t="s">
        <v>7</v>
      </c>
      <c r="F223" s="19" t="s">
        <v>21</v>
      </c>
      <c r="G223" s="30">
        <v>42529</v>
      </c>
      <c r="H223" s="21">
        <v>3</v>
      </c>
      <c r="I223" s="18">
        <v>21</v>
      </c>
      <c r="J223" s="40"/>
      <c r="K223" s="40"/>
      <c r="L223" s="43">
        <v>30.000091841334029</v>
      </c>
      <c r="M223" s="40"/>
      <c r="N223" s="40"/>
      <c r="O223" s="40"/>
      <c r="P223" s="40"/>
      <c r="Q223" s="40"/>
      <c r="R223" s="40"/>
      <c r="S223" s="313">
        <v>14148.143312679265</v>
      </c>
      <c r="T223" s="321">
        <v>438.50134241416572</v>
      </c>
      <c r="U223" s="326">
        <v>31.77701728115747</v>
      </c>
      <c r="V223" s="287">
        <f t="shared" si="194"/>
        <v>32.264766248574688</v>
      </c>
      <c r="W223" s="298">
        <f t="shared" si="195"/>
        <v>445.23194821902189</v>
      </c>
      <c r="X223" s="305">
        <f t="shared" si="196"/>
        <v>13.799323534187707</v>
      </c>
      <c r="Y223" s="40">
        <v>446.48</v>
      </c>
      <c r="Z223" s="263">
        <v>19.299999999999983</v>
      </c>
      <c r="AA223" s="193">
        <v>6.19</v>
      </c>
      <c r="AB223" s="72">
        <v>28.769272200385505</v>
      </c>
      <c r="AC223" s="253">
        <f t="shared" si="197"/>
        <v>2.3974393500321256E-3</v>
      </c>
      <c r="AD223" s="79">
        <f t="shared" si="198"/>
        <v>12.84490465202812</v>
      </c>
      <c r="AE223" s="163">
        <v>1.2636827904999999</v>
      </c>
      <c r="AF223" s="165">
        <v>1.1998571007749999</v>
      </c>
      <c r="AG223" s="167">
        <v>0.99459774444999993</v>
      </c>
      <c r="AH223" s="169">
        <v>0.93647057970000003</v>
      </c>
      <c r="AI223" s="177">
        <f t="shared" si="199"/>
        <v>4.3924739621430762</v>
      </c>
      <c r="AJ223" s="177">
        <f t="shared" si="200"/>
        <v>3.255106952922679</v>
      </c>
      <c r="AK223" s="258">
        <f t="shared" si="201"/>
        <v>390.61283435072147</v>
      </c>
      <c r="AL223" s="108">
        <v>274.80453535674098</v>
      </c>
      <c r="AM223" s="130">
        <v>0.28038888888888891</v>
      </c>
      <c r="AN223" s="134">
        <v>0.21417741935483869</v>
      </c>
      <c r="AO223" s="138">
        <v>1.8565217391304352E-2</v>
      </c>
      <c r="AP223" s="130">
        <f t="shared" si="202"/>
        <v>0.12518803111111113</v>
      </c>
      <c r="AQ223" s="134">
        <f t="shared" si="203"/>
        <v>9.5625934193548395E-2</v>
      </c>
      <c r="AR223" s="138">
        <f t="shared" si="204"/>
        <v>8.2889982608695678E-3</v>
      </c>
      <c r="AS223" s="418">
        <v>1.0208199131649338</v>
      </c>
      <c r="AT223" s="428">
        <f t="shared" si="205"/>
        <v>0.4945663082437276</v>
      </c>
      <c r="AU223" s="350">
        <f t="shared" si="206"/>
        <v>0.52625360492120621</v>
      </c>
      <c r="AV223" s="415">
        <f t="shared" si="207"/>
        <v>0.45577567482987968</v>
      </c>
      <c r="AW223" s="347">
        <f t="shared" si="208"/>
        <v>0.22081396530465952</v>
      </c>
      <c r="AX223" s="350">
        <f t="shared" si="209"/>
        <v>0.23496170952522016</v>
      </c>
      <c r="AY223" s="208">
        <v>1.0409999999999999</v>
      </c>
      <c r="AZ223" s="221">
        <v>0.88239533673354964</v>
      </c>
      <c r="BA223" s="223">
        <f t="shared" si="210"/>
        <v>0.15860466326645029</v>
      </c>
      <c r="BB223" s="227">
        <f t="shared" si="211"/>
        <v>0.46478568000000003</v>
      </c>
      <c r="BC223" s="221">
        <f t="shared" si="212"/>
        <v>0.39397186994479527</v>
      </c>
      <c r="BD223" s="223">
        <f t="shared" si="213"/>
        <v>7.0813810055204721E-2</v>
      </c>
      <c r="BE223" s="236">
        <f t="shared" si="214"/>
        <v>181.38982554412121</v>
      </c>
      <c r="BF223" s="447">
        <f t="shared" si="215"/>
        <v>54.668076249459631</v>
      </c>
    </row>
    <row r="224" spans="1:58" x14ac:dyDescent="0.25">
      <c r="A224" s="15">
        <v>218</v>
      </c>
      <c r="B224" s="16">
        <v>2</v>
      </c>
      <c r="C224" s="17" t="s">
        <v>5</v>
      </c>
      <c r="D224" s="17" t="s">
        <v>6</v>
      </c>
      <c r="E224" s="18" t="s">
        <v>7</v>
      </c>
      <c r="F224" s="19" t="s">
        <v>21</v>
      </c>
      <c r="G224" s="30">
        <v>42529</v>
      </c>
      <c r="H224" s="21">
        <v>3</v>
      </c>
      <c r="I224" s="18">
        <v>21</v>
      </c>
      <c r="J224" s="40"/>
      <c r="K224" s="40"/>
      <c r="L224" s="43">
        <v>30.003778035576371</v>
      </c>
      <c r="M224" s="40"/>
      <c r="N224" s="40"/>
      <c r="O224" s="40"/>
      <c r="P224" s="40"/>
      <c r="Q224" s="40"/>
      <c r="R224" s="40"/>
      <c r="S224" s="313">
        <v>14149.881734171269</v>
      </c>
      <c r="T224" s="321">
        <v>438.55522228667462</v>
      </c>
      <c r="U224" s="326">
        <v>31.78092181114225</v>
      </c>
      <c r="V224" s="288"/>
      <c r="W224" s="299"/>
      <c r="X224" s="306"/>
      <c r="Y224" s="40">
        <v>449.02000000000004</v>
      </c>
      <c r="Z224" s="263"/>
      <c r="AA224" s="193"/>
      <c r="AB224" s="72"/>
      <c r="AC224" s="254"/>
      <c r="AD224" s="79"/>
      <c r="AE224" s="163"/>
      <c r="AF224" s="165"/>
      <c r="AG224" s="167"/>
      <c r="AH224" s="169"/>
      <c r="AI224" s="178"/>
      <c r="AJ224" s="178"/>
      <c r="AK224" s="259"/>
      <c r="AL224" s="108"/>
      <c r="AM224" s="131"/>
      <c r="AN224" s="135"/>
      <c r="AO224" s="139"/>
      <c r="AP224" s="131"/>
      <c r="AQ224" s="135"/>
      <c r="AR224" s="139"/>
      <c r="AS224" s="419"/>
      <c r="AT224" s="429"/>
      <c r="AU224" s="351"/>
      <c r="AV224" s="416"/>
      <c r="AW224" s="348"/>
      <c r="AX224" s="351"/>
      <c r="AY224" s="208"/>
      <c r="AZ224" s="221"/>
      <c r="BA224" s="223"/>
      <c r="BB224" s="227"/>
      <c r="BC224" s="221"/>
      <c r="BD224" s="223"/>
      <c r="BE224" s="237"/>
      <c r="BF224" s="447"/>
    </row>
    <row r="225" spans="1:58" x14ac:dyDescent="0.25">
      <c r="A225" s="15">
        <v>219</v>
      </c>
      <c r="B225" s="16">
        <v>3</v>
      </c>
      <c r="C225" s="17" t="s">
        <v>5</v>
      </c>
      <c r="D225" s="17" t="s">
        <v>6</v>
      </c>
      <c r="E225" s="18" t="s">
        <v>7</v>
      </c>
      <c r="F225" s="19" t="s">
        <v>21</v>
      </c>
      <c r="G225" s="30">
        <v>42529</v>
      </c>
      <c r="H225" s="21">
        <v>3</v>
      </c>
      <c r="I225" s="18">
        <v>21</v>
      </c>
      <c r="J225" s="40"/>
      <c r="K225" s="40"/>
      <c r="L225" s="43">
        <v>30.001934938455197</v>
      </c>
      <c r="M225" s="40"/>
      <c r="N225" s="40"/>
      <c r="O225" s="40"/>
      <c r="P225" s="40"/>
      <c r="Q225" s="40"/>
      <c r="R225" s="40"/>
      <c r="S225" s="313">
        <v>14149.012523425265</v>
      </c>
      <c r="T225" s="321">
        <v>438.52828235042011</v>
      </c>
      <c r="U225" s="326">
        <v>31.778969546149856</v>
      </c>
      <c r="V225" s="288">
        <f t="shared" ref="V225:V256" si="216">S225/T225</f>
        <v>32.264766248574688</v>
      </c>
      <c r="W225" s="299">
        <f t="shared" ref="W225:W256" si="217">S225/U225</f>
        <v>445.23194821902183</v>
      </c>
      <c r="X225" s="306">
        <f t="shared" ref="X225:X256" si="218">T225/U225</f>
        <v>13.799323534187707</v>
      </c>
      <c r="Y225" s="40">
        <v>444.16999999999996</v>
      </c>
      <c r="Z225" s="263">
        <v>15.299999999999983</v>
      </c>
      <c r="AA225" s="193">
        <v>6.4</v>
      </c>
      <c r="AB225" s="72">
        <v>38.558601157100433</v>
      </c>
      <c r="AC225" s="254">
        <f t="shared" ref="AC225:AC256" si="219">(AB225/12000)</f>
        <v>3.2132167630917027E-3</v>
      </c>
      <c r="AD225" s="79">
        <f t="shared" ref="AD225:AD256" si="220">Y225*AB225/1000</f>
        <v>17.126573875949301</v>
      </c>
      <c r="AE225" s="163">
        <v>1.5651744084999999</v>
      </c>
      <c r="AF225" s="165">
        <v>1.4832597522749997</v>
      </c>
      <c r="AG225" s="167">
        <v>1.2298952754500001</v>
      </c>
      <c r="AH225" s="169">
        <v>1.1592284852000003</v>
      </c>
      <c r="AI225" s="178">
        <f t="shared" ref="AI225:AI256" si="221">AE225/AB225*100</f>
        <v>4.059209518838518</v>
      </c>
      <c r="AJ225" s="178">
        <f t="shared" ref="AJ225:AJ256" si="222">AH225/AB225*100</f>
        <v>3.0064070023622538</v>
      </c>
      <c r="AK225" s="259">
        <f t="shared" ref="AK225:AK256" si="223">AH225/AC225</f>
        <v>360.76884028347041</v>
      </c>
      <c r="AL225" s="108">
        <v>273.0962601680335</v>
      </c>
      <c r="AM225" s="131">
        <v>9.8388888888888887E-2</v>
      </c>
      <c r="AN225" s="135">
        <v>7.4629032258064512E-2</v>
      </c>
      <c r="AO225" s="139">
        <v>1.065217391304348E-2</v>
      </c>
      <c r="AP225" s="131">
        <f t="shared" ref="AP225:AP256" si="224">AM225*Y225/1000</f>
        <v>4.3701392777777771E-2</v>
      </c>
      <c r="AQ225" s="135">
        <f t="shared" ref="AQ225:AQ256" si="225">AN225*Y225/1000</f>
        <v>3.3147977258064516E-2</v>
      </c>
      <c r="AR225" s="139">
        <f t="shared" ref="AR225:AR256" si="226">AO225*Y225/1000</f>
        <v>4.7313760869565217E-3</v>
      </c>
      <c r="AS225" s="419">
        <v>0.89724832962180989</v>
      </c>
      <c r="AT225" s="429">
        <f t="shared" ref="AT225:AT256" si="227">AN225+AM225</f>
        <v>0.17301792114695341</v>
      </c>
      <c r="AU225" s="351">
        <f t="shared" ref="AU225:AU256" si="228">AS225-AT225</f>
        <v>0.72423040847485654</v>
      </c>
      <c r="AV225" s="416">
        <f t="shared" ref="AV225:AV256" si="229">AS225*Y225/1000</f>
        <v>0.39853079056811924</v>
      </c>
      <c r="AW225" s="348">
        <f t="shared" ref="AW225:AW256" si="230">AT225*Y225/1000</f>
        <v>7.6849370035842288E-2</v>
      </c>
      <c r="AX225" s="351">
        <f t="shared" ref="AX225:AX256" si="231">AU225*Y225/1000</f>
        <v>0.321681420532277</v>
      </c>
      <c r="AY225" s="208">
        <v>0.98</v>
      </c>
      <c r="AZ225" s="221">
        <v>0.80882099192978152</v>
      </c>
      <c r="BA225" s="223">
        <f t="shared" ref="BA225:BA256" si="232">AY225-AZ225</f>
        <v>0.17117900807021846</v>
      </c>
      <c r="BB225" s="227">
        <f t="shared" ref="BB225:BB256" si="233">AY225*Y225/1000</f>
        <v>0.43528659999999997</v>
      </c>
      <c r="BC225" s="221">
        <f t="shared" ref="BC225:BC256" si="234">AZ225*Y225/1000</f>
        <v>0.35925401998545103</v>
      </c>
      <c r="BD225" s="223">
        <f t="shared" ref="BD225:BD256" si="235">BA225*Y225/1000</f>
        <v>7.603258001454892E-2</v>
      </c>
      <c r="BE225" s="237">
        <f t="shared" ref="BE225:BE256" si="236">AB225/BA225</f>
        <v>225.25309377469642</v>
      </c>
      <c r="BF225" s="447">
        <f t="shared" ref="BF225:BF256" si="237">AB225/AU225</f>
        <v>53.240792855274165</v>
      </c>
    </row>
    <row r="226" spans="1:58" ht="15.75" thickBot="1" x14ac:dyDescent="0.3">
      <c r="A226" s="22">
        <v>220</v>
      </c>
      <c r="B226" s="23">
        <v>4</v>
      </c>
      <c r="C226" s="24" t="s">
        <v>5</v>
      </c>
      <c r="D226" s="24" t="s">
        <v>6</v>
      </c>
      <c r="E226" s="25" t="s">
        <v>7</v>
      </c>
      <c r="F226" s="26" t="s">
        <v>21</v>
      </c>
      <c r="G226" s="31">
        <v>42529</v>
      </c>
      <c r="H226" s="28">
        <v>3</v>
      </c>
      <c r="I226" s="25">
        <v>21</v>
      </c>
      <c r="J226" s="41"/>
      <c r="K226" s="41"/>
      <c r="L226" s="42">
        <v>30.005621132697549</v>
      </c>
      <c r="M226" s="41"/>
      <c r="N226" s="41"/>
      <c r="O226" s="41"/>
      <c r="P226" s="41"/>
      <c r="Q226" s="41"/>
      <c r="R226" s="41"/>
      <c r="S226" s="314">
        <v>14150.750944917272</v>
      </c>
      <c r="T226" s="322">
        <v>438.58216222292918</v>
      </c>
      <c r="U226" s="327">
        <v>31.782874076134647</v>
      </c>
      <c r="V226" s="289">
        <f t="shared" si="216"/>
        <v>32.264766248574681</v>
      </c>
      <c r="W226" s="300">
        <f t="shared" si="217"/>
        <v>445.23194821902183</v>
      </c>
      <c r="X226" s="307">
        <f t="shared" si="218"/>
        <v>13.799323534187707</v>
      </c>
      <c r="Y226" s="41">
        <v>449.02</v>
      </c>
      <c r="Z226" s="264">
        <v>17.400000000000006</v>
      </c>
      <c r="AA226" s="194">
        <v>6.26</v>
      </c>
      <c r="AB226" s="73">
        <v>32.870829078678781</v>
      </c>
      <c r="AC226" s="255">
        <f t="shared" si="219"/>
        <v>2.7392357565565652E-3</v>
      </c>
      <c r="AD226" s="80">
        <f t="shared" si="220"/>
        <v>14.759659672908347</v>
      </c>
      <c r="AE226" s="145">
        <v>1.4112588245</v>
      </c>
      <c r="AF226" s="150">
        <v>1.334894552775</v>
      </c>
      <c r="AG226" s="155">
        <v>1.1094299669500003</v>
      </c>
      <c r="AH226" s="160">
        <v>1.0466394837000002</v>
      </c>
      <c r="AI226" s="179">
        <f t="shared" si="221"/>
        <v>4.2933472140968725</v>
      </c>
      <c r="AJ226" s="179">
        <f t="shared" si="222"/>
        <v>3.1840982203241373</v>
      </c>
      <c r="AK226" s="260">
        <f t="shared" si="223"/>
        <v>382.09178643889646</v>
      </c>
      <c r="AL226" s="109">
        <v>259.43005865837381</v>
      </c>
      <c r="AM226" s="132">
        <v>4.4722222222222226E-2</v>
      </c>
      <c r="AN226" s="136">
        <v>9.9467741935483869E-2</v>
      </c>
      <c r="AO226" s="140">
        <v>7.0000000000000001E-3</v>
      </c>
      <c r="AP226" s="132">
        <f t="shared" si="224"/>
        <v>2.0081172222222221E-2</v>
      </c>
      <c r="AQ226" s="136">
        <f t="shared" si="225"/>
        <v>4.466300548387097E-2</v>
      </c>
      <c r="AR226" s="140">
        <f t="shared" si="226"/>
        <v>3.14314E-3</v>
      </c>
      <c r="AS226" s="420">
        <v>0.65150735879516608</v>
      </c>
      <c r="AT226" s="430">
        <f t="shared" si="227"/>
        <v>0.1441899641577061</v>
      </c>
      <c r="AU226" s="352">
        <f t="shared" si="228"/>
        <v>0.50731739463745995</v>
      </c>
      <c r="AV226" s="417">
        <f t="shared" si="229"/>
        <v>0.2925398342462055</v>
      </c>
      <c r="AW226" s="349">
        <f t="shared" si="230"/>
        <v>6.4744177706093198E-2</v>
      </c>
      <c r="AX226" s="352">
        <f t="shared" si="231"/>
        <v>0.22779565654011225</v>
      </c>
      <c r="AY226" s="209">
        <v>1.079</v>
      </c>
      <c r="AZ226" s="222">
        <v>0.90304773461711885</v>
      </c>
      <c r="BA226" s="225">
        <f t="shared" si="232"/>
        <v>0.17595226538288111</v>
      </c>
      <c r="BB226" s="228">
        <f t="shared" si="233"/>
        <v>0.48449257999999995</v>
      </c>
      <c r="BC226" s="222">
        <f t="shared" si="234"/>
        <v>0.40548649379777868</v>
      </c>
      <c r="BD226" s="225">
        <f t="shared" si="235"/>
        <v>7.9006086202221271E-2</v>
      </c>
      <c r="BE226" s="238">
        <f t="shared" si="236"/>
        <v>186.81674263840924</v>
      </c>
      <c r="BF226" s="448">
        <f t="shared" si="237"/>
        <v>64.793420107680305</v>
      </c>
    </row>
    <row r="227" spans="1:58" x14ac:dyDescent="0.25">
      <c r="A227" s="8">
        <v>221</v>
      </c>
      <c r="B227" s="9">
        <v>5</v>
      </c>
      <c r="C227" s="10" t="s">
        <v>5</v>
      </c>
      <c r="D227" s="10" t="s">
        <v>6</v>
      </c>
      <c r="E227" s="11" t="s">
        <v>8</v>
      </c>
      <c r="F227" s="12" t="s">
        <v>21</v>
      </c>
      <c r="G227" s="29">
        <v>42528</v>
      </c>
      <c r="H227" s="14">
        <v>3</v>
      </c>
      <c r="I227" s="11">
        <v>21</v>
      </c>
      <c r="J227" s="39"/>
      <c r="K227" s="39"/>
      <c r="L227" s="44">
        <v>30.003778035576371</v>
      </c>
      <c r="M227" s="39"/>
      <c r="N227" s="39"/>
      <c r="O227" s="39"/>
      <c r="P227" s="39"/>
      <c r="Q227" s="39"/>
      <c r="R227" s="39"/>
      <c r="S227" s="315">
        <v>14149.881734171269</v>
      </c>
      <c r="T227" s="323">
        <v>438.55522228667462</v>
      </c>
      <c r="U227" s="328">
        <v>31.78092181114225</v>
      </c>
      <c r="V227" s="287">
        <f t="shared" si="216"/>
        <v>32.264766248574688</v>
      </c>
      <c r="W227" s="298">
        <f t="shared" si="217"/>
        <v>445.23194821902189</v>
      </c>
      <c r="X227" s="305">
        <f t="shared" si="218"/>
        <v>13.799323534187707</v>
      </c>
      <c r="Y227" s="39">
        <v>449.55000000000007</v>
      </c>
      <c r="Z227" s="262">
        <v>30.800000000000011</v>
      </c>
      <c r="AA227" s="192">
        <v>6.41</v>
      </c>
      <c r="AB227" s="71">
        <v>31.537325766861656</v>
      </c>
      <c r="AC227" s="253">
        <f t="shared" si="219"/>
        <v>2.6281104805718045E-3</v>
      </c>
      <c r="AD227" s="78">
        <f t="shared" si="220"/>
        <v>14.177604798492659</v>
      </c>
      <c r="AE227" s="162">
        <v>1.4516075925000003</v>
      </c>
      <c r="AF227" s="164">
        <v>1.3818361907749999</v>
      </c>
      <c r="AG227" s="166">
        <v>1.1831820719499999</v>
      </c>
      <c r="AH227" s="168">
        <v>1.1215090267000001</v>
      </c>
      <c r="AI227" s="177">
        <f t="shared" si="221"/>
        <v>4.6028239782629248</v>
      </c>
      <c r="AJ227" s="177">
        <f t="shared" si="222"/>
        <v>3.5561322953972319</v>
      </c>
      <c r="AK227" s="258">
        <f t="shared" si="223"/>
        <v>426.73587544766787</v>
      </c>
      <c r="AL227" s="107">
        <v>209.66230816069631</v>
      </c>
      <c r="AM227" s="130">
        <v>2.3975</v>
      </c>
      <c r="AN227" s="134">
        <v>0.10624193548387097</v>
      </c>
      <c r="AO227" s="138">
        <v>0</v>
      </c>
      <c r="AP227" s="130">
        <f t="shared" si="224"/>
        <v>1.0777961250000001</v>
      </c>
      <c r="AQ227" s="134">
        <f t="shared" si="225"/>
        <v>4.7761062096774207E-2</v>
      </c>
      <c r="AR227" s="138">
        <f t="shared" si="226"/>
        <v>0</v>
      </c>
      <c r="AS227" s="418">
        <v>3.6062861764700647</v>
      </c>
      <c r="AT227" s="428">
        <f t="shared" si="227"/>
        <v>2.503741935483871</v>
      </c>
      <c r="AU227" s="350">
        <f t="shared" si="228"/>
        <v>1.1025442409861936</v>
      </c>
      <c r="AV227" s="415">
        <f t="shared" si="229"/>
        <v>1.6212059506321177</v>
      </c>
      <c r="AW227" s="347">
        <f t="shared" si="230"/>
        <v>1.1255571870967744</v>
      </c>
      <c r="AX227" s="350">
        <f t="shared" si="231"/>
        <v>0.49564876353534343</v>
      </c>
      <c r="AY227" s="371">
        <v>1.474</v>
      </c>
      <c r="AZ227" s="220">
        <v>1.260690918240335</v>
      </c>
      <c r="BA227" s="224">
        <f t="shared" si="232"/>
        <v>0.21330908175966501</v>
      </c>
      <c r="BB227" s="226">
        <f t="shared" si="233"/>
        <v>0.66263670000000008</v>
      </c>
      <c r="BC227" s="220">
        <f t="shared" si="234"/>
        <v>0.56674360229494269</v>
      </c>
      <c r="BD227" s="224">
        <f t="shared" si="235"/>
        <v>9.5893097705057412E-2</v>
      </c>
      <c r="BE227" s="236">
        <f t="shared" si="236"/>
        <v>147.84802178462664</v>
      </c>
      <c r="BF227" s="446">
        <f t="shared" si="237"/>
        <v>28.604136318967516</v>
      </c>
    </row>
    <row r="228" spans="1:58" x14ac:dyDescent="0.25">
      <c r="A228" s="15">
        <v>222</v>
      </c>
      <c r="B228" s="16">
        <v>6</v>
      </c>
      <c r="C228" s="17" t="s">
        <v>5</v>
      </c>
      <c r="D228" s="17" t="s">
        <v>6</v>
      </c>
      <c r="E228" s="18" t="s">
        <v>8</v>
      </c>
      <c r="F228" s="19" t="s">
        <v>21</v>
      </c>
      <c r="G228" s="30">
        <v>42528</v>
      </c>
      <c r="H228" s="21">
        <v>3</v>
      </c>
      <c r="I228" s="18">
        <v>21</v>
      </c>
      <c r="J228" s="40"/>
      <c r="K228" s="40"/>
      <c r="L228" s="43">
        <v>30.003778035576371</v>
      </c>
      <c r="M228" s="40"/>
      <c r="N228" s="40"/>
      <c r="O228" s="40"/>
      <c r="P228" s="40"/>
      <c r="Q228" s="40"/>
      <c r="R228" s="40"/>
      <c r="S228" s="313">
        <v>14149.881734171269</v>
      </c>
      <c r="T228" s="321">
        <v>438.55522228667462</v>
      </c>
      <c r="U228" s="326">
        <v>31.78092181114225</v>
      </c>
      <c r="V228" s="288">
        <f t="shared" si="216"/>
        <v>32.264766248574688</v>
      </c>
      <c r="W228" s="299">
        <f t="shared" si="217"/>
        <v>445.23194821902189</v>
      </c>
      <c r="X228" s="306">
        <f t="shared" si="218"/>
        <v>13.799323534187707</v>
      </c>
      <c r="Y228" s="40">
        <v>446.73</v>
      </c>
      <c r="Z228" s="263">
        <v>29.300000000000011</v>
      </c>
      <c r="AA228" s="193">
        <v>6.36</v>
      </c>
      <c r="AB228" s="72">
        <v>29.332844197207727</v>
      </c>
      <c r="AC228" s="254">
        <f t="shared" si="219"/>
        <v>2.4444036831006441E-3</v>
      </c>
      <c r="AD228" s="79">
        <f t="shared" si="220"/>
        <v>13.103861488218609</v>
      </c>
      <c r="AE228" s="163">
        <v>1.2359830215000003</v>
      </c>
      <c r="AF228" s="165">
        <v>1.164821937775</v>
      </c>
      <c r="AG228" s="167">
        <v>0.97034923394999983</v>
      </c>
      <c r="AH228" s="169">
        <v>0.90520228070000008</v>
      </c>
      <c r="AI228" s="178">
        <f t="shared" si="221"/>
        <v>4.2136487453802962</v>
      </c>
      <c r="AJ228" s="178">
        <f t="shared" si="222"/>
        <v>3.085968324838301</v>
      </c>
      <c r="AK228" s="259">
        <f t="shared" si="223"/>
        <v>370.31619898059608</v>
      </c>
      <c r="AL228" s="108">
        <v>252.48307289096343</v>
      </c>
      <c r="AM228" s="131">
        <v>0.74472222222222229</v>
      </c>
      <c r="AN228" s="135">
        <v>0.89114516129032262</v>
      </c>
      <c r="AO228" s="139">
        <v>3.2260869565217391E-2</v>
      </c>
      <c r="AP228" s="131">
        <f t="shared" si="224"/>
        <v>0.33268975833333336</v>
      </c>
      <c r="AQ228" s="135">
        <f t="shared" si="225"/>
        <v>0.3981012779032258</v>
      </c>
      <c r="AR228" s="139">
        <f t="shared" si="226"/>
        <v>1.4411898260869565E-2</v>
      </c>
      <c r="AS228" s="419">
        <v>2.787975185978055</v>
      </c>
      <c r="AT228" s="429">
        <f t="shared" si="227"/>
        <v>1.635867383512545</v>
      </c>
      <c r="AU228" s="351">
        <f t="shared" si="228"/>
        <v>1.15210780246551</v>
      </c>
      <c r="AV228" s="416">
        <f t="shared" si="229"/>
        <v>1.2454721548319767</v>
      </c>
      <c r="AW228" s="348">
        <f t="shared" si="230"/>
        <v>0.73079103623655928</v>
      </c>
      <c r="AX228" s="351">
        <f t="shared" si="231"/>
        <v>0.51468111859541732</v>
      </c>
      <c r="AY228" s="372">
        <v>0.78300000000000003</v>
      </c>
      <c r="AZ228" s="221">
        <v>0.63740089785841381</v>
      </c>
      <c r="BA228" s="223">
        <f t="shared" si="232"/>
        <v>0.14559910214158622</v>
      </c>
      <c r="BB228" s="227">
        <f t="shared" si="233"/>
        <v>0.34978959000000004</v>
      </c>
      <c r="BC228" s="221">
        <f t="shared" si="234"/>
        <v>0.28474610310028919</v>
      </c>
      <c r="BD228" s="223">
        <f t="shared" si="235"/>
        <v>6.5043486899710817E-2</v>
      </c>
      <c r="BE228" s="237">
        <f t="shared" si="236"/>
        <v>201.4630843580569</v>
      </c>
      <c r="BF228" s="447">
        <f t="shared" si="237"/>
        <v>25.460155841697677</v>
      </c>
    </row>
    <row r="229" spans="1:58" x14ac:dyDescent="0.25">
      <c r="A229" s="15">
        <v>223</v>
      </c>
      <c r="B229" s="16">
        <v>7</v>
      </c>
      <c r="C229" s="17" t="s">
        <v>5</v>
      </c>
      <c r="D229" s="17" t="s">
        <v>6</v>
      </c>
      <c r="E229" s="18" t="s">
        <v>8</v>
      </c>
      <c r="F229" s="19" t="s">
        <v>21</v>
      </c>
      <c r="G229" s="30">
        <v>42528</v>
      </c>
      <c r="H229" s="21">
        <v>3</v>
      </c>
      <c r="I229" s="18">
        <v>21</v>
      </c>
      <c r="J229" s="40"/>
      <c r="K229" s="40"/>
      <c r="L229" s="43">
        <v>30.007464229818719</v>
      </c>
      <c r="M229" s="40"/>
      <c r="N229" s="40"/>
      <c r="O229" s="40"/>
      <c r="P229" s="40"/>
      <c r="Q229" s="40"/>
      <c r="R229" s="40"/>
      <c r="S229" s="313">
        <v>14151.620155663273</v>
      </c>
      <c r="T229" s="321">
        <v>438.60910215918364</v>
      </c>
      <c r="U229" s="326">
        <v>31.784826341127037</v>
      </c>
      <c r="V229" s="288">
        <f t="shared" si="216"/>
        <v>32.264766248574681</v>
      </c>
      <c r="W229" s="299">
        <f t="shared" si="217"/>
        <v>445.23194821902183</v>
      </c>
      <c r="X229" s="306">
        <f t="shared" si="218"/>
        <v>13.799323534187707</v>
      </c>
      <c r="Y229" s="40">
        <v>435.62000000000006</v>
      </c>
      <c r="Z229" s="263">
        <v>30.400000000000006</v>
      </c>
      <c r="AA229" s="193">
        <v>6.35</v>
      </c>
      <c r="AB229" s="72">
        <v>30.816158720590941</v>
      </c>
      <c r="AC229" s="254">
        <f t="shared" si="219"/>
        <v>2.5680132267159117E-3</v>
      </c>
      <c r="AD229" s="79">
        <f t="shared" si="220"/>
        <v>13.424135061863828</v>
      </c>
      <c r="AE229" s="163">
        <v>1.2495296675000003</v>
      </c>
      <c r="AF229" s="165">
        <v>1.1828121097750002</v>
      </c>
      <c r="AG229" s="167">
        <v>0.9941660579499999</v>
      </c>
      <c r="AH229" s="169">
        <v>0.94174201419999992</v>
      </c>
      <c r="AI229" s="178">
        <f t="shared" si="221"/>
        <v>4.0547872264984193</v>
      </c>
      <c r="AJ229" s="178">
        <f t="shared" si="222"/>
        <v>3.0560006610127584</v>
      </c>
      <c r="AK229" s="259">
        <f t="shared" si="223"/>
        <v>366.72007932153099</v>
      </c>
      <c r="AL229" s="108">
        <v>243.94169694742607</v>
      </c>
      <c r="AM229" s="131">
        <v>1.0791666666666666</v>
      </c>
      <c r="AN229" s="135">
        <v>0.29208064516129029</v>
      </c>
      <c r="AO229" s="139">
        <v>5.7826086956521737E-3</v>
      </c>
      <c r="AP229" s="131">
        <f t="shared" si="224"/>
        <v>0.47010658333333338</v>
      </c>
      <c r="AQ229" s="135">
        <f t="shared" si="225"/>
        <v>0.1272361706451613</v>
      </c>
      <c r="AR229" s="139">
        <f t="shared" si="226"/>
        <v>2.5190200000000003E-3</v>
      </c>
      <c r="AS229" s="419">
        <v>2.5228373371353192</v>
      </c>
      <c r="AT229" s="429">
        <f t="shared" si="227"/>
        <v>1.3712473118279569</v>
      </c>
      <c r="AU229" s="351">
        <f t="shared" si="228"/>
        <v>1.1515900253073623</v>
      </c>
      <c r="AV229" s="416">
        <f t="shared" si="229"/>
        <v>1.0989984008028879</v>
      </c>
      <c r="AW229" s="348">
        <f t="shared" si="230"/>
        <v>0.59734275397849468</v>
      </c>
      <c r="AX229" s="351">
        <f t="shared" si="231"/>
        <v>0.50165564682439323</v>
      </c>
      <c r="AY229" s="372">
        <v>1.395</v>
      </c>
      <c r="AZ229" s="221">
        <v>1.1880143504067409</v>
      </c>
      <c r="BA229" s="223">
        <f t="shared" si="232"/>
        <v>0.20698564959325916</v>
      </c>
      <c r="BB229" s="227">
        <f t="shared" si="233"/>
        <v>0.60768990000000012</v>
      </c>
      <c r="BC229" s="221">
        <f t="shared" si="234"/>
        <v>0.51752281132418454</v>
      </c>
      <c r="BD229" s="223">
        <f t="shared" si="235"/>
        <v>9.0167088675815563E-2</v>
      </c>
      <c r="BE229" s="237">
        <f t="shared" si="236"/>
        <v>148.88065322956825</v>
      </c>
      <c r="BF229" s="447">
        <f t="shared" si="237"/>
        <v>26.759661028121556</v>
      </c>
    </row>
    <row r="230" spans="1:58" ht="15.75" thickBot="1" x14ac:dyDescent="0.3">
      <c r="A230" s="22">
        <v>224</v>
      </c>
      <c r="B230" s="23">
        <v>8</v>
      </c>
      <c r="C230" s="24" t="s">
        <v>5</v>
      </c>
      <c r="D230" s="24" t="s">
        <v>6</v>
      </c>
      <c r="E230" s="25" t="s">
        <v>8</v>
      </c>
      <c r="F230" s="26" t="s">
        <v>21</v>
      </c>
      <c r="G230" s="31">
        <v>42528</v>
      </c>
      <c r="H230" s="28">
        <v>3</v>
      </c>
      <c r="I230" s="25">
        <v>21</v>
      </c>
      <c r="J230" s="41"/>
      <c r="K230" s="41"/>
      <c r="L230" s="42">
        <v>30.007464229818719</v>
      </c>
      <c r="M230" s="41"/>
      <c r="N230" s="41"/>
      <c r="O230" s="41"/>
      <c r="P230" s="41"/>
      <c r="Q230" s="41"/>
      <c r="R230" s="41"/>
      <c r="S230" s="314">
        <v>14151.620155663273</v>
      </c>
      <c r="T230" s="322">
        <v>438.60910215918364</v>
      </c>
      <c r="U230" s="327">
        <v>31.784826341127037</v>
      </c>
      <c r="V230" s="289">
        <f t="shared" si="216"/>
        <v>32.264766248574681</v>
      </c>
      <c r="W230" s="300">
        <f t="shared" si="217"/>
        <v>445.23194821902183</v>
      </c>
      <c r="X230" s="307">
        <f t="shared" si="218"/>
        <v>13.799323534187707</v>
      </c>
      <c r="Y230" s="41">
        <v>443.35000000000008</v>
      </c>
      <c r="Z230" s="264">
        <v>34.400000000000006</v>
      </c>
      <c r="AA230" s="194">
        <v>6.37</v>
      </c>
      <c r="AB230" s="73">
        <v>30.703196234450381</v>
      </c>
      <c r="AC230" s="255">
        <f t="shared" si="219"/>
        <v>2.5585996862041984E-3</v>
      </c>
      <c r="AD230" s="80">
        <f t="shared" si="220"/>
        <v>13.612262050543579</v>
      </c>
      <c r="AE230" s="145">
        <v>1.4864608125000003</v>
      </c>
      <c r="AF230" s="150">
        <v>1.4151671082750001</v>
      </c>
      <c r="AG230" s="155">
        <v>1.2089880519500003</v>
      </c>
      <c r="AH230" s="160">
        <v>1.1514302607000002</v>
      </c>
      <c r="AI230" s="179">
        <f t="shared" si="221"/>
        <v>4.8413878514450026</v>
      </c>
      <c r="AJ230" s="179">
        <f t="shared" si="222"/>
        <v>3.7501967284045925</v>
      </c>
      <c r="AK230" s="260">
        <f t="shared" si="223"/>
        <v>450.02360740855107</v>
      </c>
      <c r="AL230" s="109">
        <v>219.45641924261909</v>
      </c>
      <c r="AM230" s="132">
        <v>1.9036111111111111</v>
      </c>
      <c r="AN230" s="136">
        <v>0.74482258064516127</v>
      </c>
      <c r="AO230" s="140">
        <v>2.7391304347826086E-3</v>
      </c>
      <c r="AP230" s="132">
        <f t="shared" si="224"/>
        <v>0.84396598611111129</v>
      </c>
      <c r="AQ230" s="136">
        <f t="shared" si="225"/>
        <v>0.3302170911290323</v>
      </c>
      <c r="AR230" s="140">
        <f t="shared" si="226"/>
        <v>1.2143934782608697E-3</v>
      </c>
      <c r="AS230" s="420">
        <v>3.8182377454586267</v>
      </c>
      <c r="AT230" s="430">
        <f t="shared" si="227"/>
        <v>2.6484336917562725</v>
      </c>
      <c r="AU230" s="352">
        <f t="shared" si="228"/>
        <v>1.1698040537023542</v>
      </c>
      <c r="AV230" s="417">
        <f t="shared" si="229"/>
        <v>1.6928157044490824</v>
      </c>
      <c r="AW230" s="349">
        <f t="shared" si="230"/>
        <v>1.1741830772401436</v>
      </c>
      <c r="AX230" s="352">
        <f t="shared" si="231"/>
        <v>0.51863262720893888</v>
      </c>
      <c r="AY230" s="373">
        <v>0.98899999999999999</v>
      </c>
      <c r="AZ230" s="222">
        <v>0.83159583464443809</v>
      </c>
      <c r="BA230" s="225">
        <f t="shared" si="232"/>
        <v>0.1574041653555619</v>
      </c>
      <c r="BB230" s="228">
        <f t="shared" si="233"/>
        <v>0.43847315000000009</v>
      </c>
      <c r="BC230" s="222">
        <f t="shared" si="234"/>
        <v>0.3686880132896117</v>
      </c>
      <c r="BD230" s="225">
        <f t="shared" si="235"/>
        <v>6.9785136710388385E-2</v>
      </c>
      <c r="BE230" s="238">
        <f t="shared" si="236"/>
        <v>195.05961716511513</v>
      </c>
      <c r="BF230" s="448">
        <f t="shared" si="237"/>
        <v>26.246443699076568</v>
      </c>
    </row>
    <row r="231" spans="1:58" x14ac:dyDescent="0.25">
      <c r="A231" s="8">
        <v>225</v>
      </c>
      <c r="B231" s="9">
        <v>9</v>
      </c>
      <c r="C231" s="10" t="s">
        <v>5</v>
      </c>
      <c r="D231" s="10" t="s">
        <v>9</v>
      </c>
      <c r="E231" s="11" t="s">
        <v>7</v>
      </c>
      <c r="F231" s="12" t="s">
        <v>21</v>
      </c>
      <c r="G231" s="29">
        <v>42529</v>
      </c>
      <c r="H231" s="14">
        <v>3</v>
      </c>
      <c r="I231" s="11">
        <v>21</v>
      </c>
      <c r="J231" s="39"/>
      <c r="K231" s="39"/>
      <c r="L231" s="44">
        <v>75.006439046193151</v>
      </c>
      <c r="M231" s="39"/>
      <c r="N231" s="39"/>
      <c r="O231" s="39"/>
      <c r="P231" s="39"/>
      <c r="Q231" s="39"/>
      <c r="R231" s="39"/>
      <c r="S231" s="315">
        <v>22427.17529627524</v>
      </c>
      <c r="T231" s="323">
        <v>1144.3482383814201</v>
      </c>
      <c r="U231" s="328">
        <v>91.95936939726738</v>
      </c>
      <c r="V231" s="287">
        <f t="shared" si="216"/>
        <v>19.598208433471708</v>
      </c>
      <c r="W231" s="298">
        <f t="shared" si="217"/>
        <v>243.88135154982561</v>
      </c>
      <c r="X231" s="305">
        <f t="shared" si="218"/>
        <v>12.444063567223907</v>
      </c>
      <c r="Y231" s="39">
        <v>447.25000000000006</v>
      </c>
      <c r="Z231" s="262">
        <v>251.6</v>
      </c>
      <c r="AA231" s="192">
        <v>4.66</v>
      </c>
      <c r="AB231" s="71">
        <v>27.214584310447879</v>
      </c>
      <c r="AC231" s="253">
        <f t="shared" si="219"/>
        <v>2.2678820258706565E-3</v>
      </c>
      <c r="AD231" s="78">
        <f t="shared" si="220"/>
        <v>12.171722832847816</v>
      </c>
      <c r="AE231" s="162">
        <v>1.1732306555000003</v>
      </c>
      <c r="AF231" s="164">
        <v>1.0983711032750001</v>
      </c>
      <c r="AG231" s="166">
        <v>0.86763254945000001</v>
      </c>
      <c r="AH231" s="168">
        <v>0.8166163676999999</v>
      </c>
      <c r="AI231" s="177">
        <f t="shared" si="221"/>
        <v>4.3110364726371673</v>
      </c>
      <c r="AJ231" s="177">
        <f t="shared" si="222"/>
        <v>3.0006571417168217</v>
      </c>
      <c r="AK231" s="258">
        <f t="shared" si="223"/>
        <v>360.07885700601861</v>
      </c>
      <c r="AL231" s="107">
        <v>206.70129783360332</v>
      </c>
      <c r="AM231" s="130">
        <v>1.6430555555555555</v>
      </c>
      <c r="AN231" s="134">
        <v>29.254016129032255</v>
      </c>
      <c r="AO231" s="138">
        <v>0</v>
      </c>
      <c r="AP231" s="130">
        <f t="shared" si="224"/>
        <v>0.7348565972222223</v>
      </c>
      <c r="AQ231" s="134">
        <f t="shared" si="225"/>
        <v>13.083858713709679</v>
      </c>
      <c r="AR231" s="138">
        <f t="shared" si="226"/>
        <v>0</v>
      </c>
      <c r="AS231" s="418">
        <v>31.690836653102604</v>
      </c>
      <c r="AT231" s="428">
        <f t="shared" si="227"/>
        <v>30.897071684587811</v>
      </c>
      <c r="AU231" s="350">
        <f t="shared" si="228"/>
        <v>0.79376496851479317</v>
      </c>
      <c r="AV231" s="415">
        <f t="shared" si="229"/>
        <v>14.173726693100141</v>
      </c>
      <c r="AW231" s="347">
        <f t="shared" si="230"/>
        <v>13.8187153109319</v>
      </c>
      <c r="AX231" s="350">
        <f t="shared" si="231"/>
        <v>0.3550113821682413</v>
      </c>
      <c r="AY231" s="207">
        <v>0.91500000000000004</v>
      </c>
      <c r="AZ231" s="220">
        <v>0.74958888548959879</v>
      </c>
      <c r="BA231" s="224">
        <f t="shared" si="232"/>
        <v>0.16541111451040125</v>
      </c>
      <c r="BB231" s="226">
        <f t="shared" si="233"/>
        <v>0.40923375000000006</v>
      </c>
      <c r="BC231" s="220">
        <f t="shared" si="234"/>
        <v>0.33525362903522316</v>
      </c>
      <c r="BD231" s="224">
        <f t="shared" si="235"/>
        <v>7.3980120964776977E-2</v>
      </c>
      <c r="BE231" s="236">
        <f t="shared" si="236"/>
        <v>164.52693877917491</v>
      </c>
      <c r="BF231" s="446">
        <f t="shared" si="237"/>
        <v>34.285443915935033</v>
      </c>
    </row>
    <row r="232" spans="1:58" x14ac:dyDescent="0.25">
      <c r="A232" s="15">
        <v>226</v>
      </c>
      <c r="B232" s="16">
        <v>10</v>
      </c>
      <c r="C232" s="17" t="s">
        <v>5</v>
      </c>
      <c r="D232" s="17" t="s">
        <v>9</v>
      </c>
      <c r="E232" s="18" t="s">
        <v>7</v>
      </c>
      <c r="F232" s="19" t="s">
        <v>21</v>
      </c>
      <c r="G232" s="30">
        <v>42529</v>
      </c>
      <c r="H232" s="21">
        <v>3</v>
      </c>
      <c r="I232" s="18">
        <v>21</v>
      </c>
      <c r="J232" s="40"/>
      <c r="K232" s="40"/>
      <c r="L232" s="43">
        <v>75.006439046193151</v>
      </c>
      <c r="M232" s="40"/>
      <c r="N232" s="40"/>
      <c r="O232" s="40"/>
      <c r="P232" s="40"/>
      <c r="Q232" s="40"/>
      <c r="R232" s="40"/>
      <c r="S232" s="313">
        <v>22427.17529627524</v>
      </c>
      <c r="T232" s="321">
        <v>1144.3482383814201</v>
      </c>
      <c r="U232" s="326">
        <v>91.95936939726738</v>
      </c>
      <c r="V232" s="288">
        <f t="shared" si="216"/>
        <v>19.598208433471708</v>
      </c>
      <c r="W232" s="299">
        <f t="shared" si="217"/>
        <v>243.88135154982561</v>
      </c>
      <c r="X232" s="306">
        <f t="shared" si="218"/>
        <v>12.444063567223907</v>
      </c>
      <c r="Y232" s="40">
        <v>451.49</v>
      </c>
      <c r="Z232" s="263">
        <v>244.6</v>
      </c>
      <c r="AA232" s="193">
        <v>4.63</v>
      </c>
      <c r="AB232" s="72">
        <v>27.008058986254017</v>
      </c>
      <c r="AC232" s="254">
        <f t="shared" si="219"/>
        <v>2.2506715821878349E-3</v>
      </c>
      <c r="AD232" s="79">
        <f t="shared" si="220"/>
        <v>12.193868551703826</v>
      </c>
      <c r="AE232" s="163">
        <v>1.1144364850000001</v>
      </c>
      <c r="AF232" s="165">
        <v>1.040601983775</v>
      </c>
      <c r="AG232" s="167">
        <v>0.81953398544999989</v>
      </c>
      <c r="AH232" s="169">
        <v>0.77186177319999993</v>
      </c>
      <c r="AI232" s="178">
        <f t="shared" si="221"/>
        <v>4.1263109117437953</v>
      </c>
      <c r="AJ232" s="178">
        <f t="shared" si="222"/>
        <v>2.8578942810841963</v>
      </c>
      <c r="AK232" s="259">
        <f t="shared" si="223"/>
        <v>342.94731373010353</v>
      </c>
      <c r="AL232" s="108">
        <v>209.20676811037427</v>
      </c>
      <c r="AM232" s="131">
        <v>1.4175000000000002</v>
      </c>
      <c r="AN232" s="135">
        <v>28.262725806451613</v>
      </c>
      <c r="AO232" s="139">
        <v>0</v>
      </c>
      <c r="AP232" s="131">
        <f t="shared" si="224"/>
        <v>0.63998707500000007</v>
      </c>
      <c r="AQ232" s="135">
        <f t="shared" si="225"/>
        <v>12.760338074354838</v>
      </c>
      <c r="AR232" s="139">
        <f t="shared" si="226"/>
        <v>0</v>
      </c>
      <c r="AS232" s="419">
        <v>30.467503395706977</v>
      </c>
      <c r="AT232" s="429">
        <f t="shared" si="227"/>
        <v>29.680225806451613</v>
      </c>
      <c r="AU232" s="351">
        <f t="shared" si="228"/>
        <v>0.78727758925536406</v>
      </c>
      <c r="AV232" s="416">
        <f t="shared" si="229"/>
        <v>13.755773108127743</v>
      </c>
      <c r="AW232" s="348">
        <f t="shared" si="230"/>
        <v>13.40032514935484</v>
      </c>
      <c r="AX232" s="351">
        <f t="shared" si="231"/>
        <v>0.3554479587729043</v>
      </c>
      <c r="AY232" s="208">
        <v>0.88500000000000001</v>
      </c>
      <c r="AZ232" s="221">
        <v>0.73533228372646597</v>
      </c>
      <c r="BA232" s="223">
        <f t="shared" si="232"/>
        <v>0.14966771627353403</v>
      </c>
      <c r="BB232" s="227">
        <f t="shared" si="233"/>
        <v>0.39956864999999997</v>
      </c>
      <c r="BC232" s="221">
        <f t="shared" si="234"/>
        <v>0.33199517277966212</v>
      </c>
      <c r="BD232" s="223">
        <f t="shared" si="235"/>
        <v>6.757347722033788E-2</v>
      </c>
      <c r="BE232" s="237">
        <f t="shared" si="236"/>
        <v>180.45347158831402</v>
      </c>
      <c r="BF232" s="447">
        <f t="shared" si="237"/>
        <v>34.305636734559187</v>
      </c>
    </row>
    <row r="233" spans="1:58" x14ac:dyDescent="0.25">
      <c r="A233" s="15">
        <v>227</v>
      </c>
      <c r="B233" s="16">
        <v>11</v>
      </c>
      <c r="C233" s="17" t="s">
        <v>5</v>
      </c>
      <c r="D233" s="17" t="s">
        <v>9</v>
      </c>
      <c r="E233" s="18" t="s">
        <v>7</v>
      </c>
      <c r="F233" s="19" t="s">
        <v>21</v>
      </c>
      <c r="G233" s="30">
        <v>42529</v>
      </c>
      <c r="H233" s="21">
        <v>3</v>
      </c>
      <c r="I233" s="18">
        <v>21</v>
      </c>
      <c r="J233" s="40"/>
      <c r="K233" s="40"/>
      <c r="L233" s="43">
        <v>75.014295865925661</v>
      </c>
      <c r="M233" s="40"/>
      <c r="N233" s="40"/>
      <c r="O233" s="40"/>
      <c r="P233" s="40"/>
      <c r="Q233" s="40"/>
      <c r="R233" s="40"/>
      <c r="S233" s="313">
        <v>22429.524511564658</v>
      </c>
      <c r="T233" s="321">
        <v>1144.468107261139</v>
      </c>
      <c r="U233" s="326">
        <v>91.969002012776897</v>
      </c>
      <c r="V233" s="288">
        <f t="shared" si="216"/>
        <v>19.598208433471708</v>
      </c>
      <c r="W233" s="299">
        <f t="shared" si="217"/>
        <v>243.88135154982555</v>
      </c>
      <c r="X233" s="306">
        <f t="shared" si="218"/>
        <v>12.444063567223905</v>
      </c>
      <c r="Y233" s="40">
        <v>447.15</v>
      </c>
      <c r="Z233" s="263">
        <v>239.6</v>
      </c>
      <c r="AA233" s="193">
        <v>4.67</v>
      </c>
      <c r="AB233" s="72">
        <v>26.967180003536296</v>
      </c>
      <c r="AC233" s="254">
        <f t="shared" si="219"/>
        <v>2.2472650002946914E-3</v>
      </c>
      <c r="AD233" s="79">
        <f t="shared" si="220"/>
        <v>12.058374538581255</v>
      </c>
      <c r="AE233" s="163">
        <v>1.1444647090000002</v>
      </c>
      <c r="AF233" s="165">
        <v>1.0732914057749998</v>
      </c>
      <c r="AG233" s="167">
        <v>0.85104740794999978</v>
      </c>
      <c r="AH233" s="169">
        <v>0.80098698670000001</v>
      </c>
      <c r="AI233" s="178">
        <f t="shared" si="221"/>
        <v>4.2439168976879404</v>
      </c>
      <c r="AJ233" s="178">
        <f t="shared" si="222"/>
        <v>2.970228947168239</v>
      </c>
      <c r="AK233" s="259">
        <f t="shared" si="223"/>
        <v>356.4274736601887</v>
      </c>
      <c r="AL233" s="108">
        <v>201.57647226748094</v>
      </c>
      <c r="AM233" s="131">
        <v>1.7052777777777781</v>
      </c>
      <c r="AN233" s="135">
        <v>27.790790322580644</v>
      </c>
      <c r="AO233" s="139">
        <v>9.1304347826086981E-3</v>
      </c>
      <c r="AP233" s="131">
        <f t="shared" si="224"/>
        <v>0.76251495833333338</v>
      </c>
      <c r="AQ233" s="135">
        <f t="shared" si="225"/>
        <v>12.426651892741935</v>
      </c>
      <c r="AR233" s="139">
        <f t="shared" si="226"/>
        <v>4.0826739130434787E-3</v>
      </c>
      <c r="AS233" s="419">
        <v>30.214099330162039</v>
      </c>
      <c r="AT233" s="429">
        <f t="shared" si="227"/>
        <v>29.496068100358421</v>
      </c>
      <c r="AU233" s="351">
        <f t="shared" si="228"/>
        <v>0.71803122980361778</v>
      </c>
      <c r="AV233" s="416">
        <f t="shared" si="229"/>
        <v>13.510234515481956</v>
      </c>
      <c r="AW233" s="348">
        <f t="shared" si="230"/>
        <v>13.189166851075267</v>
      </c>
      <c r="AX233" s="351">
        <f t="shared" si="231"/>
        <v>0.32106766440668771</v>
      </c>
      <c r="AY233" s="208">
        <v>0.81799999999999995</v>
      </c>
      <c r="AZ233" s="221">
        <v>0.66384353282130937</v>
      </c>
      <c r="BA233" s="223">
        <f t="shared" si="232"/>
        <v>0.15415646717869058</v>
      </c>
      <c r="BB233" s="227">
        <f t="shared" si="233"/>
        <v>0.36576869999999995</v>
      </c>
      <c r="BC233" s="221">
        <f t="shared" si="234"/>
        <v>0.29683763570104843</v>
      </c>
      <c r="BD233" s="223">
        <f t="shared" si="235"/>
        <v>6.8931064298951489E-2</v>
      </c>
      <c r="BE233" s="237">
        <f t="shared" si="236"/>
        <v>174.93382209049503</v>
      </c>
      <c r="BF233" s="447">
        <f t="shared" si="237"/>
        <v>37.5571129558137</v>
      </c>
    </row>
    <row r="234" spans="1:58" ht="15.75" thickBot="1" x14ac:dyDescent="0.3">
      <c r="A234" s="22">
        <v>228</v>
      </c>
      <c r="B234" s="23">
        <v>12</v>
      </c>
      <c r="C234" s="24" t="s">
        <v>5</v>
      </c>
      <c r="D234" s="24" t="s">
        <v>9</v>
      </c>
      <c r="E234" s="25" t="s">
        <v>7</v>
      </c>
      <c r="F234" s="26" t="s">
        <v>21</v>
      </c>
      <c r="G234" s="31">
        <v>42529</v>
      </c>
      <c r="H234" s="28">
        <v>3</v>
      </c>
      <c r="I234" s="25">
        <v>21</v>
      </c>
      <c r="J234" s="41"/>
      <c r="K234" s="41"/>
      <c r="L234" s="42">
        <v>75.006439046193151</v>
      </c>
      <c r="M234" s="41"/>
      <c r="N234" s="41"/>
      <c r="O234" s="41"/>
      <c r="P234" s="41"/>
      <c r="Q234" s="41"/>
      <c r="R234" s="41"/>
      <c r="S234" s="314">
        <v>22427.17529627524</v>
      </c>
      <c r="T234" s="322">
        <v>1144.3482383814201</v>
      </c>
      <c r="U234" s="327">
        <v>91.95936939726738</v>
      </c>
      <c r="V234" s="289">
        <f t="shared" si="216"/>
        <v>19.598208433471708</v>
      </c>
      <c r="W234" s="300">
        <f t="shared" si="217"/>
        <v>243.88135154982561</v>
      </c>
      <c r="X234" s="307">
        <f t="shared" si="218"/>
        <v>12.444063567223907</v>
      </c>
      <c r="Y234" s="41">
        <v>442.02</v>
      </c>
      <c r="Z234" s="264">
        <v>243.6</v>
      </c>
      <c r="AA234" s="194">
        <v>4.63</v>
      </c>
      <c r="AB234" s="73">
        <v>25.326883730727324</v>
      </c>
      <c r="AC234" s="255">
        <f t="shared" si="219"/>
        <v>2.1105736442272771E-3</v>
      </c>
      <c r="AD234" s="80">
        <f t="shared" si="220"/>
        <v>11.194989146656091</v>
      </c>
      <c r="AE234" s="145">
        <v>1.0776638465000001</v>
      </c>
      <c r="AF234" s="150">
        <v>1.0089030412750002</v>
      </c>
      <c r="AG234" s="155">
        <v>0.80252609795000007</v>
      </c>
      <c r="AH234" s="160">
        <v>0.7504127437</v>
      </c>
      <c r="AI234" s="179">
        <f t="shared" si="221"/>
        <v>4.2550195198019818</v>
      </c>
      <c r="AJ234" s="179">
        <f t="shared" si="222"/>
        <v>2.9629098932119193</v>
      </c>
      <c r="AK234" s="260">
        <f t="shared" si="223"/>
        <v>355.54918718543036</v>
      </c>
      <c r="AL234" s="109">
        <v>201.23481722973946</v>
      </c>
      <c r="AM234" s="132">
        <v>1.7597222222222224</v>
      </c>
      <c r="AN234" s="136">
        <v>27.8215</v>
      </c>
      <c r="AO234" s="140">
        <v>0</v>
      </c>
      <c r="AP234" s="132">
        <f t="shared" si="224"/>
        <v>0.77783241666666669</v>
      </c>
      <c r="AQ234" s="136">
        <f t="shared" si="225"/>
        <v>12.29765943</v>
      </c>
      <c r="AR234" s="140">
        <f t="shared" si="226"/>
        <v>0</v>
      </c>
      <c r="AS234" s="420">
        <v>30.385077683091062</v>
      </c>
      <c r="AT234" s="430">
        <f t="shared" si="227"/>
        <v>29.581222222222223</v>
      </c>
      <c r="AU234" s="352">
        <f t="shared" si="228"/>
        <v>0.80385546086883863</v>
      </c>
      <c r="AV234" s="417">
        <f t="shared" si="229"/>
        <v>13.43081203747991</v>
      </c>
      <c r="AW234" s="349">
        <f t="shared" si="230"/>
        <v>13.075491846666665</v>
      </c>
      <c r="AX234" s="352">
        <f t="shared" si="231"/>
        <v>0.35532019081324406</v>
      </c>
      <c r="AY234" s="209">
        <v>0.84299999999999997</v>
      </c>
      <c r="AZ234" s="222">
        <v>0.68966498065509985</v>
      </c>
      <c r="BA234" s="225">
        <f t="shared" si="232"/>
        <v>0.15333501934490013</v>
      </c>
      <c r="BB234" s="228">
        <f t="shared" si="233"/>
        <v>0.37262285999999994</v>
      </c>
      <c r="BC234" s="222">
        <f t="shared" si="234"/>
        <v>0.30484571474916722</v>
      </c>
      <c r="BD234" s="225">
        <f t="shared" si="235"/>
        <v>6.777714525083274E-2</v>
      </c>
      <c r="BE234" s="238">
        <f t="shared" si="236"/>
        <v>165.17351247570497</v>
      </c>
      <c r="BF234" s="448">
        <f t="shared" si="237"/>
        <v>31.506763297164184</v>
      </c>
    </row>
    <row r="235" spans="1:58" x14ac:dyDescent="0.25">
      <c r="A235" s="8">
        <v>229</v>
      </c>
      <c r="B235" s="9">
        <v>13</v>
      </c>
      <c r="C235" s="10" t="s">
        <v>5</v>
      </c>
      <c r="D235" s="10" t="s">
        <v>9</v>
      </c>
      <c r="E235" s="11" t="s">
        <v>8</v>
      </c>
      <c r="F235" s="12" t="s">
        <v>21</v>
      </c>
      <c r="G235" s="29">
        <v>42528</v>
      </c>
      <c r="H235" s="14">
        <v>3</v>
      </c>
      <c r="I235" s="11">
        <v>21</v>
      </c>
      <c r="J235" s="39"/>
      <c r="K235" s="39"/>
      <c r="L235" s="44">
        <v>75.011676926014829</v>
      </c>
      <c r="M235" s="39"/>
      <c r="N235" s="39"/>
      <c r="O235" s="39"/>
      <c r="P235" s="39"/>
      <c r="Q235" s="39"/>
      <c r="R235" s="39"/>
      <c r="S235" s="315">
        <v>22428.741439801521</v>
      </c>
      <c r="T235" s="323">
        <v>1144.4281509678995</v>
      </c>
      <c r="U235" s="328">
        <v>91.965791140940397</v>
      </c>
      <c r="V235" s="287">
        <f t="shared" si="216"/>
        <v>19.598208433471708</v>
      </c>
      <c r="W235" s="298">
        <f t="shared" si="217"/>
        <v>243.88135154982558</v>
      </c>
      <c r="X235" s="305">
        <f t="shared" si="218"/>
        <v>12.444063567223907</v>
      </c>
      <c r="Y235" s="39">
        <v>442.26</v>
      </c>
      <c r="Z235" s="262">
        <v>234.4</v>
      </c>
      <c r="AA235" s="192">
        <v>5.16</v>
      </c>
      <c r="AB235" s="71">
        <v>33.936334114400189</v>
      </c>
      <c r="AC235" s="253">
        <f t="shared" si="219"/>
        <v>2.8280278428666826E-3</v>
      </c>
      <c r="AD235" s="78">
        <f t="shared" si="220"/>
        <v>15.008683125434628</v>
      </c>
      <c r="AE235" s="162">
        <v>1.4457398135000001</v>
      </c>
      <c r="AF235" s="164">
        <v>1.3643413332749998</v>
      </c>
      <c r="AG235" s="166">
        <v>1.08505911795</v>
      </c>
      <c r="AH235" s="168">
        <v>1.0168832057000001</v>
      </c>
      <c r="AI235" s="177">
        <f t="shared" si="221"/>
        <v>4.2601531698337736</v>
      </c>
      <c r="AJ235" s="177">
        <f t="shared" si="222"/>
        <v>2.9964438771496726</v>
      </c>
      <c r="AK235" s="258">
        <f t="shared" si="223"/>
        <v>359.57326525796071</v>
      </c>
      <c r="AL235" s="107">
        <v>142.01461068788063</v>
      </c>
      <c r="AM235" s="130">
        <v>15.261944444444444</v>
      </c>
      <c r="AN235" s="134">
        <v>22.476209677419355</v>
      </c>
      <c r="AO235" s="138">
        <v>4.7782608695652179E-2</v>
      </c>
      <c r="AP235" s="130">
        <f t="shared" si="224"/>
        <v>6.7497475499999995</v>
      </c>
      <c r="AQ235" s="134">
        <f t="shared" si="225"/>
        <v>9.9403284919354853</v>
      </c>
      <c r="AR235" s="138">
        <f t="shared" si="226"/>
        <v>2.1132336521739129E-2</v>
      </c>
      <c r="AS235" s="418">
        <v>38.644160767404955</v>
      </c>
      <c r="AT235" s="428">
        <f t="shared" si="227"/>
        <v>37.738154121863801</v>
      </c>
      <c r="AU235" s="350">
        <f t="shared" si="228"/>
        <v>0.9060066455411544</v>
      </c>
      <c r="AV235" s="415">
        <f t="shared" si="229"/>
        <v>17.090766540992515</v>
      </c>
      <c r="AW235" s="347">
        <f t="shared" si="230"/>
        <v>16.690076041935484</v>
      </c>
      <c r="AX235" s="350">
        <f t="shared" si="231"/>
        <v>0.40069049905703091</v>
      </c>
      <c r="AY235" s="207">
        <v>1.6040000000000001</v>
      </c>
      <c r="AZ235" s="220">
        <v>1.3725160946886898</v>
      </c>
      <c r="BA235" s="224">
        <f t="shared" si="232"/>
        <v>0.23148390531131025</v>
      </c>
      <c r="BB235" s="226">
        <f t="shared" si="233"/>
        <v>0.70938504000000002</v>
      </c>
      <c r="BC235" s="220">
        <f t="shared" si="234"/>
        <v>0.60700896803701998</v>
      </c>
      <c r="BD235" s="224">
        <f t="shared" si="235"/>
        <v>0.10237607196298007</v>
      </c>
      <c r="BE235" s="236">
        <f t="shared" si="236"/>
        <v>146.60342829779478</v>
      </c>
      <c r="BF235" s="446">
        <f t="shared" si="237"/>
        <v>37.457047673342551</v>
      </c>
    </row>
    <row r="236" spans="1:58" x14ac:dyDescent="0.25">
      <c r="A236" s="15">
        <v>230</v>
      </c>
      <c r="B236" s="16">
        <v>14</v>
      </c>
      <c r="C236" s="17" t="s">
        <v>5</v>
      </c>
      <c r="D236" s="17" t="s">
        <v>9</v>
      </c>
      <c r="E236" s="18" t="s">
        <v>8</v>
      </c>
      <c r="F236" s="19" t="s">
        <v>21</v>
      </c>
      <c r="G236" s="30">
        <v>42528</v>
      </c>
      <c r="H236" s="21">
        <v>3</v>
      </c>
      <c r="I236" s="18">
        <v>21</v>
      </c>
      <c r="J236" s="40"/>
      <c r="K236" s="40"/>
      <c r="L236" s="43">
        <v>75.009057986103997</v>
      </c>
      <c r="M236" s="40"/>
      <c r="N236" s="40"/>
      <c r="O236" s="40"/>
      <c r="P236" s="40"/>
      <c r="Q236" s="40"/>
      <c r="R236" s="40"/>
      <c r="S236" s="313">
        <v>22427.958368038384</v>
      </c>
      <c r="T236" s="321">
        <v>1144.3881946746599</v>
      </c>
      <c r="U236" s="326">
        <v>91.962580269103896</v>
      </c>
      <c r="V236" s="288">
        <f t="shared" si="216"/>
        <v>19.598208433471711</v>
      </c>
      <c r="W236" s="299">
        <f t="shared" si="217"/>
        <v>243.88135154982561</v>
      </c>
      <c r="X236" s="306">
        <f t="shared" si="218"/>
        <v>12.444063567223907</v>
      </c>
      <c r="Y236" s="40">
        <v>453.78999999999996</v>
      </c>
      <c r="Z236" s="263">
        <v>248.4</v>
      </c>
      <c r="AA236" s="193">
        <v>5.0999999999999996</v>
      </c>
      <c r="AB236" s="72">
        <v>30.298063151017686</v>
      </c>
      <c r="AC236" s="254">
        <f t="shared" si="219"/>
        <v>2.5248385959181405E-3</v>
      </c>
      <c r="AD236" s="79">
        <f t="shared" si="220"/>
        <v>13.748958077300314</v>
      </c>
      <c r="AE236" s="163">
        <v>1.2204470710000002</v>
      </c>
      <c r="AF236" s="165">
        <v>1.1377939132749999</v>
      </c>
      <c r="AG236" s="167">
        <v>0.91270021744999996</v>
      </c>
      <c r="AH236" s="169">
        <v>0.84515641269999997</v>
      </c>
      <c r="AI236" s="178">
        <f t="shared" si="221"/>
        <v>4.0281356102428161</v>
      </c>
      <c r="AJ236" s="178">
        <f t="shared" si="222"/>
        <v>2.7894734012778368</v>
      </c>
      <c r="AK236" s="259">
        <f t="shared" si="223"/>
        <v>334.73680815334041</v>
      </c>
      <c r="AL236" s="108">
        <v>143.95065590174912</v>
      </c>
      <c r="AM236" s="131">
        <v>13.768611111111111</v>
      </c>
      <c r="AN236" s="135">
        <v>24.217177419354837</v>
      </c>
      <c r="AO236" s="139">
        <v>3.6521739130434785E-2</v>
      </c>
      <c r="AP236" s="131">
        <f t="shared" si="224"/>
        <v>6.2480580361111109</v>
      </c>
      <c r="AQ236" s="135">
        <f t="shared" si="225"/>
        <v>10.98951294112903</v>
      </c>
      <c r="AR236" s="139">
        <f t="shared" si="226"/>
        <v>1.65732E-2</v>
      </c>
      <c r="AS236" s="419">
        <v>39.913735134548368</v>
      </c>
      <c r="AT236" s="429">
        <f t="shared" si="227"/>
        <v>37.985788530465946</v>
      </c>
      <c r="AU236" s="351">
        <f t="shared" si="228"/>
        <v>1.9279466040824218</v>
      </c>
      <c r="AV236" s="416">
        <f t="shared" si="229"/>
        <v>18.112453866706701</v>
      </c>
      <c r="AW236" s="348">
        <f t="shared" si="230"/>
        <v>17.237570977240139</v>
      </c>
      <c r="AX236" s="351">
        <f t="shared" si="231"/>
        <v>0.87488288946656212</v>
      </c>
      <c r="AY236" s="208">
        <v>1.4370000000000001</v>
      </c>
      <c r="AZ236" s="221">
        <v>1.243075321236246</v>
      </c>
      <c r="BA236" s="223">
        <f t="shared" si="232"/>
        <v>0.19392467876375408</v>
      </c>
      <c r="BB236" s="227">
        <f t="shared" si="233"/>
        <v>0.65209622999999994</v>
      </c>
      <c r="BC236" s="221">
        <f t="shared" si="234"/>
        <v>0.56409515002379595</v>
      </c>
      <c r="BD236" s="223">
        <f t="shared" si="235"/>
        <v>8.8001079976203961E-2</v>
      </c>
      <c r="BE236" s="237">
        <f t="shared" si="236"/>
        <v>156.23624256677439</v>
      </c>
      <c r="BF236" s="447">
        <f t="shared" si="237"/>
        <v>15.715198277204161</v>
      </c>
    </row>
    <row r="237" spans="1:58" x14ac:dyDescent="0.25">
      <c r="A237" s="15">
        <v>231</v>
      </c>
      <c r="B237" s="16">
        <v>15</v>
      </c>
      <c r="C237" s="17" t="s">
        <v>5</v>
      </c>
      <c r="D237" s="17" t="s">
        <v>9</v>
      </c>
      <c r="E237" s="18" t="s">
        <v>8</v>
      </c>
      <c r="F237" s="19" t="s">
        <v>21</v>
      </c>
      <c r="G237" s="30">
        <v>42528</v>
      </c>
      <c r="H237" s="21">
        <v>3</v>
      </c>
      <c r="I237" s="18">
        <v>21</v>
      </c>
      <c r="J237" s="40"/>
      <c r="K237" s="40"/>
      <c r="L237" s="43">
        <v>75.003820106282333</v>
      </c>
      <c r="M237" s="40"/>
      <c r="N237" s="40"/>
      <c r="O237" s="40"/>
      <c r="P237" s="40"/>
      <c r="Q237" s="40"/>
      <c r="R237" s="40"/>
      <c r="S237" s="313">
        <v>22426.392224512107</v>
      </c>
      <c r="T237" s="321">
        <v>1144.3082820881807</v>
      </c>
      <c r="U237" s="326">
        <v>91.956158525430908</v>
      </c>
      <c r="V237" s="288">
        <f t="shared" si="216"/>
        <v>19.598208433471708</v>
      </c>
      <c r="W237" s="299">
        <f t="shared" si="217"/>
        <v>243.88135154982558</v>
      </c>
      <c r="X237" s="306">
        <f t="shared" si="218"/>
        <v>12.444063567223905</v>
      </c>
      <c r="Y237" s="40">
        <v>443.34999999999997</v>
      </c>
      <c r="Z237" s="263">
        <v>225.4</v>
      </c>
      <c r="AA237" s="193">
        <v>5.26</v>
      </c>
      <c r="AB237" s="72">
        <v>35.787536425851059</v>
      </c>
      <c r="AC237" s="254">
        <f t="shared" si="219"/>
        <v>2.9822947021542548E-3</v>
      </c>
      <c r="AD237" s="79">
        <f t="shared" si="220"/>
        <v>15.866404274401066</v>
      </c>
      <c r="AE237" s="163">
        <v>1.4280586915</v>
      </c>
      <c r="AF237" s="165">
        <v>1.3522189407749996</v>
      </c>
      <c r="AG237" s="167">
        <v>1.07015974445</v>
      </c>
      <c r="AH237" s="169">
        <v>1.0072068387000002</v>
      </c>
      <c r="AI237" s="178">
        <f t="shared" si="221"/>
        <v>3.9903799873423096</v>
      </c>
      <c r="AJ237" s="178">
        <f t="shared" si="222"/>
        <v>2.8144067440541849</v>
      </c>
      <c r="AK237" s="259">
        <f t="shared" si="223"/>
        <v>337.72880928650221</v>
      </c>
      <c r="AL237" s="108">
        <v>149.87267655593499</v>
      </c>
      <c r="AM237" s="131">
        <v>16.47527777777778</v>
      </c>
      <c r="AN237" s="135">
        <v>20.711758064516129</v>
      </c>
      <c r="AO237" s="139">
        <v>4.3826086956521744E-2</v>
      </c>
      <c r="AP237" s="131">
        <f t="shared" si="224"/>
        <v>7.304314402777778</v>
      </c>
      <c r="AQ237" s="135">
        <f t="shared" si="225"/>
        <v>9.1825579379032245</v>
      </c>
      <c r="AR237" s="139">
        <f t="shared" si="226"/>
        <v>1.9430295652173916E-2</v>
      </c>
      <c r="AS237" s="419">
        <v>38.102977265444878</v>
      </c>
      <c r="AT237" s="429">
        <f t="shared" si="227"/>
        <v>37.187035842293909</v>
      </c>
      <c r="AU237" s="351">
        <f t="shared" si="228"/>
        <v>0.9159414231509686</v>
      </c>
      <c r="AV237" s="416">
        <f t="shared" si="229"/>
        <v>16.892954970634985</v>
      </c>
      <c r="AW237" s="348">
        <f t="shared" si="230"/>
        <v>16.486872340681003</v>
      </c>
      <c r="AX237" s="351">
        <f t="shared" si="231"/>
        <v>0.40608262995398187</v>
      </c>
      <c r="AY237" s="208">
        <v>1.8069999999999999</v>
      </c>
      <c r="AZ237" s="221">
        <v>1.6036591332135757</v>
      </c>
      <c r="BA237" s="223">
        <f t="shared" si="232"/>
        <v>0.20334086678642427</v>
      </c>
      <c r="BB237" s="227">
        <f t="shared" si="233"/>
        <v>0.80113344999999991</v>
      </c>
      <c r="BC237" s="221">
        <f t="shared" si="234"/>
        <v>0.71098227671023873</v>
      </c>
      <c r="BD237" s="223">
        <f t="shared" si="235"/>
        <v>9.0151173289761188E-2</v>
      </c>
      <c r="BE237" s="237">
        <f t="shared" si="236"/>
        <v>175.9977568278978</v>
      </c>
      <c r="BF237" s="447">
        <f t="shared" si="237"/>
        <v>39.071861498235172</v>
      </c>
    </row>
    <row r="238" spans="1:58" ht="15.75" thickBot="1" x14ac:dyDescent="0.3">
      <c r="A238" s="22">
        <v>232</v>
      </c>
      <c r="B238" s="23">
        <v>16</v>
      </c>
      <c r="C238" s="24" t="s">
        <v>5</v>
      </c>
      <c r="D238" s="24" t="s">
        <v>9</v>
      </c>
      <c r="E238" s="25" t="s">
        <v>8</v>
      </c>
      <c r="F238" s="26" t="s">
        <v>21</v>
      </c>
      <c r="G238" s="31">
        <v>42528</v>
      </c>
      <c r="H238" s="28">
        <v>3</v>
      </c>
      <c r="I238" s="25">
        <v>21</v>
      </c>
      <c r="J238" s="41"/>
      <c r="K238" s="41"/>
      <c r="L238" s="42">
        <v>75.011676926014829</v>
      </c>
      <c r="M238" s="41"/>
      <c r="N238" s="41"/>
      <c r="O238" s="41"/>
      <c r="P238" s="41"/>
      <c r="Q238" s="41"/>
      <c r="R238" s="41"/>
      <c r="S238" s="314">
        <v>22428.741439801521</v>
      </c>
      <c r="T238" s="322">
        <v>1144.4281509678995</v>
      </c>
      <c r="U238" s="327">
        <v>91.965791140940397</v>
      </c>
      <c r="V238" s="289">
        <f t="shared" si="216"/>
        <v>19.598208433471708</v>
      </c>
      <c r="W238" s="300">
        <f t="shared" si="217"/>
        <v>243.88135154982558</v>
      </c>
      <c r="X238" s="307">
        <f t="shared" si="218"/>
        <v>12.444063567223907</v>
      </c>
      <c r="Y238" s="41">
        <v>448.81999999999994</v>
      </c>
      <c r="Z238" s="264">
        <v>212.4</v>
      </c>
      <c r="AA238" s="194">
        <v>5.29</v>
      </c>
      <c r="AB238" s="73">
        <v>37.273184256087639</v>
      </c>
      <c r="AC238" s="255">
        <f t="shared" si="219"/>
        <v>3.1060986880073033E-3</v>
      </c>
      <c r="AD238" s="80">
        <f t="shared" si="220"/>
        <v>16.728950557817249</v>
      </c>
      <c r="AE238" s="145">
        <v>1.5828003960000001</v>
      </c>
      <c r="AF238" s="150">
        <v>1.4963936357749998</v>
      </c>
      <c r="AG238" s="155">
        <v>1.19957126345</v>
      </c>
      <c r="AH238" s="160">
        <v>1.1262392517000002</v>
      </c>
      <c r="AI238" s="179">
        <f t="shared" si="221"/>
        <v>4.246485583644465</v>
      </c>
      <c r="AJ238" s="179">
        <f t="shared" si="222"/>
        <v>3.0215804583855945</v>
      </c>
      <c r="AK238" s="260">
        <f t="shared" si="223"/>
        <v>362.58965500627136</v>
      </c>
      <c r="AL238" s="109">
        <v>147.13943625400304</v>
      </c>
      <c r="AM238" s="132">
        <v>17.175277777777783</v>
      </c>
      <c r="AN238" s="136">
        <v>18.948435483870966</v>
      </c>
      <c r="AO238" s="140">
        <v>2.8913043478260875E-2</v>
      </c>
      <c r="AP238" s="132">
        <f t="shared" si="224"/>
        <v>7.7086081722222231</v>
      </c>
      <c r="AQ238" s="136">
        <f t="shared" si="225"/>
        <v>8.5044368138709654</v>
      </c>
      <c r="AR238" s="140">
        <f t="shared" si="226"/>
        <v>1.2976752173913043E-2</v>
      </c>
      <c r="AS238" s="420">
        <v>36.898330657630424</v>
      </c>
      <c r="AT238" s="430">
        <f t="shared" si="227"/>
        <v>36.123713261648746</v>
      </c>
      <c r="AU238" s="352">
        <f t="shared" si="228"/>
        <v>0.77461739598167867</v>
      </c>
      <c r="AV238" s="417">
        <f t="shared" si="229"/>
        <v>16.560708765757685</v>
      </c>
      <c r="AW238" s="349">
        <f t="shared" si="230"/>
        <v>16.213044986093188</v>
      </c>
      <c r="AX238" s="352">
        <f t="shared" si="231"/>
        <v>0.34766377966449696</v>
      </c>
      <c r="AY238" s="209">
        <v>1.6319999999999999</v>
      </c>
      <c r="AZ238" s="222">
        <v>1.4191235214139402</v>
      </c>
      <c r="BA238" s="225">
        <f t="shared" si="232"/>
        <v>0.21287647858605974</v>
      </c>
      <c r="BB238" s="228">
        <f t="shared" si="233"/>
        <v>0.73247423999999994</v>
      </c>
      <c r="BC238" s="222">
        <f t="shared" si="234"/>
        <v>0.63693101888100456</v>
      </c>
      <c r="BD238" s="225">
        <f t="shared" si="235"/>
        <v>9.5543221118995325E-2</v>
      </c>
      <c r="BE238" s="238">
        <f t="shared" si="236"/>
        <v>175.09301405048927</v>
      </c>
      <c r="BF238" s="448">
        <f t="shared" si="237"/>
        <v>48.118186409757868</v>
      </c>
    </row>
    <row r="239" spans="1:58" x14ac:dyDescent="0.25">
      <c r="A239" s="8">
        <v>233</v>
      </c>
      <c r="B239" s="9">
        <v>17</v>
      </c>
      <c r="C239" s="10" t="s">
        <v>5</v>
      </c>
      <c r="D239" s="10" t="s">
        <v>10</v>
      </c>
      <c r="E239" s="11" t="s">
        <v>7</v>
      </c>
      <c r="F239" s="12" t="s">
        <v>21</v>
      </c>
      <c r="G239" s="29">
        <v>42529</v>
      </c>
      <c r="H239" s="14">
        <v>3</v>
      </c>
      <c r="I239" s="11">
        <v>21</v>
      </c>
      <c r="J239" s="39"/>
      <c r="K239" s="39"/>
      <c r="L239" s="44">
        <v>180.00466118135458</v>
      </c>
      <c r="M239" s="39"/>
      <c r="N239" s="39"/>
      <c r="O239" s="39"/>
      <c r="P239" s="39"/>
      <c r="Q239" s="39"/>
      <c r="R239" s="39"/>
      <c r="S239" s="315">
        <v>20974.743136388708</v>
      </c>
      <c r="T239" s="323">
        <v>1410.0365125872775</v>
      </c>
      <c r="U239" s="328">
        <v>183.10890156498075</v>
      </c>
      <c r="V239" s="287">
        <f t="shared" si="216"/>
        <v>14.875319148936171</v>
      </c>
      <c r="W239" s="298">
        <f t="shared" si="217"/>
        <v>114.54791633352296</v>
      </c>
      <c r="X239" s="305">
        <f t="shared" si="218"/>
        <v>7.7005350397282069</v>
      </c>
      <c r="Y239" s="39">
        <v>450.37</v>
      </c>
      <c r="Z239" s="262">
        <v>116.6</v>
      </c>
      <c r="AA239" s="192">
        <v>4.25</v>
      </c>
      <c r="AB239" s="71">
        <v>5.4422197277381024</v>
      </c>
      <c r="AC239" s="253">
        <f t="shared" si="219"/>
        <v>4.5351831064484186E-4</v>
      </c>
      <c r="AD239" s="78">
        <f t="shared" si="220"/>
        <v>2.451012498781409</v>
      </c>
      <c r="AE239" s="162">
        <v>0.22205171730000003</v>
      </c>
      <c r="AF239" s="164">
        <v>0.20949219167499999</v>
      </c>
      <c r="AG239" s="166">
        <v>0.15960155065000003</v>
      </c>
      <c r="AH239" s="168">
        <v>0.14984388280000002</v>
      </c>
      <c r="AI239" s="177">
        <f t="shared" si="221"/>
        <v>4.0801681741778779</v>
      </c>
      <c r="AJ239" s="177">
        <f t="shared" si="222"/>
        <v>2.7533596638200826</v>
      </c>
      <c r="AK239" s="258">
        <f t="shared" si="223"/>
        <v>330.40315965840989</v>
      </c>
      <c r="AL239" s="107">
        <v>69.355972661523126</v>
      </c>
      <c r="AM239" s="130">
        <v>1.0675000000000001</v>
      </c>
      <c r="AN239" s="134">
        <v>12.916919354838708</v>
      </c>
      <c r="AO239" s="138">
        <v>0</v>
      </c>
      <c r="AP239" s="130">
        <f t="shared" si="224"/>
        <v>0.48076997500000007</v>
      </c>
      <c r="AQ239" s="134">
        <f t="shared" si="225"/>
        <v>5.8173929698387088</v>
      </c>
      <c r="AR239" s="138">
        <f t="shared" si="226"/>
        <v>0</v>
      </c>
      <c r="AS239" s="418">
        <v>14.107787327582198</v>
      </c>
      <c r="AT239" s="428">
        <f t="shared" si="227"/>
        <v>13.984419354838709</v>
      </c>
      <c r="AU239" s="350">
        <f t="shared" si="228"/>
        <v>0.12336797274348932</v>
      </c>
      <c r="AV239" s="415">
        <f t="shared" si="229"/>
        <v>6.3537241787231942</v>
      </c>
      <c r="AW239" s="347">
        <f t="shared" si="230"/>
        <v>6.2981629448387091</v>
      </c>
      <c r="AX239" s="350">
        <f t="shared" si="231"/>
        <v>5.5561233884485285E-2</v>
      </c>
      <c r="AY239" s="207">
        <v>9.9000000000000005E-2</v>
      </c>
      <c r="AZ239" s="220">
        <v>6.581461556229401E-2</v>
      </c>
      <c r="BA239" s="224">
        <f t="shared" si="232"/>
        <v>3.3185384437705995E-2</v>
      </c>
      <c r="BB239" s="226">
        <f t="shared" si="233"/>
        <v>4.4586630000000002E-2</v>
      </c>
      <c r="BC239" s="220">
        <f t="shared" si="234"/>
        <v>2.9640928410790354E-2</v>
      </c>
      <c r="BD239" s="224">
        <f t="shared" si="235"/>
        <v>1.494570158920965E-2</v>
      </c>
      <c r="BE239" s="236">
        <f t="shared" si="236"/>
        <v>163.99447588000601</v>
      </c>
      <c r="BF239" s="446">
        <f t="shared" si="237"/>
        <v>44.113716118637548</v>
      </c>
    </row>
    <row r="240" spans="1:58" x14ac:dyDescent="0.25">
      <c r="A240" s="15">
        <v>234</v>
      </c>
      <c r="B240" s="16">
        <v>18</v>
      </c>
      <c r="C240" s="17" t="s">
        <v>5</v>
      </c>
      <c r="D240" s="17" t="s">
        <v>10</v>
      </c>
      <c r="E240" s="18" t="s">
        <v>7</v>
      </c>
      <c r="F240" s="19" t="s">
        <v>21</v>
      </c>
      <c r="G240" s="30">
        <v>42529</v>
      </c>
      <c r="H240" s="21">
        <v>3</v>
      </c>
      <c r="I240" s="18">
        <v>21</v>
      </c>
      <c r="J240" s="40"/>
      <c r="K240" s="40"/>
      <c r="L240" s="43">
        <v>180.01494246197953</v>
      </c>
      <c r="M240" s="40"/>
      <c r="N240" s="40"/>
      <c r="O240" s="40"/>
      <c r="P240" s="40"/>
      <c r="Q240" s="40"/>
      <c r="R240" s="40"/>
      <c r="S240" s="313">
        <v>20975.94114547806</v>
      </c>
      <c r="T240" s="321">
        <v>1410.1170492855063</v>
      </c>
      <c r="U240" s="326">
        <v>183.11936014971718</v>
      </c>
      <c r="V240" s="288">
        <f t="shared" si="216"/>
        <v>14.875319148936169</v>
      </c>
      <c r="W240" s="299">
        <f t="shared" si="217"/>
        <v>114.54791633352295</v>
      </c>
      <c r="X240" s="306">
        <f t="shared" si="218"/>
        <v>7.7005350397282069</v>
      </c>
      <c r="Y240" s="40">
        <v>454.46999999999997</v>
      </c>
      <c r="Z240" s="263">
        <v>121.6</v>
      </c>
      <c r="AA240" s="193">
        <v>4.24</v>
      </c>
      <c r="AB240" s="72">
        <v>3.7895263441817613</v>
      </c>
      <c r="AC240" s="254">
        <f t="shared" si="219"/>
        <v>3.1579386201514679E-4</v>
      </c>
      <c r="AD240" s="79">
        <f t="shared" si="220"/>
        <v>1.7222260376402849</v>
      </c>
      <c r="AE240" s="163">
        <v>0.19372276220000004</v>
      </c>
      <c r="AF240" s="165">
        <v>0.18174870307499996</v>
      </c>
      <c r="AG240" s="167">
        <v>0.13901207975000002</v>
      </c>
      <c r="AH240" s="169">
        <v>0.1304480546</v>
      </c>
      <c r="AI240" s="178">
        <f t="shared" si="221"/>
        <v>5.1120574078454881</v>
      </c>
      <c r="AJ240" s="178">
        <f t="shared" si="222"/>
        <v>3.4423313826616635</v>
      </c>
      <c r="AK240" s="259">
        <f t="shared" si="223"/>
        <v>413.07976591939956</v>
      </c>
      <c r="AL240" s="108">
        <v>68.786547598620629</v>
      </c>
      <c r="AM240" s="131">
        <v>0.96638888888888896</v>
      </c>
      <c r="AN240" s="135">
        <v>13.067983870967742</v>
      </c>
      <c r="AO240" s="139">
        <v>0</v>
      </c>
      <c r="AP240" s="131">
        <f t="shared" si="224"/>
        <v>0.43919475833333332</v>
      </c>
      <c r="AQ240" s="135">
        <f t="shared" si="225"/>
        <v>5.9390066298387092</v>
      </c>
      <c r="AR240" s="139">
        <f t="shared" si="226"/>
        <v>0</v>
      </c>
      <c r="AS240" s="419">
        <v>14.257362347319678</v>
      </c>
      <c r="AT240" s="429">
        <f t="shared" si="227"/>
        <v>14.03437275985663</v>
      </c>
      <c r="AU240" s="351">
        <f t="shared" si="228"/>
        <v>0.2229895874630472</v>
      </c>
      <c r="AV240" s="416">
        <f t="shared" si="229"/>
        <v>6.4795434659863735</v>
      </c>
      <c r="AW240" s="348">
        <f t="shared" si="230"/>
        <v>6.3782013881720419</v>
      </c>
      <c r="AX240" s="351">
        <f t="shared" si="231"/>
        <v>0.10134207781433105</v>
      </c>
      <c r="AY240" s="208">
        <v>9.6000000000000002E-2</v>
      </c>
      <c r="AZ240" s="221">
        <v>6.3388944721324961E-2</v>
      </c>
      <c r="BA240" s="223">
        <f t="shared" si="232"/>
        <v>3.2611055278675041E-2</v>
      </c>
      <c r="BB240" s="227">
        <f t="shared" si="233"/>
        <v>4.362912E-2</v>
      </c>
      <c r="BC240" s="221">
        <f t="shared" si="234"/>
        <v>2.8808373707500553E-2</v>
      </c>
      <c r="BD240" s="223">
        <f t="shared" si="235"/>
        <v>1.4820746292499444E-2</v>
      </c>
      <c r="BE240" s="237">
        <f t="shared" si="236"/>
        <v>116.20373250110066</v>
      </c>
      <c r="BF240" s="447">
        <f t="shared" si="237"/>
        <v>16.994185187278056</v>
      </c>
    </row>
    <row r="241" spans="1:58" x14ac:dyDescent="0.25">
      <c r="A241" s="15">
        <v>235</v>
      </c>
      <c r="B241" s="16">
        <v>19</v>
      </c>
      <c r="C241" s="17" t="s">
        <v>5</v>
      </c>
      <c r="D241" s="17" t="s">
        <v>10</v>
      </c>
      <c r="E241" s="18" t="s">
        <v>7</v>
      </c>
      <c r="F241" s="19" t="s">
        <v>21</v>
      </c>
      <c r="G241" s="30">
        <v>42529</v>
      </c>
      <c r="H241" s="21">
        <v>3</v>
      </c>
      <c r="I241" s="18">
        <v>21</v>
      </c>
      <c r="J241" s="40"/>
      <c r="K241" s="40"/>
      <c r="L241" s="43">
        <v>180.00466118135458</v>
      </c>
      <c r="M241" s="40"/>
      <c r="N241" s="40"/>
      <c r="O241" s="40"/>
      <c r="P241" s="40"/>
      <c r="Q241" s="40"/>
      <c r="R241" s="40"/>
      <c r="S241" s="313">
        <v>20974.743136388708</v>
      </c>
      <c r="T241" s="321">
        <v>1410.0365125872775</v>
      </c>
      <c r="U241" s="326">
        <v>183.10890156498075</v>
      </c>
      <c r="V241" s="288">
        <f t="shared" si="216"/>
        <v>14.875319148936171</v>
      </c>
      <c r="W241" s="299">
        <f t="shared" si="217"/>
        <v>114.54791633352296</v>
      </c>
      <c r="X241" s="306">
        <f t="shared" si="218"/>
        <v>7.7005350397282069</v>
      </c>
      <c r="Y241" s="40">
        <v>441.24</v>
      </c>
      <c r="Z241" s="263">
        <v>120.6</v>
      </c>
      <c r="AA241" s="193">
        <v>4.25</v>
      </c>
      <c r="AB241" s="72">
        <v>6.3953099842630436</v>
      </c>
      <c r="AC241" s="254">
        <f t="shared" si="219"/>
        <v>5.3294249868858696E-4</v>
      </c>
      <c r="AD241" s="79">
        <f t="shared" si="220"/>
        <v>2.8218665774562255</v>
      </c>
      <c r="AE241" s="163">
        <v>0.24564982210000005</v>
      </c>
      <c r="AF241" s="165">
        <v>0.23102630667499996</v>
      </c>
      <c r="AG241" s="167">
        <v>0.17713088925000003</v>
      </c>
      <c r="AH241" s="169">
        <v>0.16753394530000001</v>
      </c>
      <c r="AI241" s="178">
        <f t="shared" si="221"/>
        <v>3.841093280927292</v>
      </c>
      <c r="AJ241" s="178">
        <f t="shared" si="222"/>
        <v>2.6196376049362931</v>
      </c>
      <c r="AK241" s="259">
        <f t="shared" si="223"/>
        <v>314.35651259235516</v>
      </c>
      <c r="AL241" s="108">
        <v>70.722592812489097</v>
      </c>
      <c r="AM241" s="131">
        <v>1.4058333333333333</v>
      </c>
      <c r="AN241" s="135">
        <v>13.226274193548386</v>
      </c>
      <c r="AO241" s="139">
        <v>0</v>
      </c>
      <c r="AP241" s="131">
        <f t="shared" si="224"/>
        <v>0.62030989999999997</v>
      </c>
      <c r="AQ241" s="135">
        <f t="shared" si="225"/>
        <v>5.8359612251612898</v>
      </c>
      <c r="AR241" s="139">
        <f t="shared" si="226"/>
        <v>0</v>
      </c>
      <c r="AS241" s="419">
        <v>14.813576862470144</v>
      </c>
      <c r="AT241" s="429">
        <f t="shared" si="227"/>
        <v>14.63210752688172</v>
      </c>
      <c r="AU241" s="351">
        <f t="shared" si="228"/>
        <v>0.18146933558842449</v>
      </c>
      <c r="AV241" s="416">
        <f t="shared" si="229"/>
        <v>6.5363426547963259</v>
      </c>
      <c r="AW241" s="348">
        <f t="shared" si="230"/>
        <v>6.4562711251612903</v>
      </c>
      <c r="AX241" s="351">
        <f t="shared" si="231"/>
        <v>8.0071529635036429E-2</v>
      </c>
      <c r="AY241" s="208">
        <v>8.8999999999999996E-2</v>
      </c>
      <c r="AZ241" s="221">
        <v>5.3863352700903915E-2</v>
      </c>
      <c r="BA241" s="223">
        <f t="shared" si="232"/>
        <v>3.5136647299096081E-2</v>
      </c>
      <c r="BB241" s="227">
        <f t="shared" si="233"/>
        <v>3.9270359999999997E-2</v>
      </c>
      <c r="BC241" s="221">
        <f t="shared" si="234"/>
        <v>2.3766665745746846E-2</v>
      </c>
      <c r="BD241" s="223">
        <f t="shared" si="235"/>
        <v>1.5503694254253155E-2</v>
      </c>
      <c r="BE241" s="237">
        <f t="shared" si="236"/>
        <v>182.01252754207906</v>
      </c>
      <c r="BF241" s="447">
        <f t="shared" si="237"/>
        <v>35.241821785074009</v>
      </c>
    </row>
    <row r="242" spans="1:58" ht="15.75" thickBot="1" x14ac:dyDescent="0.3">
      <c r="A242" s="22">
        <v>236</v>
      </c>
      <c r="B242" s="23">
        <v>20</v>
      </c>
      <c r="C242" s="24" t="s">
        <v>5</v>
      </c>
      <c r="D242" s="24" t="s">
        <v>10</v>
      </c>
      <c r="E242" s="25" t="s">
        <v>7</v>
      </c>
      <c r="F242" s="26" t="s">
        <v>21</v>
      </c>
      <c r="G242" s="31">
        <v>42529</v>
      </c>
      <c r="H242" s="28">
        <v>3</v>
      </c>
      <c r="I242" s="25">
        <v>21</v>
      </c>
      <c r="J242" s="41"/>
      <c r="K242" s="41"/>
      <c r="L242" s="42">
        <v>180.00466118135458</v>
      </c>
      <c r="M242" s="41"/>
      <c r="N242" s="41"/>
      <c r="O242" s="41"/>
      <c r="P242" s="41"/>
      <c r="Q242" s="41"/>
      <c r="R242" s="41"/>
      <c r="S242" s="314">
        <v>20974.743136388708</v>
      </c>
      <c r="T242" s="322">
        <v>1410.0365125872775</v>
      </c>
      <c r="U242" s="327">
        <v>183.10890156498075</v>
      </c>
      <c r="V242" s="289">
        <f t="shared" si="216"/>
        <v>14.875319148936171</v>
      </c>
      <c r="W242" s="300">
        <f t="shared" si="217"/>
        <v>114.54791633352296</v>
      </c>
      <c r="X242" s="307">
        <f t="shared" si="218"/>
        <v>7.7005350397282069</v>
      </c>
      <c r="Y242" s="41">
        <v>443</v>
      </c>
      <c r="Z242" s="264">
        <v>116.6</v>
      </c>
      <c r="AA242" s="194">
        <v>4.26</v>
      </c>
      <c r="AB242" s="73">
        <v>4.2207941293105371</v>
      </c>
      <c r="AC242" s="255">
        <f t="shared" si="219"/>
        <v>3.517328441092114E-4</v>
      </c>
      <c r="AD242" s="80">
        <f t="shared" si="220"/>
        <v>1.869811799284568</v>
      </c>
      <c r="AE242" s="145">
        <v>0.22107449920000002</v>
      </c>
      <c r="AF242" s="150">
        <v>0.20799724757499999</v>
      </c>
      <c r="AG242" s="155">
        <v>0.16031224664999999</v>
      </c>
      <c r="AH242" s="160">
        <v>0.15062324340000002</v>
      </c>
      <c r="AI242" s="179">
        <f t="shared" si="221"/>
        <v>5.2377465573311994</v>
      </c>
      <c r="AJ242" s="179">
        <f t="shared" si="222"/>
        <v>3.5685996233273807</v>
      </c>
      <c r="AK242" s="260">
        <f t="shared" si="223"/>
        <v>428.23195479928569</v>
      </c>
      <c r="AL242" s="109">
        <v>70.608707799908601</v>
      </c>
      <c r="AM242" s="132">
        <v>1.0908333333333333</v>
      </c>
      <c r="AN242" s="136">
        <v>12.634435483870968</v>
      </c>
      <c r="AO242" s="140">
        <v>0</v>
      </c>
      <c r="AP242" s="132">
        <f t="shared" si="224"/>
        <v>0.48323916666666666</v>
      </c>
      <c r="AQ242" s="136">
        <f t="shared" si="225"/>
        <v>5.5970549193548385</v>
      </c>
      <c r="AR242" s="140">
        <f t="shared" si="226"/>
        <v>0</v>
      </c>
      <c r="AS242" s="420">
        <v>13.901801785184126</v>
      </c>
      <c r="AT242" s="430">
        <f t="shared" si="227"/>
        <v>13.725268817204302</v>
      </c>
      <c r="AU242" s="352">
        <f t="shared" si="228"/>
        <v>0.17653296797982421</v>
      </c>
      <c r="AV242" s="417">
        <f t="shared" si="229"/>
        <v>6.1584981908365677</v>
      </c>
      <c r="AW242" s="349">
        <f t="shared" si="230"/>
        <v>6.0802940860215058</v>
      </c>
      <c r="AX242" s="352">
        <f t="shared" si="231"/>
        <v>7.8204104815062125E-2</v>
      </c>
      <c r="AY242" s="209">
        <v>9.1999999999999998E-2</v>
      </c>
      <c r="AZ242" s="222">
        <v>5.9046710643479293E-2</v>
      </c>
      <c r="BA242" s="225">
        <f t="shared" si="232"/>
        <v>3.2953289356520706E-2</v>
      </c>
      <c r="BB242" s="228">
        <f t="shared" si="233"/>
        <v>4.0756000000000001E-2</v>
      </c>
      <c r="BC242" s="222">
        <f t="shared" si="234"/>
        <v>2.6157692815061327E-2</v>
      </c>
      <c r="BD242" s="225">
        <f t="shared" si="235"/>
        <v>1.4598307184938673E-2</v>
      </c>
      <c r="BE242" s="238">
        <f t="shared" si="236"/>
        <v>128.08415219633721</v>
      </c>
      <c r="BF242" s="448">
        <f t="shared" si="237"/>
        <v>23.909381786369376</v>
      </c>
    </row>
    <row r="243" spans="1:58" x14ac:dyDescent="0.25">
      <c r="A243" s="8">
        <v>237</v>
      </c>
      <c r="B243" s="9">
        <v>21</v>
      </c>
      <c r="C243" s="10" t="s">
        <v>5</v>
      </c>
      <c r="D243" s="10" t="s">
        <v>10</v>
      </c>
      <c r="E243" s="11" t="s">
        <v>8</v>
      </c>
      <c r="F243" s="12" t="s">
        <v>21</v>
      </c>
      <c r="G243" s="29">
        <v>42528</v>
      </c>
      <c r="H243" s="14">
        <v>3</v>
      </c>
      <c r="I243" s="11">
        <v>21</v>
      </c>
      <c r="J243" s="39"/>
      <c r="K243" s="39"/>
      <c r="L243" s="44">
        <v>180.00980182166705</v>
      </c>
      <c r="M243" s="39"/>
      <c r="N243" s="39"/>
      <c r="O243" s="39"/>
      <c r="P243" s="39"/>
      <c r="Q243" s="39"/>
      <c r="R243" s="39"/>
      <c r="S243" s="315">
        <v>20975.342140933382</v>
      </c>
      <c r="T243" s="323">
        <v>1410.076780936392</v>
      </c>
      <c r="U243" s="328">
        <v>183.11413085734898</v>
      </c>
      <c r="V243" s="287">
        <f t="shared" si="216"/>
        <v>14.875319148936169</v>
      </c>
      <c r="W243" s="298">
        <f t="shared" si="217"/>
        <v>114.54791633352293</v>
      </c>
      <c r="X243" s="305">
        <f t="shared" si="218"/>
        <v>7.7005350397282069</v>
      </c>
      <c r="Y243" s="39">
        <v>454.21999999999997</v>
      </c>
      <c r="Z243" s="262">
        <v>79.800000000000011</v>
      </c>
      <c r="AA243" s="192">
        <v>4.74</v>
      </c>
      <c r="AB243" s="71">
        <v>21.918936899187436</v>
      </c>
      <c r="AC243" s="253">
        <f t="shared" si="219"/>
        <v>1.8265780749322864E-3</v>
      </c>
      <c r="AD243" s="78">
        <f t="shared" si="220"/>
        <v>9.9560195183489153</v>
      </c>
      <c r="AE243" s="162">
        <v>0.76725811470000005</v>
      </c>
      <c r="AF243" s="164">
        <v>0.72559978067500008</v>
      </c>
      <c r="AG243" s="166">
        <v>0.55150971944999994</v>
      </c>
      <c r="AH243" s="168">
        <v>0.51392174889999998</v>
      </c>
      <c r="AI243" s="177">
        <f t="shared" si="221"/>
        <v>3.5004348898346582</v>
      </c>
      <c r="AJ243" s="177">
        <f t="shared" si="222"/>
        <v>2.3446472393423958</v>
      </c>
      <c r="AK243" s="258">
        <f t="shared" si="223"/>
        <v>281.35766872108752</v>
      </c>
      <c r="AL243" s="107">
        <v>66.622732359591183</v>
      </c>
      <c r="AM243" s="130">
        <v>9.0863888888888891</v>
      </c>
      <c r="AN243" s="134">
        <v>3.5129838709677417</v>
      </c>
      <c r="AO243" s="138">
        <v>0</v>
      </c>
      <c r="AP243" s="130">
        <f t="shared" si="224"/>
        <v>4.1272195611111107</v>
      </c>
      <c r="AQ243" s="134">
        <f t="shared" si="225"/>
        <v>1.5956675338709674</v>
      </c>
      <c r="AR243" s="138">
        <f t="shared" si="226"/>
        <v>0</v>
      </c>
      <c r="AS243" s="418">
        <v>13.51381067907163</v>
      </c>
      <c r="AT243" s="428">
        <f t="shared" si="227"/>
        <v>12.599372759856632</v>
      </c>
      <c r="AU243" s="350">
        <f t="shared" si="228"/>
        <v>0.91443791921499873</v>
      </c>
      <c r="AV243" s="415">
        <f t="shared" si="229"/>
        <v>6.1382430866479156</v>
      </c>
      <c r="AW243" s="347">
        <f t="shared" si="230"/>
        <v>5.7228870949820783</v>
      </c>
      <c r="AX243" s="350">
        <f t="shared" si="231"/>
        <v>0.4153559916658367</v>
      </c>
      <c r="AY243" s="207">
        <v>0.14499999999999999</v>
      </c>
      <c r="AZ243" s="220">
        <v>6.2437239701656995E-2</v>
      </c>
      <c r="BA243" s="224">
        <f t="shared" si="232"/>
        <v>8.2562760298343002E-2</v>
      </c>
      <c r="BB243" s="226">
        <f t="shared" si="233"/>
        <v>6.5861899999999987E-2</v>
      </c>
      <c r="BC243" s="220">
        <f t="shared" si="234"/>
        <v>2.8360243017286638E-2</v>
      </c>
      <c r="BD243" s="224">
        <f t="shared" si="235"/>
        <v>3.7501656982713356E-2</v>
      </c>
      <c r="BE243" s="236">
        <f t="shared" si="236"/>
        <v>265.48212317493631</v>
      </c>
      <c r="BF243" s="446">
        <f t="shared" si="237"/>
        <v>23.969846873808336</v>
      </c>
    </row>
    <row r="244" spans="1:58" x14ac:dyDescent="0.25">
      <c r="A244" s="15">
        <v>238</v>
      </c>
      <c r="B244" s="16">
        <v>22</v>
      </c>
      <c r="C244" s="17" t="s">
        <v>5</v>
      </c>
      <c r="D244" s="17" t="s">
        <v>10</v>
      </c>
      <c r="E244" s="18" t="s">
        <v>8</v>
      </c>
      <c r="F244" s="19" t="s">
        <v>21</v>
      </c>
      <c r="G244" s="30">
        <v>42528</v>
      </c>
      <c r="H244" s="21">
        <v>3</v>
      </c>
      <c r="I244" s="18">
        <v>21</v>
      </c>
      <c r="J244" s="40"/>
      <c r="K244" s="40"/>
      <c r="L244" s="43">
        <v>179.9995205410421</v>
      </c>
      <c r="M244" s="40"/>
      <c r="N244" s="40"/>
      <c r="O244" s="40"/>
      <c r="P244" s="40"/>
      <c r="Q244" s="40"/>
      <c r="R244" s="40"/>
      <c r="S244" s="313">
        <v>20974.144131844027</v>
      </c>
      <c r="T244" s="321">
        <v>1409.9962442381629</v>
      </c>
      <c r="U244" s="326">
        <v>183.10367227261256</v>
      </c>
      <c r="V244" s="288">
        <f t="shared" si="216"/>
        <v>14.875319148936171</v>
      </c>
      <c r="W244" s="299">
        <f t="shared" si="217"/>
        <v>114.54791633352293</v>
      </c>
      <c r="X244" s="306">
        <f t="shared" si="218"/>
        <v>7.700535039728206</v>
      </c>
      <c r="Y244" s="40">
        <v>453.78</v>
      </c>
      <c r="Z244" s="263">
        <v>71.5</v>
      </c>
      <c r="AA244" s="193">
        <v>4.7699999999999996</v>
      </c>
      <c r="AB244" s="72">
        <v>25.709924179506821</v>
      </c>
      <c r="AC244" s="254">
        <f t="shared" si="219"/>
        <v>2.1424936816255686E-3</v>
      </c>
      <c r="AD244" s="79">
        <f t="shared" si="220"/>
        <v>11.666649394176604</v>
      </c>
      <c r="AE244" s="163">
        <v>0.89100141070000005</v>
      </c>
      <c r="AF244" s="165">
        <v>0.84267879987500005</v>
      </c>
      <c r="AG244" s="167">
        <v>0.64188073214999997</v>
      </c>
      <c r="AH244" s="169">
        <v>0.59890199830000002</v>
      </c>
      <c r="AI244" s="178">
        <f t="shared" si="221"/>
        <v>3.4655933035003277</v>
      </c>
      <c r="AJ244" s="178">
        <f t="shared" si="222"/>
        <v>2.3294584383775825</v>
      </c>
      <c r="AK244" s="259">
        <f t="shared" si="223"/>
        <v>279.53501260530987</v>
      </c>
      <c r="AL244" s="108">
        <v>65.48388223378619</v>
      </c>
      <c r="AM244" s="131">
        <v>9.0630555555555556</v>
      </c>
      <c r="AN244" s="135">
        <v>2.0154354838709678</v>
      </c>
      <c r="AO244" s="139">
        <v>0</v>
      </c>
      <c r="AP244" s="131">
        <f t="shared" si="224"/>
        <v>4.1126333500000003</v>
      </c>
      <c r="AQ244" s="135">
        <f t="shared" si="225"/>
        <v>0.9145643138709677</v>
      </c>
      <c r="AR244" s="139">
        <f t="shared" si="226"/>
        <v>0</v>
      </c>
      <c r="AS244" s="419">
        <v>12.125608844603047</v>
      </c>
      <c r="AT244" s="429">
        <f t="shared" si="227"/>
        <v>11.078491039426524</v>
      </c>
      <c r="AU244" s="351">
        <f t="shared" si="228"/>
        <v>1.0471178051765229</v>
      </c>
      <c r="AV244" s="416">
        <f t="shared" si="229"/>
        <v>5.5023587815039701</v>
      </c>
      <c r="AW244" s="348">
        <f t="shared" si="230"/>
        <v>5.0271976638709672</v>
      </c>
      <c r="AX244" s="351">
        <f t="shared" si="231"/>
        <v>0.47516111763300251</v>
      </c>
      <c r="AY244" s="208">
        <v>0.158</v>
      </c>
      <c r="AZ244" s="221">
        <v>8.3192655497505444E-2</v>
      </c>
      <c r="BA244" s="223">
        <f t="shared" si="232"/>
        <v>7.4807344502494558E-2</v>
      </c>
      <c r="BB244" s="227">
        <f t="shared" si="233"/>
        <v>7.1697239999999995E-2</v>
      </c>
      <c r="BC244" s="221">
        <f t="shared" si="234"/>
        <v>3.7751163211658015E-2</v>
      </c>
      <c r="BD244" s="223">
        <f t="shared" si="235"/>
        <v>3.3946076788341974E-2</v>
      </c>
      <c r="BE244" s="237">
        <f t="shared" si="236"/>
        <v>343.68181828255496</v>
      </c>
      <c r="BF244" s="447">
        <f t="shared" si="237"/>
        <v>24.553038877199349</v>
      </c>
    </row>
    <row r="245" spans="1:58" x14ac:dyDescent="0.25">
      <c r="A245" s="15">
        <v>239</v>
      </c>
      <c r="B245" s="16">
        <v>23</v>
      </c>
      <c r="C245" s="17" t="s">
        <v>5</v>
      </c>
      <c r="D245" s="17" t="s">
        <v>10</v>
      </c>
      <c r="E245" s="18" t="s">
        <v>8</v>
      </c>
      <c r="F245" s="19" t="s">
        <v>21</v>
      </c>
      <c r="G245" s="30">
        <v>42528</v>
      </c>
      <c r="H245" s="21">
        <v>3</v>
      </c>
      <c r="I245" s="18">
        <v>21</v>
      </c>
      <c r="J245" s="40"/>
      <c r="K245" s="40"/>
      <c r="L245" s="43">
        <v>180.00466118135458</v>
      </c>
      <c r="M245" s="40"/>
      <c r="N245" s="40"/>
      <c r="O245" s="40"/>
      <c r="P245" s="40"/>
      <c r="Q245" s="40"/>
      <c r="R245" s="40"/>
      <c r="S245" s="313">
        <v>20974.743136388708</v>
      </c>
      <c r="T245" s="321">
        <v>1410.0365125872775</v>
      </c>
      <c r="U245" s="326">
        <v>183.10890156498075</v>
      </c>
      <c r="V245" s="288">
        <f t="shared" si="216"/>
        <v>14.875319148936171</v>
      </c>
      <c r="W245" s="299">
        <f t="shared" si="217"/>
        <v>114.54791633352296</v>
      </c>
      <c r="X245" s="306">
        <f t="shared" si="218"/>
        <v>7.7005350397282069</v>
      </c>
      <c r="Y245" s="40">
        <v>442.10999999999996</v>
      </c>
      <c r="Z245" s="263">
        <v>72.700000000000017</v>
      </c>
      <c r="AA245" s="193">
        <v>4.74</v>
      </c>
      <c r="AB245" s="72">
        <v>23.067454168059935</v>
      </c>
      <c r="AC245" s="254">
        <f t="shared" si="219"/>
        <v>1.9222878473383279E-3</v>
      </c>
      <c r="AD245" s="79">
        <f t="shared" si="220"/>
        <v>10.198352162240978</v>
      </c>
      <c r="AE245" s="163">
        <v>0.82436317970000006</v>
      </c>
      <c r="AF245" s="165">
        <v>0.781755461875</v>
      </c>
      <c r="AG245" s="167">
        <v>0.59570942454999998</v>
      </c>
      <c r="AH245" s="169">
        <v>0.55451114109999999</v>
      </c>
      <c r="AI245" s="178">
        <f t="shared" si="221"/>
        <v>3.5737068065423725</v>
      </c>
      <c r="AJ245" s="178">
        <f t="shared" si="222"/>
        <v>2.4038679650561394</v>
      </c>
      <c r="AK245" s="259">
        <f t="shared" si="223"/>
        <v>288.46415580673676</v>
      </c>
      <c r="AL245" s="108">
        <v>66.622732359591154</v>
      </c>
      <c r="AM245" s="131">
        <v>8.9930555555555554</v>
      </c>
      <c r="AN245" s="135">
        <v>2.5932741935483872</v>
      </c>
      <c r="AO245" s="139">
        <v>0</v>
      </c>
      <c r="AP245" s="131">
        <f t="shared" si="224"/>
        <v>3.9759197916666662</v>
      </c>
      <c r="AQ245" s="135">
        <f t="shared" si="225"/>
        <v>1.1465124537096774</v>
      </c>
      <c r="AR245" s="139">
        <f t="shared" si="226"/>
        <v>0</v>
      </c>
      <c r="AS245" s="419">
        <v>12.590744667822991</v>
      </c>
      <c r="AT245" s="429">
        <f t="shared" si="227"/>
        <v>11.586329749103943</v>
      </c>
      <c r="AU245" s="351">
        <f t="shared" si="228"/>
        <v>1.0044149187190481</v>
      </c>
      <c r="AV245" s="416">
        <f t="shared" si="229"/>
        <v>5.5664941250912214</v>
      </c>
      <c r="AW245" s="348">
        <f t="shared" si="230"/>
        <v>5.1224322453763431</v>
      </c>
      <c r="AX245" s="351">
        <f t="shared" si="231"/>
        <v>0.44406187971487832</v>
      </c>
      <c r="AY245" s="208">
        <v>0.152</v>
      </c>
      <c r="AZ245" s="221">
        <v>7.5129676007082383E-2</v>
      </c>
      <c r="BA245" s="223">
        <f t="shared" si="232"/>
        <v>7.6870323992917614E-2</v>
      </c>
      <c r="BB245" s="227">
        <f t="shared" si="233"/>
        <v>6.7200719999999992E-2</v>
      </c>
      <c r="BC245" s="221">
        <f t="shared" si="234"/>
        <v>3.3215581059491184E-2</v>
      </c>
      <c r="BD245" s="223">
        <f t="shared" si="235"/>
        <v>3.3985138940508801E-2</v>
      </c>
      <c r="BE245" s="237">
        <f t="shared" si="236"/>
        <v>300.08269732524138</v>
      </c>
      <c r="BF245" s="447">
        <f t="shared" si="237"/>
        <v>22.966060875995705</v>
      </c>
    </row>
    <row r="246" spans="1:58" ht="15.75" thickBot="1" x14ac:dyDescent="0.3">
      <c r="A246" s="22">
        <v>240</v>
      </c>
      <c r="B246" s="23">
        <v>24</v>
      </c>
      <c r="C246" s="24" t="s">
        <v>5</v>
      </c>
      <c r="D246" s="24" t="s">
        <v>10</v>
      </c>
      <c r="E246" s="25" t="s">
        <v>8</v>
      </c>
      <c r="F246" s="26" t="s">
        <v>21</v>
      </c>
      <c r="G246" s="31">
        <v>42528</v>
      </c>
      <c r="H246" s="28">
        <v>3</v>
      </c>
      <c r="I246" s="25">
        <v>21</v>
      </c>
      <c r="J246" s="41"/>
      <c r="K246" s="41"/>
      <c r="L246" s="42">
        <v>180.00980182166705</v>
      </c>
      <c r="M246" s="41"/>
      <c r="N246" s="41"/>
      <c r="O246" s="41"/>
      <c r="P246" s="41"/>
      <c r="Q246" s="41"/>
      <c r="R246" s="41"/>
      <c r="S246" s="314">
        <v>20975.342140933382</v>
      </c>
      <c r="T246" s="322">
        <v>1410.076780936392</v>
      </c>
      <c r="U246" s="327">
        <v>183.11413085734898</v>
      </c>
      <c r="V246" s="289">
        <f t="shared" si="216"/>
        <v>14.875319148936169</v>
      </c>
      <c r="W246" s="300">
        <f t="shared" si="217"/>
        <v>114.54791633352293</v>
      </c>
      <c r="X246" s="307">
        <f t="shared" si="218"/>
        <v>7.7005350397282069</v>
      </c>
      <c r="Y246" s="41">
        <v>448.74999999999994</v>
      </c>
      <c r="Z246" s="264">
        <v>63.300000000000011</v>
      </c>
      <c r="AA246" s="194">
        <v>4.75</v>
      </c>
      <c r="AB246" s="73">
        <v>23.162870740016515</v>
      </c>
      <c r="AC246" s="255">
        <f t="shared" si="219"/>
        <v>1.9302392283347097E-3</v>
      </c>
      <c r="AD246" s="80">
        <f t="shared" si="220"/>
        <v>10.394338244582411</v>
      </c>
      <c r="AE246" s="145">
        <v>0.80644518870000004</v>
      </c>
      <c r="AF246" s="150">
        <v>0.76501883587500008</v>
      </c>
      <c r="AG246" s="155">
        <v>0.58358715104999992</v>
      </c>
      <c r="AH246" s="160">
        <v>0.54448349409999997</v>
      </c>
      <c r="AI246" s="179">
        <f t="shared" si="221"/>
        <v>3.48162884364231</v>
      </c>
      <c r="AJ246" s="179">
        <f t="shared" si="222"/>
        <v>2.3506736285470105</v>
      </c>
      <c r="AK246" s="260">
        <f t="shared" si="223"/>
        <v>282.08083542564123</v>
      </c>
      <c r="AL246" s="109">
        <v>65.711652258947211</v>
      </c>
      <c r="AM246" s="132">
        <v>8.3630555555555546</v>
      </c>
      <c r="AN246" s="136">
        <v>2.2954354838709676</v>
      </c>
      <c r="AO246" s="140">
        <v>0</v>
      </c>
      <c r="AP246" s="132">
        <f t="shared" si="224"/>
        <v>3.7529211805555547</v>
      </c>
      <c r="AQ246" s="136">
        <f t="shared" si="225"/>
        <v>1.0300766733870967</v>
      </c>
      <c r="AR246" s="140">
        <f t="shared" si="226"/>
        <v>0</v>
      </c>
      <c r="AS246" s="420">
        <v>11.960639712779786</v>
      </c>
      <c r="AT246" s="430">
        <f t="shared" si="227"/>
        <v>10.658491039426522</v>
      </c>
      <c r="AU246" s="352">
        <f t="shared" si="228"/>
        <v>1.3021486733532637</v>
      </c>
      <c r="AV246" s="417">
        <f t="shared" si="229"/>
        <v>5.3673370711099277</v>
      </c>
      <c r="AW246" s="349">
        <f t="shared" si="230"/>
        <v>4.7829978539426508</v>
      </c>
      <c r="AX246" s="352">
        <f t="shared" si="231"/>
        <v>0.58433921716727699</v>
      </c>
      <c r="AY246" s="209">
        <v>0.14299999999999999</v>
      </c>
      <c r="AZ246" s="222">
        <v>6.5336098369853879E-2</v>
      </c>
      <c r="BA246" s="225">
        <f t="shared" si="232"/>
        <v>7.7663901630146109E-2</v>
      </c>
      <c r="BB246" s="228">
        <f t="shared" si="233"/>
        <v>6.4171249999999985E-2</v>
      </c>
      <c r="BC246" s="222">
        <f t="shared" si="234"/>
        <v>2.9319574143471926E-2</v>
      </c>
      <c r="BD246" s="225">
        <f t="shared" si="235"/>
        <v>3.4851675856528062E-2</v>
      </c>
      <c r="BE246" s="238">
        <f t="shared" si="236"/>
        <v>298.24500512894127</v>
      </c>
      <c r="BF246" s="448">
        <f t="shared" si="237"/>
        <v>17.788192096658225</v>
      </c>
    </row>
    <row r="247" spans="1:58" x14ac:dyDescent="0.25">
      <c r="A247" s="8">
        <v>241</v>
      </c>
      <c r="B247" s="9">
        <v>25</v>
      </c>
      <c r="C247" s="10" t="s">
        <v>11</v>
      </c>
      <c r="D247" s="10" t="s">
        <v>6</v>
      </c>
      <c r="E247" s="11" t="s">
        <v>7</v>
      </c>
      <c r="F247" s="12" t="s">
        <v>21</v>
      </c>
      <c r="G247" s="29">
        <v>42529</v>
      </c>
      <c r="H247" s="14">
        <v>3</v>
      </c>
      <c r="I247" s="11">
        <v>21</v>
      </c>
      <c r="J247" s="39"/>
      <c r="K247" s="39"/>
      <c r="L247" s="44">
        <v>30.00289567148134</v>
      </c>
      <c r="M247" s="39"/>
      <c r="N247" s="39"/>
      <c r="O247" s="39"/>
      <c r="P247" s="39"/>
      <c r="Q247" s="39"/>
      <c r="R247" s="39"/>
      <c r="S247" s="315">
        <v>14704.519178245244</v>
      </c>
      <c r="T247" s="323">
        <v>369.83569397712665</v>
      </c>
      <c r="U247" s="328">
        <v>21.756929828027083</v>
      </c>
      <c r="V247" s="287">
        <f t="shared" si="216"/>
        <v>39.75959978366685</v>
      </c>
      <c r="W247" s="298">
        <f t="shared" si="217"/>
        <v>675.85451138896508</v>
      </c>
      <c r="X247" s="305">
        <f t="shared" si="218"/>
        <v>16.998524005933394</v>
      </c>
      <c r="Y247" s="39">
        <v>450.13</v>
      </c>
      <c r="Z247" s="262">
        <v>26.400000000000006</v>
      </c>
      <c r="AA247" s="192">
        <v>4.5199999999999996</v>
      </c>
      <c r="AB247" s="71">
        <v>56.473265438196634</v>
      </c>
      <c r="AC247" s="253">
        <f t="shared" si="219"/>
        <v>4.7061054531830531E-3</v>
      </c>
      <c r="AD247" s="78">
        <f t="shared" si="220"/>
        <v>25.42031097169545</v>
      </c>
      <c r="AE247" s="162">
        <v>2.6267657655000001</v>
      </c>
      <c r="AF247" s="164">
        <v>2.5142250507749999</v>
      </c>
      <c r="AG247" s="166">
        <v>2.0667982809500001</v>
      </c>
      <c r="AH247" s="168">
        <v>1.9401894027000002</v>
      </c>
      <c r="AI247" s="177">
        <f t="shared" si="221"/>
        <v>4.6513438617688703</v>
      </c>
      <c r="AJ247" s="177">
        <f t="shared" si="222"/>
        <v>3.4355891901156483</v>
      </c>
      <c r="AK247" s="258">
        <f t="shared" si="223"/>
        <v>412.27070281387779</v>
      </c>
      <c r="AL247" s="107">
        <v>225.83397994712698</v>
      </c>
      <c r="AM247" s="130">
        <v>0.25938888888888889</v>
      </c>
      <c r="AN247" s="134">
        <v>1.6370967741935482E-2</v>
      </c>
      <c r="AO247" s="138">
        <v>0</v>
      </c>
      <c r="AP247" s="130">
        <f t="shared" si="224"/>
        <v>0.11675872055555556</v>
      </c>
      <c r="AQ247" s="134">
        <f t="shared" si="225"/>
        <v>7.3690637096774187E-3</v>
      </c>
      <c r="AR247" s="138">
        <f t="shared" si="226"/>
        <v>0</v>
      </c>
      <c r="AS247" s="418">
        <v>0.86281784901095482</v>
      </c>
      <c r="AT247" s="428">
        <f t="shared" si="227"/>
        <v>0.27575985663082436</v>
      </c>
      <c r="AU247" s="350">
        <f t="shared" si="228"/>
        <v>0.58705799238013046</v>
      </c>
      <c r="AV247" s="415">
        <f t="shared" si="229"/>
        <v>0.38838019837530108</v>
      </c>
      <c r="AW247" s="347">
        <f t="shared" si="230"/>
        <v>0.12412778426523298</v>
      </c>
      <c r="AX247" s="350">
        <f t="shared" si="231"/>
        <v>0.26425241411006811</v>
      </c>
      <c r="AY247" s="207">
        <v>0.31900000000000001</v>
      </c>
      <c r="AZ247" s="220">
        <v>0.2039048239085175</v>
      </c>
      <c r="BA247" s="224">
        <f t="shared" si="232"/>
        <v>0.11509517609148251</v>
      </c>
      <c r="BB247" s="226">
        <f t="shared" si="233"/>
        <v>0.14359147000000003</v>
      </c>
      <c r="BC247" s="220">
        <f t="shared" si="234"/>
        <v>9.1783678385940967E-2</v>
      </c>
      <c r="BD247" s="224">
        <f t="shared" si="235"/>
        <v>5.1807791614059018E-2</v>
      </c>
      <c r="BE247" s="236">
        <f t="shared" si="236"/>
        <v>490.66578944463578</v>
      </c>
      <c r="BF247" s="446">
        <f t="shared" si="237"/>
        <v>96.197081329623046</v>
      </c>
    </row>
    <row r="248" spans="1:58" x14ac:dyDescent="0.25">
      <c r="A248" s="15">
        <v>242</v>
      </c>
      <c r="B248" s="16">
        <v>26</v>
      </c>
      <c r="C248" s="17" t="s">
        <v>11</v>
      </c>
      <c r="D248" s="17" t="s">
        <v>6</v>
      </c>
      <c r="E248" s="18" t="s">
        <v>7</v>
      </c>
      <c r="F248" s="19" t="s">
        <v>21</v>
      </c>
      <c r="G248" s="30">
        <v>42529</v>
      </c>
      <c r="H248" s="21">
        <v>3</v>
      </c>
      <c r="I248" s="18">
        <v>21</v>
      </c>
      <c r="J248" s="40"/>
      <c r="K248" s="40"/>
      <c r="L248" s="43">
        <v>29.99935613326728</v>
      </c>
      <c r="M248" s="40"/>
      <c r="N248" s="40"/>
      <c r="O248" s="40"/>
      <c r="P248" s="40"/>
      <c r="Q248" s="40"/>
      <c r="R248" s="40"/>
      <c r="S248" s="313">
        <v>14702.784438768073</v>
      </c>
      <c r="T248" s="321">
        <v>369.79206326940806</v>
      </c>
      <c r="U248" s="326">
        <v>21.754363092956236</v>
      </c>
      <c r="V248" s="288">
        <f t="shared" si="216"/>
        <v>39.759599783666843</v>
      </c>
      <c r="W248" s="299">
        <f t="shared" si="217"/>
        <v>675.85451138896508</v>
      </c>
      <c r="X248" s="306">
        <f t="shared" si="218"/>
        <v>16.998524005933398</v>
      </c>
      <c r="Y248" s="40">
        <v>452.67999999999995</v>
      </c>
      <c r="Z248" s="263">
        <v>29.400000000000006</v>
      </c>
      <c r="AA248" s="193">
        <v>4.54</v>
      </c>
      <c r="AB248" s="72">
        <v>66.449826130420604</v>
      </c>
      <c r="AC248" s="254">
        <f t="shared" si="219"/>
        <v>5.537485510868384E-3</v>
      </c>
      <c r="AD248" s="79">
        <f t="shared" si="220"/>
        <v>30.080507292718792</v>
      </c>
      <c r="AE248" s="163">
        <v>2.9045105950000001</v>
      </c>
      <c r="AF248" s="165">
        <v>2.7969644517750001</v>
      </c>
      <c r="AG248" s="167">
        <v>2.2923896424499999</v>
      </c>
      <c r="AH248" s="169">
        <v>2.1548141056999999</v>
      </c>
      <c r="AI248" s="178">
        <f t="shared" si="221"/>
        <v>4.3709829869220993</v>
      </c>
      <c r="AJ248" s="178">
        <f t="shared" si="222"/>
        <v>3.2427686138271627</v>
      </c>
      <c r="AK248" s="259">
        <f t="shared" si="223"/>
        <v>389.1322336592595</v>
      </c>
      <c r="AL248" s="108">
        <v>233.23650576485929</v>
      </c>
      <c r="AM248" s="131">
        <v>0.20183333333333331</v>
      </c>
      <c r="AN248" s="135">
        <v>9.8225806451612899E-3</v>
      </c>
      <c r="AO248" s="139">
        <v>0</v>
      </c>
      <c r="AP248" s="131">
        <f t="shared" si="224"/>
        <v>9.1365913333333312E-2</v>
      </c>
      <c r="AQ248" s="135">
        <f t="shared" si="225"/>
        <v>4.4464858064516121E-3</v>
      </c>
      <c r="AR248" s="139">
        <f t="shared" si="226"/>
        <v>0</v>
      </c>
      <c r="AS248" s="419">
        <v>0.94965790059631017</v>
      </c>
      <c r="AT248" s="429">
        <f t="shared" si="227"/>
        <v>0.21165591397849459</v>
      </c>
      <c r="AU248" s="351">
        <f t="shared" si="228"/>
        <v>0.73800198661781558</v>
      </c>
      <c r="AV248" s="416">
        <f t="shared" si="229"/>
        <v>0.42989113844193766</v>
      </c>
      <c r="AW248" s="348">
        <f t="shared" si="230"/>
        <v>9.5812399139784912E-2</v>
      </c>
      <c r="AX248" s="351">
        <f t="shared" si="231"/>
        <v>0.33407873930215271</v>
      </c>
      <c r="AY248" s="208">
        <v>0.311</v>
      </c>
      <c r="AZ248" s="221">
        <v>0.20447938745147404</v>
      </c>
      <c r="BA248" s="223">
        <f t="shared" si="232"/>
        <v>0.10652061254852596</v>
      </c>
      <c r="BB248" s="227">
        <f t="shared" si="233"/>
        <v>0.14078347999999999</v>
      </c>
      <c r="BC248" s="221">
        <f t="shared" si="234"/>
        <v>9.2563729111533266E-2</v>
      </c>
      <c r="BD248" s="223">
        <f t="shared" si="235"/>
        <v>4.8219750888466729E-2</v>
      </c>
      <c r="BE248" s="237">
        <f t="shared" si="236"/>
        <v>623.82129186638952</v>
      </c>
      <c r="BF248" s="447">
        <f t="shared" si="237"/>
        <v>90.040172432262779</v>
      </c>
    </row>
    <row r="249" spans="1:58" x14ac:dyDescent="0.25">
      <c r="A249" s="15">
        <v>243</v>
      </c>
      <c r="B249" s="16">
        <v>27</v>
      </c>
      <c r="C249" s="17" t="s">
        <v>11</v>
      </c>
      <c r="D249" s="17" t="s">
        <v>6</v>
      </c>
      <c r="E249" s="18" t="s">
        <v>7</v>
      </c>
      <c r="F249" s="19" t="s">
        <v>21</v>
      </c>
      <c r="G249" s="30">
        <v>42529</v>
      </c>
      <c r="H249" s="21">
        <v>3</v>
      </c>
      <c r="I249" s="18">
        <v>21</v>
      </c>
      <c r="J249" s="40"/>
      <c r="K249" s="40"/>
      <c r="L249" s="43">
        <v>30.001125902374316</v>
      </c>
      <c r="M249" s="40"/>
      <c r="N249" s="40"/>
      <c r="O249" s="40"/>
      <c r="P249" s="40"/>
      <c r="Q249" s="40"/>
      <c r="R249" s="40"/>
      <c r="S249" s="313">
        <v>14703.65180850666</v>
      </c>
      <c r="T249" s="321">
        <v>369.81387862326744</v>
      </c>
      <c r="U249" s="326">
        <v>21.755646460491661</v>
      </c>
      <c r="V249" s="288">
        <f t="shared" si="216"/>
        <v>39.759599783666843</v>
      </c>
      <c r="W249" s="299">
        <f t="shared" si="217"/>
        <v>675.85451138896508</v>
      </c>
      <c r="X249" s="306">
        <f t="shared" si="218"/>
        <v>16.998524005933398</v>
      </c>
      <c r="Y249" s="40">
        <v>449.43000000000006</v>
      </c>
      <c r="Z249" s="263">
        <v>28.900000000000006</v>
      </c>
      <c r="AA249" s="193">
        <v>4.4400000000000004</v>
      </c>
      <c r="AB249" s="72">
        <v>69.420941951037491</v>
      </c>
      <c r="AC249" s="254">
        <f t="shared" si="219"/>
        <v>5.7850784959197913E-3</v>
      </c>
      <c r="AD249" s="79">
        <f t="shared" si="220"/>
        <v>31.199853941054787</v>
      </c>
      <c r="AE249" s="163">
        <v>3.0370003955000007</v>
      </c>
      <c r="AF249" s="165">
        <v>2.9088954182750002</v>
      </c>
      <c r="AG249" s="167">
        <v>2.3941860314499999</v>
      </c>
      <c r="AH249" s="169">
        <v>2.2407809906999998</v>
      </c>
      <c r="AI249" s="178">
        <f t="shared" si="221"/>
        <v>4.3747611457677911</v>
      </c>
      <c r="AJ249" s="178">
        <f t="shared" si="222"/>
        <v>3.2278170357878748</v>
      </c>
      <c r="AK249" s="259">
        <f t="shared" si="223"/>
        <v>387.338044294545</v>
      </c>
      <c r="AL249" s="108">
        <v>239.38629644420621</v>
      </c>
      <c r="AM249" s="131">
        <v>0.20183333333333331</v>
      </c>
      <c r="AN249" s="135">
        <v>8.2419354838709664E-3</v>
      </c>
      <c r="AO249" s="139">
        <v>0</v>
      </c>
      <c r="AP249" s="131">
        <f t="shared" si="224"/>
        <v>9.0709955000000009E-2</v>
      </c>
      <c r="AQ249" s="135">
        <f t="shared" si="225"/>
        <v>3.7041730645161288E-3</v>
      </c>
      <c r="AR249" s="139">
        <f t="shared" si="226"/>
        <v>0</v>
      </c>
      <c r="AS249" s="419">
        <v>1.0633471602013982</v>
      </c>
      <c r="AT249" s="429">
        <f t="shared" si="227"/>
        <v>0.21007526881720429</v>
      </c>
      <c r="AU249" s="351">
        <f t="shared" si="228"/>
        <v>0.8532718913841939</v>
      </c>
      <c r="AV249" s="416">
        <f t="shared" si="229"/>
        <v>0.47790011420931444</v>
      </c>
      <c r="AW249" s="348">
        <f t="shared" si="230"/>
        <v>9.4414128064516128E-2</v>
      </c>
      <c r="AX249" s="351">
        <f t="shared" si="231"/>
        <v>0.38348598614479834</v>
      </c>
      <c r="AY249" s="208">
        <v>0.247</v>
      </c>
      <c r="AZ249" s="221">
        <v>0.15522826207604376</v>
      </c>
      <c r="BA249" s="223">
        <f t="shared" si="232"/>
        <v>9.1771737923956237E-2</v>
      </c>
      <c r="BB249" s="227">
        <f t="shared" si="233"/>
        <v>0.11100921000000001</v>
      </c>
      <c r="BC249" s="221">
        <f t="shared" si="234"/>
        <v>6.9764237824836359E-2</v>
      </c>
      <c r="BD249" s="223">
        <f t="shared" si="235"/>
        <v>4.1244972175163659E-2</v>
      </c>
      <c r="BE249" s="237">
        <f t="shared" si="236"/>
        <v>756.45229698669289</v>
      </c>
      <c r="BF249" s="447">
        <f t="shared" si="237"/>
        <v>81.358524348460037</v>
      </c>
    </row>
    <row r="250" spans="1:58" ht="15.75" thickBot="1" x14ac:dyDescent="0.3">
      <c r="A250" s="22">
        <v>244</v>
      </c>
      <c r="B250" s="23">
        <v>28</v>
      </c>
      <c r="C250" s="24" t="s">
        <v>11</v>
      </c>
      <c r="D250" s="24" t="s">
        <v>6</v>
      </c>
      <c r="E250" s="25" t="s">
        <v>7</v>
      </c>
      <c r="F250" s="26" t="s">
        <v>21</v>
      </c>
      <c r="G250" s="31">
        <v>42529</v>
      </c>
      <c r="H250" s="28">
        <v>3</v>
      </c>
      <c r="I250" s="25">
        <v>21</v>
      </c>
      <c r="J250" s="41"/>
      <c r="K250" s="41"/>
      <c r="L250" s="42">
        <v>30.001125902374316</v>
      </c>
      <c r="M250" s="41"/>
      <c r="N250" s="41"/>
      <c r="O250" s="41"/>
      <c r="P250" s="41"/>
      <c r="Q250" s="41"/>
      <c r="R250" s="41"/>
      <c r="S250" s="314">
        <v>14703.65180850666</v>
      </c>
      <c r="T250" s="322">
        <v>369.81387862326744</v>
      </c>
      <c r="U250" s="327">
        <v>21.755646460491661</v>
      </c>
      <c r="V250" s="289">
        <f t="shared" si="216"/>
        <v>39.759599783666843</v>
      </c>
      <c r="W250" s="300">
        <f t="shared" si="217"/>
        <v>675.85451138896508</v>
      </c>
      <c r="X250" s="307">
        <f t="shared" si="218"/>
        <v>16.998524005933398</v>
      </c>
      <c r="Y250" s="42">
        <v>450.74666666666667</v>
      </c>
      <c r="Z250" s="266">
        <v>27.5</v>
      </c>
      <c r="AA250" s="196">
        <v>4.49</v>
      </c>
      <c r="AB250" s="73">
        <v>63.56608942356776</v>
      </c>
      <c r="AC250" s="255">
        <f t="shared" si="219"/>
        <v>5.297174118630647E-3</v>
      </c>
      <c r="AD250" s="80">
        <f t="shared" si="220"/>
        <v>28.652202920708422</v>
      </c>
      <c r="AE250" s="145">
        <v>2.8363079800000004</v>
      </c>
      <c r="AF250" s="150">
        <v>2.724939391275</v>
      </c>
      <c r="AG250" s="155">
        <v>2.2264454479499998</v>
      </c>
      <c r="AH250" s="160">
        <v>2.1001435331999998</v>
      </c>
      <c r="AI250" s="179">
        <f t="shared" si="221"/>
        <v>4.4619828051722354</v>
      </c>
      <c r="AJ250" s="179">
        <f t="shared" si="222"/>
        <v>3.3038740502122987</v>
      </c>
      <c r="AK250" s="260">
        <f t="shared" si="223"/>
        <v>396.46488602547583</v>
      </c>
      <c r="AL250" s="109">
        <v>243.0306168467821</v>
      </c>
      <c r="AM250" s="132">
        <v>0.14972222222222223</v>
      </c>
      <c r="AN250" s="136">
        <v>0</v>
      </c>
      <c r="AO250" s="140">
        <v>0</v>
      </c>
      <c r="AP250" s="132">
        <f t="shared" si="224"/>
        <v>6.748679259259259E-2</v>
      </c>
      <c r="AQ250" s="136">
        <f t="shared" si="225"/>
        <v>0</v>
      </c>
      <c r="AR250" s="140">
        <f t="shared" si="226"/>
        <v>0</v>
      </c>
      <c r="AS250" s="420">
        <v>0.83078298955462615</v>
      </c>
      <c r="AT250" s="430">
        <f t="shared" si="227"/>
        <v>0.14972222222222223</v>
      </c>
      <c r="AU250" s="352">
        <f t="shared" si="228"/>
        <v>0.68106076733240395</v>
      </c>
      <c r="AV250" s="417">
        <f t="shared" si="229"/>
        <v>0.37447266326511591</v>
      </c>
      <c r="AW250" s="349">
        <f t="shared" si="230"/>
        <v>6.748679259259259E-2</v>
      </c>
      <c r="AX250" s="352">
        <f t="shared" si="231"/>
        <v>0.30698587067252331</v>
      </c>
      <c r="AY250" s="209">
        <v>0.32200000000000001</v>
      </c>
      <c r="AZ250" s="222">
        <v>0.21486540772997778</v>
      </c>
      <c r="BA250" s="225">
        <f t="shared" si="232"/>
        <v>0.10713459227002223</v>
      </c>
      <c r="BB250" s="228">
        <f t="shared" si="233"/>
        <v>0.14514042666666668</v>
      </c>
      <c r="BC250" s="222">
        <f t="shared" si="234"/>
        <v>9.6849866316261718E-2</v>
      </c>
      <c r="BD250" s="225">
        <f t="shared" si="235"/>
        <v>4.8290560350404951E-2</v>
      </c>
      <c r="BE250" s="238">
        <f t="shared" si="236"/>
        <v>593.32927000231325</v>
      </c>
      <c r="BF250" s="448">
        <f t="shared" si="237"/>
        <v>93.333946796766796</v>
      </c>
    </row>
    <row r="251" spans="1:58" x14ac:dyDescent="0.25">
      <c r="A251" s="8">
        <v>245</v>
      </c>
      <c r="B251" s="9">
        <v>29</v>
      </c>
      <c r="C251" s="10" t="s">
        <v>11</v>
      </c>
      <c r="D251" s="10" t="s">
        <v>6</v>
      </c>
      <c r="E251" s="11" t="s">
        <v>8</v>
      </c>
      <c r="F251" s="12" t="s">
        <v>21</v>
      </c>
      <c r="G251" s="29">
        <v>42528</v>
      </c>
      <c r="H251" s="14">
        <v>3</v>
      </c>
      <c r="I251" s="11">
        <v>21</v>
      </c>
      <c r="J251" s="39"/>
      <c r="K251" s="39"/>
      <c r="L251" s="44">
        <v>30.001125902374316</v>
      </c>
      <c r="M251" s="39"/>
      <c r="N251" s="39"/>
      <c r="O251" s="39"/>
      <c r="P251" s="39"/>
      <c r="Q251" s="39"/>
      <c r="R251" s="39"/>
      <c r="S251" s="315">
        <v>14703.65180850666</v>
      </c>
      <c r="T251" s="323">
        <v>369.81387862326744</v>
      </c>
      <c r="U251" s="328">
        <v>21.755646460491661</v>
      </c>
      <c r="V251" s="287">
        <f t="shared" si="216"/>
        <v>39.759599783666843</v>
      </c>
      <c r="W251" s="298">
        <f t="shared" si="217"/>
        <v>675.85451138896508</v>
      </c>
      <c r="X251" s="305">
        <f t="shared" si="218"/>
        <v>16.998524005933398</v>
      </c>
      <c r="Y251" s="39">
        <v>445.84</v>
      </c>
      <c r="Z251" s="262">
        <v>34</v>
      </c>
      <c r="AA251" s="192">
        <v>4.91</v>
      </c>
      <c r="AB251" s="71">
        <v>47.454338146869972</v>
      </c>
      <c r="AC251" s="253">
        <f t="shared" si="219"/>
        <v>3.9545281789058308E-3</v>
      </c>
      <c r="AD251" s="78">
        <f t="shared" si="220"/>
        <v>21.157042119400508</v>
      </c>
      <c r="AE251" s="162">
        <v>2.1029899495</v>
      </c>
      <c r="AF251" s="164">
        <v>2.0097474307750001</v>
      </c>
      <c r="AG251" s="166">
        <v>1.6746384614499998</v>
      </c>
      <c r="AH251" s="168">
        <v>1.5928197911999997</v>
      </c>
      <c r="AI251" s="177">
        <f t="shared" si="221"/>
        <v>4.4316073758974355</v>
      </c>
      <c r="AJ251" s="177">
        <f t="shared" si="222"/>
        <v>3.3565314645633935</v>
      </c>
      <c r="AK251" s="258">
        <f t="shared" si="223"/>
        <v>402.78377574760719</v>
      </c>
      <c r="AL251" s="107">
        <v>147.93663134206653</v>
      </c>
      <c r="AM251" s="130">
        <v>0.62261111111111112</v>
      </c>
      <c r="AN251" s="134">
        <v>1.5919354838709675E-2</v>
      </c>
      <c r="AO251" s="138">
        <v>0</v>
      </c>
      <c r="AP251" s="130">
        <f t="shared" si="224"/>
        <v>0.27758493777777776</v>
      </c>
      <c r="AQ251" s="134">
        <f t="shared" si="225"/>
        <v>7.0974851612903211E-3</v>
      </c>
      <c r="AR251" s="138">
        <f t="shared" si="226"/>
        <v>0</v>
      </c>
      <c r="AS251" s="418">
        <v>1.6771335658258977</v>
      </c>
      <c r="AT251" s="428">
        <f t="shared" si="227"/>
        <v>0.63853046594982077</v>
      </c>
      <c r="AU251" s="350">
        <f t="shared" si="228"/>
        <v>1.0386030998760769</v>
      </c>
      <c r="AV251" s="415">
        <f t="shared" si="229"/>
        <v>0.74773322898781813</v>
      </c>
      <c r="AW251" s="347">
        <f t="shared" si="230"/>
        <v>0.28468242293906809</v>
      </c>
      <c r="AX251" s="350">
        <f t="shared" si="231"/>
        <v>0.4630508060487501</v>
      </c>
      <c r="AY251" s="207">
        <v>0.68400000000000005</v>
      </c>
      <c r="AZ251" s="220">
        <v>0.53781696613645391</v>
      </c>
      <c r="BA251" s="224">
        <f t="shared" si="232"/>
        <v>0.14618303386354614</v>
      </c>
      <c r="BB251" s="226">
        <f t="shared" si="233"/>
        <v>0.30495456000000004</v>
      </c>
      <c r="BC251" s="220">
        <f t="shared" si="234"/>
        <v>0.2397803161822766</v>
      </c>
      <c r="BD251" s="224">
        <f t="shared" si="235"/>
        <v>6.517424381772341E-2</v>
      </c>
      <c r="BE251" s="236">
        <f t="shared" si="236"/>
        <v>324.62274788445012</v>
      </c>
      <c r="BF251" s="446">
        <f t="shared" si="237"/>
        <v>45.690541605866656</v>
      </c>
    </row>
    <row r="252" spans="1:58" x14ac:dyDescent="0.25">
      <c r="A252" s="15">
        <v>246</v>
      </c>
      <c r="B252" s="16">
        <v>30</v>
      </c>
      <c r="C252" s="17" t="s">
        <v>11</v>
      </c>
      <c r="D252" s="17" t="s">
        <v>6</v>
      </c>
      <c r="E252" s="18" t="s">
        <v>8</v>
      </c>
      <c r="F252" s="19" t="s">
        <v>21</v>
      </c>
      <c r="G252" s="30">
        <v>42528</v>
      </c>
      <c r="H252" s="21">
        <v>3</v>
      </c>
      <c r="I252" s="18">
        <v>21</v>
      </c>
      <c r="J252" s="40"/>
      <c r="K252" s="40"/>
      <c r="L252" s="43">
        <v>30.001125902374316</v>
      </c>
      <c r="M252" s="40"/>
      <c r="N252" s="40"/>
      <c r="O252" s="40"/>
      <c r="P252" s="40"/>
      <c r="Q252" s="40"/>
      <c r="R252" s="40"/>
      <c r="S252" s="313">
        <v>14703.65180850666</v>
      </c>
      <c r="T252" s="321">
        <v>369.81387862326744</v>
      </c>
      <c r="U252" s="326">
        <v>21.755646460491661</v>
      </c>
      <c r="V252" s="288">
        <f t="shared" si="216"/>
        <v>39.759599783666843</v>
      </c>
      <c r="W252" s="299">
        <f t="shared" si="217"/>
        <v>675.85451138896508</v>
      </c>
      <c r="X252" s="306">
        <f t="shared" si="218"/>
        <v>16.998524005933398</v>
      </c>
      <c r="Y252" s="40">
        <v>440.49</v>
      </c>
      <c r="Z252" s="263">
        <v>39.200000000000017</v>
      </c>
      <c r="AA252" s="193">
        <v>4.7699999999999996</v>
      </c>
      <c r="AB252" s="72">
        <v>44.584287714208457</v>
      </c>
      <c r="AC252" s="254">
        <f t="shared" si="219"/>
        <v>3.7153573095173717E-3</v>
      </c>
      <c r="AD252" s="79">
        <f t="shared" si="220"/>
        <v>19.638932895231683</v>
      </c>
      <c r="AE252" s="163">
        <v>1.8668434995000003</v>
      </c>
      <c r="AF252" s="165">
        <v>1.7891953437749997</v>
      </c>
      <c r="AG252" s="167">
        <v>1.4968313984500001</v>
      </c>
      <c r="AH252" s="169">
        <v>1.4071100466999997</v>
      </c>
      <c r="AI252" s="178">
        <f t="shared" si="221"/>
        <v>4.1872228877283613</v>
      </c>
      <c r="AJ252" s="178">
        <f t="shared" si="222"/>
        <v>3.1560671232874071</v>
      </c>
      <c r="AK252" s="259">
        <f t="shared" si="223"/>
        <v>378.72805479448886</v>
      </c>
      <c r="AL252" s="108">
        <v>151.92260678238395</v>
      </c>
      <c r="AM252" s="131">
        <v>0.59305555555555556</v>
      </c>
      <c r="AN252" s="135">
        <v>1.6370967741935482E-2</v>
      </c>
      <c r="AO252" s="139">
        <v>0</v>
      </c>
      <c r="AP252" s="131">
        <f t="shared" si="224"/>
        <v>0.26123504166666667</v>
      </c>
      <c r="AQ252" s="135">
        <f t="shared" si="225"/>
        <v>7.2112475806451609E-3</v>
      </c>
      <c r="AR252" s="139">
        <f t="shared" si="226"/>
        <v>0</v>
      </c>
      <c r="AS252" s="419">
        <v>1.77670881079999</v>
      </c>
      <c r="AT252" s="429">
        <f t="shared" si="227"/>
        <v>0.60942652329749103</v>
      </c>
      <c r="AU252" s="351">
        <f t="shared" si="228"/>
        <v>1.1672822875024988</v>
      </c>
      <c r="AV252" s="416">
        <f t="shared" si="229"/>
        <v>0.78262246406928759</v>
      </c>
      <c r="AW252" s="348">
        <f t="shared" si="230"/>
        <v>0.26844628924731184</v>
      </c>
      <c r="AX252" s="351">
        <f t="shared" si="231"/>
        <v>0.51417617482197564</v>
      </c>
      <c r="AY252" s="208">
        <v>0.71599999999999997</v>
      </c>
      <c r="AZ252" s="221">
        <v>0.58149583768961655</v>
      </c>
      <c r="BA252" s="223">
        <f t="shared" si="232"/>
        <v>0.13450416231038342</v>
      </c>
      <c r="BB252" s="227">
        <f t="shared" si="233"/>
        <v>0.31539083999999995</v>
      </c>
      <c r="BC252" s="221">
        <f t="shared" si="234"/>
        <v>0.25614310154389919</v>
      </c>
      <c r="BD252" s="223">
        <f t="shared" si="235"/>
        <v>5.9247738456100797E-2</v>
      </c>
      <c r="BE252" s="237">
        <f t="shared" si="236"/>
        <v>331.47143514655863</v>
      </c>
      <c r="BF252" s="447">
        <f t="shared" si="237"/>
        <v>38.194949235116376</v>
      </c>
    </row>
    <row r="253" spans="1:58" x14ac:dyDescent="0.25">
      <c r="A253" s="15">
        <v>247</v>
      </c>
      <c r="B253" s="16">
        <v>31</v>
      </c>
      <c r="C253" s="17" t="s">
        <v>11</v>
      </c>
      <c r="D253" s="17" t="s">
        <v>6</v>
      </c>
      <c r="E253" s="18" t="s">
        <v>8</v>
      </c>
      <c r="F253" s="19" t="s">
        <v>21</v>
      </c>
      <c r="G253" s="30">
        <v>42528</v>
      </c>
      <c r="H253" s="21">
        <v>3</v>
      </c>
      <c r="I253" s="18">
        <v>21</v>
      </c>
      <c r="J253" s="40"/>
      <c r="K253" s="40"/>
      <c r="L253" s="43">
        <v>30.00289567148134</v>
      </c>
      <c r="M253" s="40"/>
      <c r="N253" s="40"/>
      <c r="O253" s="40"/>
      <c r="P253" s="40"/>
      <c r="Q253" s="40"/>
      <c r="R253" s="40"/>
      <c r="S253" s="313">
        <v>14704.519178245244</v>
      </c>
      <c r="T253" s="321">
        <v>369.83569397712665</v>
      </c>
      <c r="U253" s="326">
        <v>21.756929828027083</v>
      </c>
      <c r="V253" s="288">
        <f t="shared" si="216"/>
        <v>39.75959978366685</v>
      </c>
      <c r="W253" s="299">
        <f t="shared" si="217"/>
        <v>675.85451138896508</v>
      </c>
      <c r="X253" s="306">
        <f t="shared" si="218"/>
        <v>16.998524005933394</v>
      </c>
      <c r="Y253" s="40">
        <v>442.87000000000006</v>
      </c>
      <c r="Z253" s="263">
        <v>36.300000000000011</v>
      </c>
      <c r="AA253" s="193">
        <v>4.91</v>
      </c>
      <c r="AB253" s="72">
        <v>49.296506964001154</v>
      </c>
      <c r="AC253" s="254">
        <f t="shared" si="219"/>
        <v>4.1080422470000958E-3</v>
      </c>
      <c r="AD253" s="79">
        <f t="shared" si="220"/>
        <v>21.831944039147196</v>
      </c>
      <c r="AE253" s="163">
        <v>2.0851475970000002</v>
      </c>
      <c r="AF253" s="165">
        <v>1.9991977067749997</v>
      </c>
      <c r="AG253" s="167">
        <v>1.6800192709500001</v>
      </c>
      <c r="AH253" s="169">
        <v>1.5812366716999999</v>
      </c>
      <c r="AI253" s="178">
        <f t="shared" si="221"/>
        <v>4.2298080034812253</v>
      </c>
      <c r="AJ253" s="178">
        <f t="shared" si="222"/>
        <v>3.2076038832826441</v>
      </c>
      <c r="AK253" s="259">
        <f t="shared" si="223"/>
        <v>384.91246599391729</v>
      </c>
      <c r="AL253" s="108">
        <v>157.84462743656982</v>
      </c>
      <c r="AM253" s="131">
        <v>0.99438888888888888</v>
      </c>
      <c r="AN253" s="135">
        <v>1.0048387096774193E-2</v>
      </c>
      <c r="AO253" s="139">
        <v>0</v>
      </c>
      <c r="AP253" s="131">
        <f t="shared" si="224"/>
        <v>0.44038500722222229</v>
      </c>
      <c r="AQ253" s="135">
        <f t="shared" si="225"/>
        <v>4.450129193548388E-3</v>
      </c>
      <c r="AR253" s="139">
        <f t="shared" si="226"/>
        <v>0</v>
      </c>
      <c r="AS253" s="419">
        <v>2.2889742590201387</v>
      </c>
      <c r="AT253" s="429">
        <f t="shared" si="227"/>
        <v>1.004437275985663</v>
      </c>
      <c r="AU253" s="351">
        <f t="shared" si="228"/>
        <v>1.2845369830344757</v>
      </c>
      <c r="AV253" s="416">
        <f t="shared" si="229"/>
        <v>1.013718030092249</v>
      </c>
      <c r="AW253" s="348">
        <f t="shared" si="230"/>
        <v>0.44483513641577066</v>
      </c>
      <c r="AX253" s="351">
        <f t="shared" si="231"/>
        <v>0.56888289367647837</v>
      </c>
      <c r="AY253" s="208">
        <v>0.66500000000000004</v>
      </c>
      <c r="AZ253" s="221">
        <v>0.53115731503399222</v>
      </c>
      <c r="BA253" s="223">
        <f t="shared" si="232"/>
        <v>0.13384268496600782</v>
      </c>
      <c r="BB253" s="227">
        <f t="shared" si="233"/>
        <v>0.29450855000000009</v>
      </c>
      <c r="BC253" s="221">
        <f t="shared" si="234"/>
        <v>0.23523364010910416</v>
      </c>
      <c r="BD253" s="223">
        <f t="shared" si="235"/>
        <v>5.9274909890895892E-2</v>
      </c>
      <c r="BE253" s="237">
        <f t="shared" si="236"/>
        <v>368.31678157473488</v>
      </c>
      <c r="BF253" s="447">
        <f t="shared" si="237"/>
        <v>38.376868564381446</v>
      </c>
    </row>
    <row r="254" spans="1:58" ht="15.75" thickBot="1" x14ac:dyDescent="0.3">
      <c r="A254" s="22">
        <v>248</v>
      </c>
      <c r="B254" s="23">
        <v>32</v>
      </c>
      <c r="C254" s="24" t="s">
        <v>11</v>
      </c>
      <c r="D254" s="24" t="s">
        <v>6</v>
      </c>
      <c r="E254" s="25" t="s">
        <v>8</v>
      </c>
      <c r="F254" s="26" t="s">
        <v>21</v>
      </c>
      <c r="G254" s="31">
        <v>42528</v>
      </c>
      <c r="H254" s="28">
        <v>3</v>
      </c>
      <c r="I254" s="25">
        <v>21</v>
      </c>
      <c r="J254" s="41"/>
      <c r="K254" s="41"/>
      <c r="L254" s="42">
        <v>29.99935613326728</v>
      </c>
      <c r="M254" s="41"/>
      <c r="N254" s="41"/>
      <c r="O254" s="41"/>
      <c r="P254" s="41"/>
      <c r="Q254" s="41"/>
      <c r="R254" s="41"/>
      <c r="S254" s="314">
        <v>14702.784438768073</v>
      </c>
      <c r="T254" s="322">
        <v>369.79206326940806</v>
      </c>
      <c r="U254" s="327">
        <v>21.754363092956236</v>
      </c>
      <c r="V254" s="289">
        <f t="shared" si="216"/>
        <v>39.759599783666843</v>
      </c>
      <c r="W254" s="300">
        <f t="shared" si="217"/>
        <v>675.85451138896508</v>
      </c>
      <c r="X254" s="307">
        <f t="shared" si="218"/>
        <v>16.998524005933398</v>
      </c>
      <c r="Y254" s="41">
        <v>435.57000000000005</v>
      </c>
      <c r="Z254" s="264">
        <v>42.700000000000017</v>
      </c>
      <c r="AA254" s="194">
        <v>4.92</v>
      </c>
      <c r="AB254" s="73">
        <v>55.819335441785718</v>
      </c>
      <c r="AC254" s="255">
        <f t="shared" si="219"/>
        <v>4.6516112868154767E-3</v>
      </c>
      <c r="AD254" s="80">
        <f t="shared" si="220"/>
        <v>24.31322793837861</v>
      </c>
      <c r="AE254" s="145">
        <v>2.352979876</v>
      </c>
      <c r="AF254" s="150">
        <v>2.250002130775</v>
      </c>
      <c r="AG254" s="155">
        <v>1.8722052089500003</v>
      </c>
      <c r="AH254" s="160">
        <v>1.7696181947</v>
      </c>
      <c r="AI254" s="179">
        <f t="shared" si="221"/>
        <v>4.2153491391059914</v>
      </c>
      <c r="AJ254" s="179">
        <f t="shared" si="222"/>
        <v>3.1702602345481958</v>
      </c>
      <c r="AK254" s="260">
        <f t="shared" si="223"/>
        <v>380.43122814578345</v>
      </c>
      <c r="AL254" s="109">
        <v>162.96945300269223</v>
      </c>
      <c r="AM254" s="132">
        <v>0.99127777777777781</v>
      </c>
      <c r="AN254" s="136">
        <v>1.8403225806451613E-2</v>
      </c>
      <c r="AO254" s="140">
        <v>0</v>
      </c>
      <c r="AP254" s="132">
        <f t="shared" si="224"/>
        <v>0.43177086166666673</v>
      </c>
      <c r="AQ254" s="136">
        <f t="shared" si="225"/>
        <v>8.0158930645161299E-3</v>
      </c>
      <c r="AR254" s="140">
        <f t="shared" si="226"/>
        <v>0</v>
      </c>
      <c r="AS254" s="420">
        <v>2.5981185671771008</v>
      </c>
      <c r="AT254" s="430">
        <f t="shared" si="227"/>
        <v>1.0096810035842294</v>
      </c>
      <c r="AU254" s="352">
        <f t="shared" si="228"/>
        <v>1.5884375635928714</v>
      </c>
      <c r="AV254" s="417">
        <f t="shared" si="229"/>
        <v>1.1316625043053301</v>
      </c>
      <c r="AW254" s="349">
        <f t="shared" si="230"/>
        <v>0.43978675473118284</v>
      </c>
      <c r="AX254" s="352">
        <f t="shared" si="231"/>
        <v>0.6918757495741471</v>
      </c>
      <c r="AY254" s="209">
        <v>1.167</v>
      </c>
      <c r="AZ254" s="222">
        <v>0.9820681266468746</v>
      </c>
      <c r="BA254" s="225">
        <f t="shared" si="232"/>
        <v>0.18493187335312544</v>
      </c>
      <c r="BB254" s="228">
        <f t="shared" si="233"/>
        <v>0.50831019000000011</v>
      </c>
      <c r="BC254" s="222">
        <f t="shared" si="234"/>
        <v>0.42775941392357919</v>
      </c>
      <c r="BD254" s="225">
        <f t="shared" si="235"/>
        <v>8.055077607642086E-2</v>
      </c>
      <c r="BE254" s="238">
        <f t="shared" si="236"/>
        <v>301.83728975263932</v>
      </c>
      <c r="BF254" s="448">
        <f t="shared" si="237"/>
        <v>35.141032119341546</v>
      </c>
    </row>
    <row r="255" spans="1:58" x14ac:dyDescent="0.25">
      <c r="A255" s="8">
        <v>249</v>
      </c>
      <c r="B255" s="9">
        <v>33</v>
      </c>
      <c r="C255" s="10" t="s">
        <v>11</v>
      </c>
      <c r="D255" s="10" t="s">
        <v>9</v>
      </c>
      <c r="E255" s="11" t="s">
        <v>7</v>
      </c>
      <c r="F255" s="12" t="s">
        <v>21</v>
      </c>
      <c r="G255" s="29">
        <v>42529</v>
      </c>
      <c r="H255" s="14">
        <v>3</v>
      </c>
      <c r="I255" s="11">
        <v>21</v>
      </c>
      <c r="J255" s="39"/>
      <c r="K255" s="39"/>
      <c r="L255" s="44">
        <v>75.001994002289706</v>
      </c>
      <c r="M255" s="39"/>
      <c r="N255" s="39"/>
      <c r="O255" s="39"/>
      <c r="P255" s="39"/>
      <c r="Q255" s="39"/>
      <c r="R255" s="39"/>
      <c r="S255" s="315">
        <v>32866.623791743375</v>
      </c>
      <c r="T255" s="323">
        <v>1710.0454632522051</v>
      </c>
      <c r="U255" s="328">
        <v>71.330446390560297</v>
      </c>
      <c r="V255" s="287">
        <f t="shared" si="216"/>
        <v>19.219736842105267</v>
      </c>
      <c r="W255" s="298">
        <f t="shared" si="217"/>
        <v>460.76571022402669</v>
      </c>
      <c r="X255" s="305">
        <f t="shared" si="218"/>
        <v>23.973570190337522</v>
      </c>
      <c r="Y255" s="39">
        <v>440.43</v>
      </c>
      <c r="Z255" s="262">
        <v>219.6</v>
      </c>
      <c r="AA255" s="192">
        <v>3.42</v>
      </c>
      <c r="AB255" s="71">
        <v>17.136676942288197</v>
      </c>
      <c r="AC255" s="253">
        <f t="shared" si="219"/>
        <v>1.4280564118573497E-3</v>
      </c>
      <c r="AD255" s="78">
        <f t="shared" si="220"/>
        <v>7.5475066256919909</v>
      </c>
      <c r="AE255" s="162">
        <v>0.57271829990000012</v>
      </c>
      <c r="AF255" s="164">
        <v>0.55018799007499997</v>
      </c>
      <c r="AG255" s="166">
        <v>0.43346608805000003</v>
      </c>
      <c r="AH255" s="168">
        <v>0.40926704929999996</v>
      </c>
      <c r="AI255" s="177">
        <f t="shared" si="221"/>
        <v>3.3420616017257259</v>
      </c>
      <c r="AJ255" s="177">
        <f t="shared" si="222"/>
        <v>2.3882521137458754</v>
      </c>
      <c r="AK255" s="258">
        <f t="shared" si="223"/>
        <v>286.59025364950509</v>
      </c>
      <c r="AL255" s="107">
        <v>96.574490668262044</v>
      </c>
      <c r="AM255" s="130">
        <v>5.0419444444444448</v>
      </c>
      <c r="AN255" s="134">
        <v>11.906887096774193</v>
      </c>
      <c r="AO255" s="138">
        <v>0</v>
      </c>
      <c r="AP255" s="130">
        <f t="shared" si="224"/>
        <v>2.220623591666667</v>
      </c>
      <c r="AQ255" s="134">
        <f t="shared" si="225"/>
        <v>5.2441502840322585</v>
      </c>
      <c r="AR255" s="138">
        <f t="shared" si="226"/>
        <v>0</v>
      </c>
      <c r="AS255" s="418">
        <v>17.641484081817392</v>
      </c>
      <c r="AT255" s="428">
        <f t="shared" si="227"/>
        <v>16.948831541218638</v>
      </c>
      <c r="AU255" s="350">
        <f t="shared" si="228"/>
        <v>0.69265254059875403</v>
      </c>
      <c r="AV255" s="415">
        <f t="shared" si="229"/>
        <v>7.7698388341548341</v>
      </c>
      <c r="AW255" s="347">
        <f t="shared" si="230"/>
        <v>7.464773875698925</v>
      </c>
      <c r="AX255" s="350">
        <f t="shared" si="231"/>
        <v>0.3050649584559092</v>
      </c>
      <c r="AY255" s="207">
        <v>0.16</v>
      </c>
      <c r="AZ255" s="220">
        <v>0.11677845126735704</v>
      </c>
      <c r="BA255" s="224">
        <f t="shared" si="232"/>
        <v>4.3221548732642959E-2</v>
      </c>
      <c r="BB255" s="226">
        <f t="shared" si="233"/>
        <v>7.0468799999999998E-2</v>
      </c>
      <c r="BC255" s="220">
        <f t="shared" si="234"/>
        <v>5.1432733291682062E-2</v>
      </c>
      <c r="BD255" s="224">
        <f t="shared" si="235"/>
        <v>1.903606670831794E-2</v>
      </c>
      <c r="BE255" s="236">
        <f t="shared" si="236"/>
        <v>396.48456487043387</v>
      </c>
      <c r="BF255" s="446">
        <f t="shared" si="237"/>
        <v>24.740654134430276</v>
      </c>
    </row>
    <row r="256" spans="1:58" x14ac:dyDescent="0.25">
      <c r="A256" s="15">
        <v>250</v>
      </c>
      <c r="B256" s="16">
        <v>34</v>
      </c>
      <c r="C256" s="17" t="s">
        <v>11</v>
      </c>
      <c r="D256" s="17" t="s">
        <v>9</v>
      </c>
      <c r="E256" s="18" t="s">
        <v>7</v>
      </c>
      <c r="F256" s="19" t="s">
        <v>21</v>
      </c>
      <c r="G256" s="30">
        <v>42529</v>
      </c>
      <c r="H256" s="21">
        <v>3</v>
      </c>
      <c r="I256" s="18">
        <v>21</v>
      </c>
      <c r="J256" s="40"/>
      <c r="K256" s="40"/>
      <c r="L256" s="43">
        <v>74.988330943667208</v>
      </c>
      <c r="M256" s="40"/>
      <c r="N256" s="40"/>
      <c r="O256" s="40"/>
      <c r="P256" s="40"/>
      <c r="Q256" s="40"/>
      <c r="R256" s="40"/>
      <c r="S256" s="313">
        <v>32860.636502824404</v>
      </c>
      <c r="T256" s="321">
        <v>1709.7339455156123</v>
      </c>
      <c r="U256" s="326">
        <v>71.317452175092185</v>
      </c>
      <c r="V256" s="288">
        <f t="shared" si="216"/>
        <v>19.219736842105263</v>
      </c>
      <c r="W256" s="299">
        <f t="shared" si="217"/>
        <v>460.76571022402663</v>
      </c>
      <c r="X256" s="306">
        <f t="shared" si="218"/>
        <v>23.973570190337526</v>
      </c>
      <c r="Y256" s="40">
        <v>441.46999999999997</v>
      </c>
      <c r="Z256" s="263">
        <v>225.6</v>
      </c>
      <c r="AA256" s="193">
        <v>3.41</v>
      </c>
      <c r="AB256" s="72">
        <v>16.1636649280391</v>
      </c>
      <c r="AC256" s="254">
        <f t="shared" si="219"/>
        <v>1.3469720773365917E-3</v>
      </c>
      <c r="AD256" s="79">
        <f t="shared" si="220"/>
        <v>7.135773155781421</v>
      </c>
      <c r="AE256" s="163">
        <v>0.56857583670000011</v>
      </c>
      <c r="AF256" s="165">
        <v>0.54591797287499999</v>
      </c>
      <c r="AG256" s="167">
        <v>0.42993391684999999</v>
      </c>
      <c r="AH256" s="169">
        <v>0.40394620229999995</v>
      </c>
      <c r="AI256" s="178">
        <f t="shared" si="221"/>
        <v>3.5176170703321867</v>
      </c>
      <c r="AJ256" s="178">
        <f t="shared" si="222"/>
        <v>2.4991003222250336</v>
      </c>
      <c r="AK256" s="259">
        <f t="shared" si="223"/>
        <v>299.8920386670041</v>
      </c>
      <c r="AL256" s="108">
        <v>97.599455781486526</v>
      </c>
      <c r="AM256" s="131">
        <v>5.1508333333333329</v>
      </c>
      <c r="AN256" s="135">
        <v>12.233177419354838</v>
      </c>
      <c r="AO256" s="139">
        <v>0</v>
      </c>
      <c r="AP256" s="131">
        <f t="shared" si="224"/>
        <v>2.273938391666666</v>
      </c>
      <c r="AQ256" s="135">
        <f t="shared" si="225"/>
        <v>5.4005808353225806</v>
      </c>
      <c r="AR256" s="139">
        <f t="shared" si="226"/>
        <v>0</v>
      </c>
      <c r="AS256" s="419">
        <v>18.346614357516838</v>
      </c>
      <c r="AT256" s="429">
        <f t="shared" si="227"/>
        <v>17.38401075268817</v>
      </c>
      <c r="AU256" s="351">
        <f t="shared" si="228"/>
        <v>0.96260360482866858</v>
      </c>
      <c r="AV256" s="416">
        <f t="shared" si="229"/>
        <v>8.0994798404129575</v>
      </c>
      <c r="AW256" s="348">
        <f t="shared" si="230"/>
        <v>7.6745192269892462</v>
      </c>
      <c r="AX256" s="351">
        <f t="shared" si="231"/>
        <v>0.42496061342371227</v>
      </c>
      <c r="AY256" s="208">
        <v>0.13</v>
      </c>
      <c r="AZ256" s="221">
        <v>9.9067696878410522E-2</v>
      </c>
      <c r="BA256" s="223">
        <f t="shared" si="232"/>
        <v>3.0932303121589483E-2</v>
      </c>
      <c r="BB256" s="227">
        <f t="shared" si="233"/>
        <v>5.73911E-2</v>
      </c>
      <c r="BC256" s="221">
        <f t="shared" si="234"/>
        <v>4.3735416140911886E-2</v>
      </c>
      <c r="BD256" s="223">
        <f t="shared" si="235"/>
        <v>1.365568385908811E-2</v>
      </c>
      <c r="BE256" s="237">
        <f t="shared" si="236"/>
        <v>522.54967451025414</v>
      </c>
      <c r="BF256" s="447">
        <f t="shared" si="237"/>
        <v>16.791610634905144</v>
      </c>
    </row>
    <row r="257" spans="1:58" x14ac:dyDescent="0.25">
      <c r="A257" s="15">
        <v>251</v>
      </c>
      <c r="B257" s="16">
        <v>35</v>
      </c>
      <c r="C257" s="17" t="s">
        <v>11</v>
      </c>
      <c r="D257" s="17" t="s">
        <v>9</v>
      </c>
      <c r="E257" s="18" t="s">
        <v>7</v>
      </c>
      <c r="F257" s="19" t="s">
        <v>21</v>
      </c>
      <c r="G257" s="30">
        <v>42529</v>
      </c>
      <c r="H257" s="21">
        <v>3</v>
      </c>
      <c r="I257" s="18">
        <v>21</v>
      </c>
      <c r="J257" s="40"/>
      <c r="K257" s="40"/>
      <c r="L257" s="43">
        <v>75.001994002289706</v>
      </c>
      <c r="M257" s="40"/>
      <c r="N257" s="40"/>
      <c r="O257" s="40"/>
      <c r="P257" s="40"/>
      <c r="Q257" s="40"/>
      <c r="R257" s="40"/>
      <c r="S257" s="313">
        <v>32866.623791743375</v>
      </c>
      <c r="T257" s="321">
        <v>1710.0454632522051</v>
      </c>
      <c r="U257" s="326">
        <v>71.330446390560297</v>
      </c>
      <c r="V257" s="288">
        <f t="shared" ref="V257:V286" si="238">S257/T257</f>
        <v>19.219736842105267</v>
      </c>
      <c r="W257" s="299">
        <f t="shared" ref="W257:W286" si="239">S257/U257</f>
        <v>460.76571022402669</v>
      </c>
      <c r="X257" s="306">
        <f t="shared" ref="X257:X286" si="240">T257/U257</f>
        <v>23.973570190337522</v>
      </c>
      <c r="Y257" s="40">
        <v>459.55000000000007</v>
      </c>
      <c r="Z257" s="263">
        <v>227.6</v>
      </c>
      <c r="AA257" s="193">
        <v>3.41</v>
      </c>
      <c r="AB257" s="72">
        <v>15.143106022554536</v>
      </c>
      <c r="AC257" s="254">
        <f t="shared" ref="AC257:AC288" si="241">(AB257/12000)</f>
        <v>1.2619255018795445E-3</v>
      </c>
      <c r="AD257" s="79">
        <f t="shared" ref="AD257:AD286" si="242">Y257*AB257/1000</f>
        <v>6.9590143726649378</v>
      </c>
      <c r="AE257" s="163">
        <v>0.54582593590000006</v>
      </c>
      <c r="AF257" s="165">
        <v>0.52383159097499998</v>
      </c>
      <c r="AG257" s="167">
        <v>0.41133857894999998</v>
      </c>
      <c r="AH257" s="169">
        <v>0.38573436069999995</v>
      </c>
      <c r="AI257" s="178">
        <f t="shared" ref="AI257:AI286" si="243">AE257/AB257*100</f>
        <v>3.6044516566616696</v>
      </c>
      <c r="AJ257" s="178">
        <f t="shared" ref="AJ257:AJ286" si="244">AH257/AB257*100</f>
        <v>2.5472605166039068</v>
      </c>
      <c r="AK257" s="259">
        <f t="shared" ref="AK257:AK286" si="245">AH257/AC257</f>
        <v>305.67126199246883</v>
      </c>
      <c r="AL257" s="108">
        <v>98.396650869550001</v>
      </c>
      <c r="AM257" s="131">
        <v>5.2052777777777779</v>
      </c>
      <c r="AN257" s="135">
        <v>12.109661290322581</v>
      </c>
      <c r="AO257" s="139">
        <v>0</v>
      </c>
      <c r="AP257" s="131">
        <f t="shared" ref="AP257:AP286" si="246">AM257*Y257/1000</f>
        <v>2.392085402777778</v>
      </c>
      <c r="AQ257" s="135">
        <f t="shared" ref="AQ257:AQ286" si="247">AN257*Y257/1000</f>
        <v>5.5649948459677425</v>
      </c>
      <c r="AR257" s="139">
        <f t="shared" ref="AR257:AR286" si="248">AO257*Y257/1000</f>
        <v>0</v>
      </c>
      <c r="AS257" s="419">
        <v>17.719189352111986</v>
      </c>
      <c r="AT257" s="429">
        <f t="shared" ref="AT257:AT286" si="249">AN257+AM257</f>
        <v>17.314939068100358</v>
      </c>
      <c r="AU257" s="351">
        <f t="shared" ref="AU257:AU288" si="250">AS257-AT257</f>
        <v>0.40425028401162777</v>
      </c>
      <c r="AV257" s="416">
        <f t="shared" ref="AV257:AV286" si="251">AS257*Y257/1000</f>
        <v>8.1428534667630643</v>
      </c>
      <c r="AW257" s="348">
        <f t="shared" ref="AW257:AW286" si="252">AT257*Y257/1000</f>
        <v>7.9570802487455206</v>
      </c>
      <c r="AX257" s="351">
        <f t="shared" ref="AX257:AX286" si="253">AU257*Y257/1000</f>
        <v>0.18577321801754357</v>
      </c>
      <c r="AY257" s="208">
        <v>0.126</v>
      </c>
      <c r="AZ257" s="221">
        <v>8.9261760372270488E-2</v>
      </c>
      <c r="BA257" s="223">
        <f t="shared" ref="BA257:BA288" si="254">AY257-AZ257</f>
        <v>3.6738239627729513E-2</v>
      </c>
      <c r="BB257" s="227">
        <f t="shared" ref="BB257:BB286" si="255">AY257*Y257/1000</f>
        <v>5.7903300000000012E-2</v>
      </c>
      <c r="BC257" s="221">
        <f t="shared" ref="BC257:BC286" si="256">AZ257*Y257/1000</f>
        <v>4.1020241979076909E-2</v>
      </c>
      <c r="BD257" s="223">
        <f t="shared" ref="BD257:BD286" si="257">BA257*Y257/1000</f>
        <v>1.6883058020923103E-2</v>
      </c>
      <c r="BE257" s="237">
        <f t="shared" ref="BE257:BE286" si="258">AB257/BA257</f>
        <v>412.18921145924287</v>
      </c>
      <c r="BF257" s="447">
        <f t="shared" ref="BF257:BF286" si="259">AB257/AU257</f>
        <v>37.459728839965301</v>
      </c>
    </row>
    <row r="258" spans="1:58" ht="15.75" thickBot="1" x14ac:dyDescent="0.3">
      <c r="A258" s="22">
        <v>252</v>
      </c>
      <c r="B258" s="23">
        <v>36</v>
      </c>
      <c r="C258" s="24" t="s">
        <v>11</v>
      </c>
      <c r="D258" s="24" t="s">
        <v>9</v>
      </c>
      <c r="E258" s="25" t="s">
        <v>7</v>
      </c>
      <c r="F258" s="26" t="s">
        <v>21</v>
      </c>
      <c r="G258" s="31">
        <v>42529</v>
      </c>
      <c r="H258" s="28">
        <v>3</v>
      </c>
      <c r="I258" s="25">
        <v>21</v>
      </c>
      <c r="J258" s="41"/>
      <c r="K258" s="41"/>
      <c r="L258" s="42">
        <v>74.996528778840698</v>
      </c>
      <c r="M258" s="41"/>
      <c r="N258" s="41"/>
      <c r="O258" s="41"/>
      <c r="P258" s="41"/>
      <c r="Q258" s="41"/>
      <c r="R258" s="41"/>
      <c r="S258" s="314">
        <v>32864.228876175781</v>
      </c>
      <c r="T258" s="322">
        <v>1709.9208561575676</v>
      </c>
      <c r="U258" s="327">
        <v>71.325248704373053</v>
      </c>
      <c r="V258" s="289">
        <f t="shared" si="238"/>
        <v>19.219736842105267</v>
      </c>
      <c r="W258" s="300">
        <f t="shared" si="239"/>
        <v>460.76571022402658</v>
      </c>
      <c r="X258" s="307">
        <f t="shared" si="240"/>
        <v>23.973570190337519</v>
      </c>
      <c r="Y258" s="41">
        <v>448.76</v>
      </c>
      <c r="Z258" s="264">
        <v>225.6</v>
      </c>
      <c r="AA258" s="194">
        <v>3.39</v>
      </c>
      <c r="AB258" s="73">
        <v>14.141942153878857</v>
      </c>
      <c r="AC258" s="255">
        <f t="shared" si="241"/>
        <v>1.1784951794899048E-3</v>
      </c>
      <c r="AD258" s="80">
        <f t="shared" si="242"/>
        <v>6.3463379609746751</v>
      </c>
      <c r="AE258" s="145">
        <v>0.53622970730000008</v>
      </c>
      <c r="AF258" s="150">
        <v>0.51352779567500006</v>
      </c>
      <c r="AG258" s="155">
        <v>0.40250481295000001</v>
      </c>
      <c r="AH258" s="160">
        <v>0.37822089720000002</v>
      </c>
      <c r="AI258" s="179">
        <f t="shared" si="243"/>
        <v>3.7917684959057967</v>
      </c>
      <c r="AJ258" s="179">
        <f t="shared" si="244"/>
        <v>2.6744621996368543</v>
      </c>
      <c r="AK258" s="260">
        <f t="shared" si="245"/>
        <v>320.9354639564225</v>
      </c>
      <c r="AL258" s="109">
        <v>96.574490668262072</v>
      </c>
      <c r="AM258" s="132">
        <v>4.9797222222222226</v>
      </c>
      <c r="AN258" s="136">
        <v>12.095209677419355</v>
      </c>
      <c r="AO258" s="140">
        <v>0</v>
      </c>
      <c r="AP258" s="132">
        <f t="shared" si="246"/>
        <v>2.2347001444444445</v>
      </c>
      <c r="AQ258" s="136">
        <f t="shared" si="247"/>
        <v>5.4278462948387096</v>
      </c>
      <c r="AR258" s="140">
        <f t="shared" si="248"/>
        <v>0</v>
      </c>
      <c r="AS258" s="420">
        <v>17.460843390558608</v>
      </c>
      <c r="AT258" s="430">
        <f t="shared" si="249"/>
        <v>17.074931899641577</v>
      </c>
      <c r="AU258" s="352">
        <f t="shared" si="250"/>
        <v>0.38591149091703159</v>
      </c>
      <c r="AV258" s="417">
        <f t="shared" si="251"/>
        <v>7.8357280799470805</v>
      </c>
      <c r="AW258" s="349">
        <f t="shared" si="252"/>
        <v>7.6625464392831537</v>
      </c>
      <c r="AX258" s="352">
        <f t="shared" si="253"/>
        <v>0.17318164066392708</v>
      </c>
      <c r="AY258" s="209">
        <v>0.13800000000000001</v>
      </c>
      <c r="AZ258" s="222">
        <v>9.4643852028265793E-2</v>
      </c>
      <c r="BA258" s="225">
        <f t="shared" si="254"/>
        <v>4.3356147971734219E-2</v>
      </c>
      <c r="BB258" s="228">
        <f t="shared" si="255"/>
        <v>6.1928880000000006E-2</v>
      </c>
      <c r="BC258" s="222">
        <f t="shared" si="256"/>
        <v>4.2472375036204553E-2</v>
      </c>
      <c r="BD258" s="225">
        <f t="shared" si="257"/>
        <v>1.9456504963795446E-2</v>
      </c>
      <c r="BE258" s="238">
        <f t="shared" si="258"/>
        <v>326.18077978464811</v>
      </c>
      <c r="BF258" s="448">
        <f t="shared" si="259"/>
        <v>36.645558597578223</v>
      </c>
    </row>
    <row r="259" spans="1:58" x14ac:dyDescent="0.25">
      <c r="A259" s="8">
        <v>253</v>
      </c>
      <c r="B259" s="9">
        <v>37</v>
      </c>
      <c r="C259" s="10" t="s">
        <v>11</v>
      </c>
      <c r="D259" s="10" t="s">
        <v>9</v>
      </c>
      <c r="E259" s="11" t="s">
        <v>8</v>
      </c>
      <c r="F259" s="12" t="s">
        <v>21</v>
      </c>
      <c r="G259" s="29">
        <v>42528</v>
      </c>
      <c r="H259" s="14">
        <v>3</v>
      </c>
      <c r="I259" s="11">
        <v>21</v>
      </c>
      <c r="J259" s="39"/>
      <c r="K259" s="39"/>
      <c r="L259" s="44">
        <v>75.004726614014203</v>
      </c>
      <c r="M259" s="39"/>
      <c r="N259" s="39"/>
      <c r="O259" s="39"/>
      <c r="P259" s="39"/>
      <c r="Q259" s="39"/>
      <c r="R259" s="39"/>
      <c r="S259" s="315">
        <v>32867.821249527158</v>
      </c>
      <c r="T259" s="323">
        <v>1710.1077667995237</v>
      </c>
      <c r="U259" s="328">
        <v>71.33304523365392</v>
      </c>
      <c r="V259" s="287">
        <f t="shared" si="238"/>
        <v>19.219736842105263</v>
      </c>
      <c r="W259" s="298">
        <f t="shared" si="239"/>
        <v>460.76571022402652</v>
      </c>
      <c r="X259" s="305">
        <f t="shared" si="240"/>
        <v>23.973570190337522</v>
      </c>
      <c r="Y259" s="39">
        <v>444.29</v>
      </c>
      <c r="Z259" s="262">
        <v>191.4</v>
      </c>
      <c r="AA259" s="192">
        <v>3.69</v>
      </c>
      <c r="AB259" s="71">
        <v>24.362227352878062</v>
      </c>
      <c r="AC259" s="253">
        <f t="shared" si="241"/>
        <v>2.0301856127398384E-3</v>
      </c>
      <c r="AD259" s="78">
        <f t="shared" si="242"/>
        <v>10.823893990610195</v>
      </c>
      <c r="AE259" s="162">
        <v>0.93789897119999999</v>
      </c>
      <c r="AF259" s="164">
        <v>0.9036537859749999</v>
      </c>
      <c r="AG259" s="166">
        <v>0.72180933884999998</v>
      </c>
      <c r="AH259" s="168">
        <v>0.67835513879999998</v>
      </c>
      <c r="AI259" s="177">
        <f t="shared" si="243"/>
        <v>3.8498079736916999</v>
      </c>
      <c r="AJ259" s="177">
        <f t="shared" si="244"/>
        <v>2.7844545122014948</v>
      </c>
      <c r="AK259" s="258">
        <f t="shared" si="245"/>
        <v>334.13454146417939</v>
      </c>
      <c r="AL259" s="107">
        <v>75.391878328289479</v>
      </c>
      <c r="AM259" s="130">
        <v>12.244166666666667</v>
      </c>
      <c r="AN259" s="134">
        <v>10.391951612903226</v>
      </c>
      <c r="AO259" s="138">
        <v>0</v>
      </c>
      <c r="AP259" s="130">
        <f t="shared" si="246"/>
        <v>5.4399608083333328</v>
      </c>
      <c r="AQ259" s="134">
        <f t="shared" si="247"/>
        <v>4.6170401820967744</v>
      </c>
      <c r="AR259" s="138">
        <f t="shared" si="248"/>
        <v>0</v>
      </c>
      <c r="AS259" s="418">
        <v>23.726886984065739</v>
      </c>
      <c r="AT259" s="428">
        <f t="shared" si="249"/>
        <v>22.636118279569892</v>
      </c>
      <c r="AU259" s="350">
        <f t="shared" si="250"/>
        <v>1.0907687044958472</v>
      </c>
      <c r="AV259" s="415">
        <f t="shared" si="251"/>
        <v>10.541618618150567</v>
      </c>
      <c r="AW259" s="347">
        <f t="shared" si="252"/>
        <v>10.057000990430108</v>
      </c>
      <c r="AX259" s="350">
        <f t="shared" si="253"/>
        <v>0.48461762772045996</v>
      </c>
      <c r="AY259" s="207">
        <v>1.873</v>
      </c>
      <c r="AZ259" s="220">
        <v>1.6202733469367443</v>
      </c>
      <c r="BA259" s="224">
        <f t="shared" si="254"/>
        <v>0.2527266530632557</v>
      </c>
      <c r="BB259" s="226">
        <f t="shared" si="255"/>
        <v>0.83215516999999994</v>
      </c>
      <c r="BC259" s="220">
        <f t="shared" si="256"/>
        <v>0.71987124531052615</v>
      </c>
      <c r="BD259" s="224">
        <f t="shared" si="257"/>
        <v>0.11228392468947387</v>
      </c>
      <c r="BE259" s="236">
        <f t="shared" si="258"/>
        <v>96.397538833311614</v>
      </c>
      <c r="BF259" s="446">
        <f t="shared" si="259"/>
        <v>22.334915965652197</v>
      </c>
    </row>
    <row r="260" spans="1:58" x14ac:dyDescent="0.25">
      <c r="A260" s="15">
        <v>254</v>
      </c>
      <c r="B260" s="16">
        <v>38</v>
      </c>
      <c r="C260" s="17" t="s">
        <v>11</v>
      </c>
      <c r="D260" s="17" t="s">
        <v>9</v>
      </c>
      <c r="E260" s="18" t="s">
        <v>8</v>
      </c>
      <c r="F260" s="19" t="s">
        <v>21</v>
      </c>
      <c r="G260" s="30">
        <v>42528</v>
      </c>
      <c r="H260" s="21">
        <v>3</v>
      </c>
      <c r="I260" s="18">
        <v>21</v>
      </c>
      <c r="J260" s="40"/>
      <c r="K260" s="40"/>
      <c r="L260" s="43">
        <v>74.993796167116201</v>
      </c>
      <c r="M260" s="40"/>
      <c r="N260" s="40"/>
      <c r="O260" s="40"/>
      <c r="P260" s="40"/>
      <c r="Q260" s="40"/>
      <c r="R260" s="40"/>
      <c r="S260" s="313">
        <v>32863.031418391991</v>
      </c>
      <c r="T260" s="321">
        <v>1709.8585526102493</v>
      </c>
      <c r="U260" s="326">
        <v>71.32264986127943</v>
      </c>
      <c r="V260" s="288">
        <f t="shared" si="238"/>
        <v>19.219736842105263</v>
      </c>
      <c r="W260" s="299">
        <f t="shared" si="239"/>
        <v>460.76571022402663</v>
      </c>
      <c r="X260" s="306">
        <f t="shared" si="240"/>
        <v>23.973570190337522</v>
      </c>
      <c r="Y260" s="40">
        <v>444.83000000000004</v>
      </c>
      <c r="Z260" s="263">
        <v>175.4</v>
      </c>
      <c r="AA260" s="193">
        <v>3.75</v>
      </c>
      <c r="AB260" s="72">
        <v>25.56571105987749</v>
      </c>
      <c r="AC260" s="254">
        <f t="shared" si="241"/>
        <v>2.1304759216564575E-3</v>
      </c>
      <c r="AD260" s="79">
        <f t="shared" si="242"/>
        <v>11.372395250765305</v>
      </c>
      <c r="AE260" s="163">
        <v>0.98586092120000013</v>
      </c>
      <c r="AF260" s="165">
        <v>0.95184139897499997</v>
      </c>
      <c r="AG260" s="167">
        <v>0.76250381405000001</v>
      </c>
      <c r="AH260" s="169">
        <v>0.71823928879999999</v>
      </c>
      <c r="AI260" s="178">
        <f t="shared" si="243"/>
        <v>3.8561842418191059</v>
      </c>
      <c r="AJ260" s="178">
        <f t="shared" si="244"/>
        <v>2.8093851452745073</v>
      </c>
      <c r="AK260" s="259">
        <f t="shared" si="245"/>
        <v>337.12621743294085</v>
      </c>
      <c r="AL260" s="108">
        <v>75.391878328289522</v>
      </c>
      <c r="AM260" s="131">
        <v>12.95972222222222</v>
      </c>
      <c r="AN260" s="135">
        <v>9.2771451612903224</v>
      </c>
      <c r="AO260" s="139">
        <v>0</v>
      </c>
      <c r="AP260" s="131">
        <f t="shared" si="246"/>
        <v>5.7648732361111108</v>
      </c>
      <c r="AQ260" s="135">
        <f t="shared" si="247"/>
        <v>4.1267524820967747</v>
      </c>
      <c r="AR260" s="139">
        <f t="shared" si="248"/>
        <v>0</v>
      </c>
      <c r="AS260" s="419">
        <v>23.308609197142538</v>
      </c>
      <c r="AT260" s="429">
        <f t="shared" si="249"/>
        <v>22.236867383512543</v>
      </c>
      <c r="AU260" s="351">
        <f t="shared" si="250"/>
        <v>1.0717418136299948</v>
      </c>
      <c r="AV260" s="416">
        <f t="shared" si="251"/>
        <v>10.368368629164916</v>
      </c>
      <c r="AW260" s="348">
        <f t="shared" si="252"/>
        <v>9.8916257182078855</v>
      </c>
      <c r="AX260" s="351">
        <f t="shared" si="253"/>
        <v>0.47674291095703064</v>
      </c>
      <c r="AY260" s="208">
        <v>1.889</v>
      </c>
      <c r="AZ260" s="221">
        <v>1.7090704141379318</v>
      </c>
      <c r="BA260" s="223">
        <f t="shared" si="254"/>
        <v>0.1799295858620682</v>
      </c>
      <c r="BB260" s="227">
        <f t="shared" si="255"/>
        <v>0.84028387000000004</v>
      </c>
      <c r="BC260" s="221">
        <f t="shared" si="256"/>
        <v>0.76024579232097633</v>
      </c>
      <c r="BD260" s="223">
        <f t="shared" si="257"/>
        <v>8.0038077679023795E-2</v>
      </c>
      <c r="BE260" s="237">
        <f t="shared" si="258"/>
        <v>142.08731119670253</v>
      </c>
      <c r="BF260" s="447">
        <f t="shared" si="259"/>
        <v>23.854356277550004</v>
      </c>
    </row>
    <row r="261" spans="1:58" x14ac:dyDescent="0.25">
      <c r="A261" s="15">
        <v>255</v>
      </c>
      <c r="B261" s="16">
        <v>39</v>
      </c>
      <c r="C261" s="17" t="s">
        <v>11</v>
      </c>
      <c r="D261" s="17" t="s">
        <v>9</v>
      </c>
      <c r="E261" s="18" t="s">
        <v>8</v>
      </c>
      <c r="F261" s="19" t="s">
        <v>21</v>
      </c>
      <c r="G261" s="30">
        <v>42528</v>
      </c>
      <c r="H261" s="21">
        <v>3</v>
      </c>
      <c r="I261" s="18">
        <v>21</v>
      </c>
      <c r="J261" s="40"/>
      <c r="K261" s="40"/>
      <c r="L261" s="43">
        <v>74.991063555391705</v>
      </c>
      <c r="M261" s="40"/>
      <c r="N261" s="40"/>
      <c r="O261" s="40"/>
      <c r="P261" s="40"/>
      <c r="Q261" s="40"/>
      <c r="R261" s="40"/>
      <c r="S261" s="313">
        <v>32861.833960608194</v>
      </c>
      <c r="T261" s="321">
        <v>1709.7962490629307</v>
      </c>
      <c r="U261" s="326">
        <v>71.320051018185808</v>
      </c>
      <c r="V261" s="288">
        <f t="shared" si="238"/>
        <v>19.219736842105263</v>
      </c>
      <c r="W261" s="299">
        <f t="shared" si="239"/>
        <v>460.76571022402658</v>
      </c>
      <c r="X261" s="306">
        <f t="shared" si="240"/>
        <v>23.973570190337522</v>
      </c>
      <c r="Y261" s="40">
        <v>444.70000000000005</v>
      </c>
      <c r="Z261" s="263">
        <v>184.4</v>
      </c>
      <c r="AA261" s="193">
        <v>3.68</v>
      </c>
      <c r="AB261" s="72">
        <v>23.501822756335311</v>
      </c>
      <c r="AC261" s="254">
        <f t="shared" si="241"/>
        <v>1.9584852296946091E-3</v>
      </c>
      <c r="AD261" s="79">
        <f t="shared" si="242"/>
        <v>10.451260579742314</v>
      </c>
      <c r="AE261" s="163">
        <v>0.92827973520000018</v>
      </c>
      <c r="AF261" s="165">
        <v>0.8947140429749999</v>
      </c>
      <c r="AG261" s="167">
        <v>0.71704132484999994</v>
      </c>
      <c r="AH261" s="169">
        <v>0.67486075689999991</v>
      </c>
      <c r="AI261" s="178">
        <f t="shared" si="243"/>
        <v>3.9498201685218941</v>
      </c>
      <c r="AJ261" s="178">
        <f t="shared" si="244"/>
        <v>2.8715251744381396</v>
      </c>
      <c r="AK261" s="259">
        <f t="shared" si="245"/>
        <v>344.5830209325768</v>
      </c>
      <c r="AL261" s="108">
        <v>76.530728454094472</v>
      </c>
      <c r="AM261" s="131">
        <v>11.948611111111111</v>
      </c>
      <c r="AN261" s="135">
        <v>9.6169838709677418</v>
      </c>
      <c r="AO261" s="139">
        <v>0</v>
      </c>
      <c r="AP261" s="131">
        <f t="shared" si="246"/>
        <v>5.3135473611111124</v>
      </c>
      <c r="AQ261" s="135">
        <f t="shared" si="247"/>
        <v>4.2766727274193554</v>
      </c>
      <c r="AR261" s="139">
        <f t="shared" si="248"/>
        <v>0</v>
      </c>
      <c r="AS261" s="419">
        <v>22.329176623474911</v>
      </c>
      <c r="AT261" s="429">
        <f t="shared" si="249"/>
        <v>21.565594982078853</v>
      </c>
      <c r="AU261" s="351">
        <f t="shared" si="250"/>
        <v>0.76358164139605833</v>
      </c>
      <c r="AV261" s="416">
        <f t="shared" si="251"/>
        <v>9.9297848444592951</v>
      </c>
      <c r="AW261" s="348">
        <f t="shared" si="252"/>
        <v>9.5902200885304669</v>
      </c>
      <c r="AX261" s="351">
        <f t="shared" si="253"/>
        <v>0.33956475592882718</v>
      </c>
      <c r="AY261" s="208">
        <v>1.8640000000000001</v>
      </c>
      <c r="AZ261" s="221">
        <v>1.6517789531156741</v>
      </c>
      <c r="BA261" s="223">
        <f t="shared" si="254"/>
        <v>0.21222104688432597</v>
      </c>
      <c r="BB261" s="227">
        <f t="shared" si="255"/>
        <v>0.82892080000000012</v>
      </c>
      <c r="BC261" s="221">
        <f t="shared" si="256"/>
        <v>0.73454610045054036</v>
      </c>
      <c r="BD261" s="223">
        <f t="shared" si="257"/>
        <v>9.4374699549459762E-2</v>
      </c>
      <c r="BE261" s="237">
        <f t="shared" si="258"/>
        <v>110.74218651435315</v>
      </c>
      <c r="BF261" s="447">
        <f t="shared" si="259"/>
        <v>30.778402049277751</v>
      </c>
    </row>
    <row r="262" spans="1:58" ht="15.75" thickBot="1" x14ac:dyDescent="0.3">
      <c r="A262" s="22">
        <v>256</v>
      </c>
      <c r="B262" s="23">
        <v>40</v>
      </c>
      <c r="C262" s="24" t="s">
        <v>11</v>
      </c>
      <c r="D262" s="24" t="s">
        <v>9</v>
      </c>
      <c r="E262" s="25" t="s">
        <v>8</v>
      </c>
      <c r="F262" s="26" t="s">
        <v>21</v>
      </c>
      <c r="G262" s="31">
        <v>42528</v>
      </c>
      <c r="H262" s="28">
        <v>3</v>
      </c>
      <c r="I262" s="25">
        <v>21</v>
      </c>
      <c r="J262" s="41"/>
      <c r="K262" s="41"/>
      <c r="L262" s="42">
        <v>74.999261390565195</v>
      </c>
      <c r="M262" s="41"/>
      <c r="N262" s="41"/>
      <c r="O262" s="41"/>
      <c r="P262" s="41"/>
      <c r="Q262" s="41"/>
      <c r="R262" s="41"/>
      <c r="S262" s="314">
        <v>32865.426333959578</v>
      </c>
      <c r="T262" s="322">
        <v>1709.9831597048862</v>
      </c>
      <c r="U262" s="327">
        <v>71.327847547466661</v>
      </c>
      <c r="V262" s="289">
        <f t="shared" si="238"/>
        <v>19.219736842105267</v>
      </c>
      <c r="W262" s="300">
        <f t="shared" si="239"/>
        <v>460.76571022402669</v>
      </c>
      <c r="X262" s="307">
        <f t="shared" si="240"/>
        <v>23.973570190337526</v>
      </c>
      <c r="Y262" s="41">
        <v>493.06</v>
      </c>
      <c r="Z262" s="264">
        <v>221.4</v>
      </c>
      <c r="AA262" s="194">
        <v>3.57</v>
      </c>
      <c r="AB262" s="73">
        <v>24.967540641472517</v>
      </c>
      <c r="AC262" s="255">
        <f t="shared" si="241"/>
        <v>2.0806283867893763E-3</v>
      </c>
      <c r="AD262" s="80">
        <f t="shared" si="242"/>
        <v>12.310495588684439</v>
      </c>
      <c r="AE262" s="145">
        <v>0.90445099020000008</v>
      </c>
      <c r="AF262" s="150">
        <v>0.87061123597500012</v>
      </c>
      <c r="AG262" s="155">
        <v>0.69381023575</v>
      </c>
      <c r="AH262" s="160">
        <v>0.65285865589999992</v>
      </c>
      <c r="AI262" s="179">
        <f t="shared" si="243"/>
        <v>3.6225073313694947</v>
      </c>
      <c r="AJ262" s="179">
        <f t="shared" si="244"/>
        <v>2.6148296513256266</v>
      </c>
      <c r="AK262" s="260">
        <f t="shared" si="245"/>
        <v>313.77955815907518</v>
      </c>
      <c r="AL262" s="109">
        <v>80.972243944733876</v>
      </c>
      <c r="AM262" s="132">
        <v>11.88638888888889</v>
      </c>
      <c r="AN262" s="136">
        <v>12.577758064516129</v>
      </c>
      <c r="AO262" s="140">
        <v>0</v>
      </c>
      <c r="AP262" s="132">
        <f t="shared" si="246"/>
        <v>5.8607029055555557</v>
      </c>
      <c r="AQ262" s="136">
        <f t="shared" si="247"/>
        <v>6.2015893912903222</v>
      </c>
      <c r="AR262" s="140">
        <f t="shared" si="248"/>
        <v>0</v>
      </c>
      <c r="AS262" s="420">
        <v>25.443323396505217</v>
      </c>
      <c r="AT262" s="430">
        <f t="shared" si="249"/>
        <v>24.46414695340502</v>
      </c>
      <c r="AU262" s="352">
        <f t="shared" si="250"/>
        <v>0.97917644310019725</v>
      </c>
      <c r="AV262" s="417">
        <f t="shared" si="251"/>
        <v>12.545085033880863</v>
      </c>
      <c r="AW262" s="349">
        <f t="shared" si="252"/>
        <v>12.062292296845879</v>
      </c>
      <c r="AX262" s="352">
        <f t="shared" si="253"/>
        <v>0.48279273703498327</v>
      </c>
      <c r="AY262" s="209">
        <v>2.64</v>
      </c>
      <c r="AZ262" s="222">
        <v>2.4209878890133685</v>
      </c>
      <c r="BA262" s="225">
        <f t="shared" si="254"/>
        <v>0.21901211098663165</v>
      </c>
      <c r="BB262" s="228">
        <f t="shared" si="255"/>
        <v>1.3016783999999999</v>
      </c>
      <c r="BC262" s="222">
        <f t="shared" si="256"/>
        <v>1.1936922885569314</v>
      </c>
      <c r="BD262" s="225">
        <f t="shared" si="257"/>
        <v>0.10798611144306859</v>
      </c>
      <c r="BE262" s="238">
        <f t="shared" si="258"/>
        <v>114.00073050296528</v>
      </c>
      <c r="BF262" s="448">
        <f t="shared" si="259"/>
        <v>25.498510322023378</v>
      </c>
    </row>
    <row r="263" spans="1:58" x14ac:dyDescent="0.25">
      <c r="A263" s="8">
        <v>257</v>
      </c>
      <c r="B263" s="9">
        <v>41</v>
      </c>
      <c r="C263" s="10" t="s">
        <v>11</v>
      </c>
      <c r="D263" s="10" t="s">
        <v>10</v>
      </c>
      <c r="E263" s="11" t="s">
        <v>7</v>
      </c>
      <c r="F263" s="12" t="s">
        <v>21</v>
      </c>
      <c r="G263" s="29">
        <v>42529</v>
      </c>
      <c r="H263" s="14">
        <v>3</v>
      </c>
      <c r="I263" s="11">
        <v>21</v>
      </c>
      <c r="J263" s="39"/>
      <c r="K263" s="39"/>
      <c r="L263" s="44">
        <v>180.01512084694784</v>
      </c>
      <c r="M263" s="39"/>
      <c r="N263" s="39"/>
      <c r="O263" s="39"/>
      <c r="P263" s="39"/>
      <c r="Q263" s="39"/>
      <c r="R263" s="39"/>
      <c r="S263" s="315">
        <v>30304.345493778023</v>
      </c>
      <c r="T263" s="323">
        <v>1666.9400190427366</v>
      </c>
      <c r="U263" s="328">
        <v>104.37270706202008</v>
      </c>
      <c r="V263" s="287">
        <f t="shared" si="238"/>
        <v>18.179625629949609</v>
      </c>
      <c r="W263" s="298">
        <f t="shared" si="239"/>
        <v>290.3474131007319</v>
      </c>
      <c r="X263" s="305">
        <f t="shared" si="240"/>
        <v>15.971033673125023</v>
      </c>
      <c r="Y263" s="39">
        <v>453.73</v>
      </c>
      <c r="Z263" s="262">
        <v>90.6</v>
      </c>
      <c r="AA263" s="192">
        <v>3.63</v>
      </c>
      <c r="AB263" s="71">
        <v>6.8533509567425774</v>
      </c>
      <c r="AC263" s="253">
        <f t="shared" si="241"/>
        <v>5.7111257972854807E-4</v>
      </c>
      <c r="AD263" s="78">
        <f t="shared" si="242"/>
        <v>3.10957092960281</v>
      </c>
      <c r="AE263" s="162">
        <v>0.30940804630000007</v>
      </c>
      <c r="AF263" s="164">
        <v>0.296077653775</v>
      </c>
      <c r="AG263" s="166">
        <v>0.22470996905000001</v>
      </c>
      <c r="AH263" s="168">
        <v>0.21047164130000001</v>
      </c>
      <c r="AI263" s="177">
        <f t="shared" si="243"/>
        <v>4.5146972372047154</v>
      </c>
      <c r="AJ263" s="177">
        <f t="shared" si="244"/>
        <v>3.0710763629130988</v>
      </c>
      <c r="AK263" s="258">
        <f t="shared" si="245"/>
        <v>368.52916354957188</v>
      </c>
      <c r="AL263" s="107">
        <v>59.44797656701985</v>
      </c>
      <c r="AM263" s="130">
        <v>1.5310555555555556</v>
      </c>
      <c r="AN263" s="134">
        <v>2.0761774193548388</v>
      </c>
      <c r="AO263" s="138">
        <v>0</v>
      </c>
      <c r="AP263" s="130">
        <f t="shared" si="246"/>
        <v>0.69468583722222232</v>
      </c>
      <c r="AQ263" s="134">
        <f t="shared" si="247"/>
        <v>0.94202398048387104</v>
      </c>
      <c r="AR263" s="138">
        <f t="shared" si="248"/>
        <v>0</v>
      </c>
      <c r="AS263" s="418">
        <v>3.9769986880991879</v>
      </c>
      <c r="AT263" s="428">
        <f t="shared" si="249"/>
        <v>3.6072329749103944</v>
      </c>
      <c r="AU263" s="350">
        <f t="shared" si="250"/>
        <v>0.36976571318879348</v>
      </c>
      <c r="AV263" s="415">
        <f t="shared" si="251"/>
        <v>1.8044836147512446</v>
      </c>
      <c r="AW263" s="347">
        <f t="shared" si="252"/>
        <v>1.6367098177060935</v>
      </c>
      <c r="AX263" s="350">
        <f t="shared" si="253"/>
        <v>0.16777379704515127</v>
      </c>
      <c r="AY263" s="207">
        <v>9.6000000000000002E-2</v>
      </c>
      <c r="AZ263" s="220">
        <v>8.0628099774496004E-2</v>
      </c>
      <c r="BA263" s="224">
        <f t="shared" si="254"/>
        <v>1.5371900225503998E-2</v>
      </c>
      <c r="BB263" s="226">
        <f t="shared" si="255"/>
        <v>4.3558080000000006E-2</v>
      </c>
      <c r="BC263" s="220">
        <f t="shared" si="256"/>
        <v>3.6583387710682078E-2</v>
      </c>
      <c r="BD263" s="224">
        <f t="shared" si="257"/>
        <v>6.9746922893179301E-3</v>
      </c>
      <c r="BE263" s="236">
        <f t="shared" si="258"/>
        <v>445.83628934645111</v>
      </c>
      <c r="BF263" s="446">
        <f t="shared" si="259"/>
        <v>18.534306216875823</v>
      </c>
    </row>
    <row r="264" spans="1:58" x14ac:dyDescent="0.25">
      <c r="A264" s="15">
        <v>258</v>
      </c>
      <c r="B264" s="16">
        <v>42</v>
      </c>
      <c r="C264" s="17" t="s">
        <v>11</v>
      </c>
      <c r="D264" s="17" t="s">
        <v>10</v>
      </c>
      <c r="E264" s="18" t="s">
        <v>7</v>
      </c>
      <c r="F264" s="19" t="s">
        <v>21</v>
      </c>
      <c r="G264" s="30">
        <v>42529</v>
      </c>
      <c r="H264" s="21">
        <v>3</v>
      </c>
      <c r="I264" s="18">
        <v>21</v>
      </c>
      <c r="J264" s="40"/>
      <c r="K264" s="40"/>
      <c r="L264" s="43">
        <v>180.01981509751752</v>
      </c>
      <c r="M264" s="40"/>
      <c r="N264" s="40"/>
      <c r="O264" s="40"/>
      <c r="P264" s="40"/>
      <c r="Q264" s="40"/>
      <c r="R264" s="40"/>
      <c r="S264" s="313">
        <v>30305.135739566427</v>
      </c>
      <c r="T264" s="321">
        <v>1666.9834878030119</v>
      </c>
      <c r="U264" s="326">
        <v>104.37542878693563</v>
      </c>
      <c r="V264" s="288">
        <f t="shared" si="238"/>
        <v>18.179625629949609</v>
      </c>
      <c r="W264" s="299">
        <f t="shared" si="239"/>
        <v>290.34741310073196</v>
      </c>
      <c r="X264" s="306">
        <f t="shared" si="240"/>
        <v>15.971033673125024</v>
      </c>
      <c r="Y264" s="40">
        <v>458.86</v>
      </c>
      <c r="Z264" s="263">
        <v>130.6</v>
      </c>
      <c r="AA264" s="193">
        <v>3.54</v>
      </c>
      <c r="AB264" s="72">
        <v>9.2349010043860975</v>
      </c>
      <c r="AC264" s="254">
        <f t="shared" si="241"/>
        <v>7.6957508369884147E-4</v>
      </c>
      <c r="AD264" s="79">
        <f t="shared" si="242"/>
        <v>4.2375266748726048</v>
      </c>
      <c r="AE264" s="163">
        <v>0.35179845240000007</v>
      </c>
      <c r="AF264" s="165">
        <v>0.33506767447499991</v>
      </c>
      <c r="AG264" s="167">
        <v>0.25429366165</v>
      </c>
      <c r="AH264" s="169">
        <v>0.23782707380000001</v>
      </c>
      <c r="AI264" s="178">
        <f t="shared" si="243"/>
        <v>3.8094447599699675</v>
      </c>
      <c r="AJ264" s="178">
        <f t="shared" si="244"/>
        <v>2.5753072359632716</v>
      </c>
      <c r="AK264" s="259">
        <f t="shared" si="245"/>
        <v>309.03686831559259</v>
      </c>
      <c r="AL264" s="108">
        <v>57.056391302829368</v>
      </c>
      <c r="AM264" s="131">
        <v>1.842166666666667</v>
      </c>
      <c r="AN264" s="135">
        <v>5.292338709677419</v>
      </c>
      <c r="AO264" s="139">
        <v>0</v>
      </c>
      <c r="AP264" s="131">
        <f t="shared" si="246"/>
        <v>0.84529659666666679</v>
      </c>
      <c r="AQ264" s="135">
        <f t="shared" si="247"/>
        <v>2.4284425403225804</v>
      </c>
      <c r="AR264" s="139">
        <f t="shared" si="248"/>
        <v>0</v>
      </c>
      <c r="AS264" s="419">
        <v>8.0063691217468111</v>
      </c>
      <c r="AT264" s="429">
        <f t="shared" si="249"/>
        <v>7.1345053763440855</v>
      </c>
      <c r="AU264" s="351">
        <f t="shared" si="250"/>
        <v>0.8718637454027256</v>
      </c>
      <c r="AV264" s="416">
        <f t="shared" si="251"/>
        <v>3.6738025352047421</v>
      </c>
      <c r="AW264" s="348">
        <f t="shared" si="252"/>
        <v>3.273739136989247</v>
      </c>
      <c r="AX264" s="351">
        <f t="shared" si="253"/>
        <v>0.40006339821549464</v>
      </c>
      <c r="AY264" s="208">
        <v>9.2999999999999999E-2</v>
      </c>
      <c r="AZ264" s="221">
        <v>7.3871033662127605E-2</v>
      </c>
      <c r="BA264" s="223">
        <f t="shared" si="254"/>
        <v>1.9128966337872394E-2</v>
      </c>
      <c r="BB264" s="227">
        <f t="shared" si="255"/>
        <v>4.267398E-2</v>
      </c>
      <c r="BC264" s="221">
        <f t="shared" si="256"/>
        <v>3.3896462506203873E-2</v>
      </c>
      <c r="BD264" s="223">
        <f t="shared" si="257"/>
        <v>8.7775174937961276E-3</v>
      </c>
      <c r="BE264" s="237">
        <f t="shared" si="258"/>
        <v>482.77051887024453</v>
      </c>
      <c r="BF264" s="447">
        <f t="shared" si="259"/>
        <v>10.592137880581756</v>
      </c>
    </row>
    <row r="265" spans="1:58" x14ac:dyDescent="0.25">
      <c r="A265" s="15">
        <v>259</v>
      </c>
      <c r="B265" s="16">
        <v>43</v>
      </c>
      <c r="C265" s="17" t="s">
        <v>11</v>
      </c>
      <c r="D265" s="17" t="s">
        <v>10</v>
      </c>
      <c r="E265" s="18" t="s">
        <v>7</v>
      </c>
      <c r="F265" s="19" t="s">
        <v>21</v>
      </c>
      <c r="G265" s="30">
        <v>42529</v>
      </c>
      <c r="H265" s="21">
        <v>3</v>
      </c>
      <c r="I265" s="18">
        <v>21</v>
      </c>
      <c r="J265" s="40"/>
      <c r="K265" s="40"/>
      <c r="L265" s="43">
        <v>180.00573234580838</v>
      </c>
      <c r="M265" s="40"/>
      <c r="N265" s="40"/>
      <c r="O265" s="40"/>
      <c r="P265" s="40"/>
      <c r="Q265" s="40"/>
      <c r="R265" s="40"/>
      <c r="S265" s="313">
        <v>30302.765002201206</v>
      </c>
      <c r="T265" s="321">
        <v>1666.8530815221852</v>
      </c>
      <c r="U265" s="326">
        <v>104.36726361218892</v>
      </c>
      <c r="V265" s="288">
        <f t="shared" si="238"/>
        <v>18.179625629949609</v>
      </c>
      <c r="W265" s="299">
        <f t="shared" si="239"/>
        <v>290.34741310073196</v>
      </c>
      <c r="X265" s="306">
        <f t="shared" si="240"/>
        <v>15.971033673125023</v>
      </c>
      <c r="Y265" s="40">
        <v>457.37999999999994</v>
      </c>
      <c r="Z265" s="263">
        <v>68.699999999999989</v>
      </c>
      <c r="AA265" s="193">
        <v>3.66</v>
      </c>
      <c r="AB265" s="72">
        <v>8.9662156478137938</v>
      </c>
      <c r="AC265" s="254">
        <f t="shared" si="241"/>
        <v>7.4718463731781616E-4</v>
      </c>
      <c r="AD265" s="79">
        <f t="shared" si="242"/>
        <v>4.1009677129970727</v>
      </c>
      <c r="AE265" s="163">
        <v>0.39318171890000009</v>
      </c>
      <c r="AF265" s="165">
        <v>0.37596450747499993</v>
      </c>
      <c r="AG265" s="167">
        <v>0.28955439855000004</v>
      </c>
      <c r="AH265" s="169">
        <v>0.27017114690000005</v>
      </c>
      <c r="AI265" s="178">
        <f t="shared" si="243"/>
        <v>4.3851468037785644</v>
      </c>
      <c r="AJ265" s="178">
        <f t="shared" si="244"/>
        <v>3.0132126809360766</v>
      </c>
      <c r="AK265" s="259">
        <f t="shared" si="245"/>
        <v>361.58552171232924</v>
      </c>
      <c r="AL265" s="108">
        <v>55.46200112670239</v>
      </c>
      <c r="AM265" s="131">
        <v>1.3459444444444446</v>
      </c>
      <c r="AN265" s="135">
        <v>0.98395161290322586</v>
      </c>
      <c r="AO265" s="139">
        <v>0</v>
      </c>
      <c r="AP265" s="131">
        <f t="shared" si="246"/>
        <v>0.61560806999999995</v>
      </c>
      <c r="AQ265" s="135">
        <f t="shared" si="247"/>
        <v>0.45003978870967737</v>
      </c>
      <c r="AR265" s="139">
        <f t="shared" si="248"/>
        <v>0</v>
      </c>
      <c r="AS265" s="419">
        <v>2.5439876405244171</v>
      </c>
      <c r="AT265" s="429">
        <f t="shared" si="249"/>
        <v>2.3298960573476704</v>
      </c>
      <c r="AU265" s="351">
        <f t="shared" si="250"/>
        <v>0.2140915831767467</v>
      </c>
      <c r="AV265" s="416">
        <f t="shared" si="251"/>
        <v>1.1635690670230576</v>
      </c>
      <c r="AW265" s="348">
        <f t="shared" si="252"/>
        <v>1.0656478587096774</v>
      </c>
      <c r="AX265" s="351">
        <f t="shared" si="253"/>
        <v>9.7921208313380387E-2</v>
      </c>
      <c r="AY265" s="208">
        <v>8.5999999999999993E-2</v>
      </c>
      <c r="AZ265" s="221">
        <v>7.1589646332074458E-2</v>
      </c>
      <c r="BA265" s="223">
        <f t="shared" si="254"/>
        <v>1.4410353667925535E-2</v>
      </c>
      <c r="BB265" s="227">
        <f t="shared" si="255"/>
        <v>3.933467999999999E-2</v>
      </c>
      <c r="BC265" s="221">
        <f t="shared" si="256"/>
        <v>3.2743672439364213E-2</v>
      </c>
      <c r="BD265" s="223">
        <f t="shared" si="257"/>
        <v>6.5910075606357811E-3</v>
      </c>
      <c r="BE265" s="237">
        <f t="shared" si="258"/>
        <v>622.20649502660956</v>
      </c>
      <c r="BF265" s="447">
        <f t="shared" si="259"/>
        <v>41.880280928239912</v>
      </c>
    </row>
    <row r="266" spans="1:58" ht="15.75" thickBot="1" x14ac:dyDescent="0.3">
      <c r="A266" s="22">
        <v>260</v>
      </c>
      <c r="B266" s="23">
        <v>44</v>
      </c>
      <c r="C266" s="24" t="s">
        <v>11</v>
      </c>
      <c r="D266" s="24" t="s">
        <v>10</v>
      </c>
      <c r="E266" s="25" t="s">
        <v>7</v>
      </c>
      <c r="F266" s="26" t="s">
        <v>21</v>
      </c>
      <c r="G266" s="31">
        <v>42529</v>
      </c>
      <c r="H266" s="28">
        <v>3</v>
      </c>
      <c r="I266" s="25">
        <v>21</v>
      </c>
      <c r="J266" s="41"/>
      <c r="K266" s="41"/>
      <c r="L266" s="42">
        <v>180.01042659637812</v>
      </c>
      <c r="M266" s="41"/>
      <c r="N266" s="41"/>
      <c r="O266" s="41"/>
      <c r="P266" s="41"/>
      <c r="Q266" s="41"/>
      <c r="R266" s="41"/>
      <c r="S266" s="314">
        <v>30303.555247989618</v>
      </c>
      <c r="T266" s="322">
        <v>1666.8965502824608</v>
      </c>
      <c r="U266" s="327">
        <v>104.36998533710451</v>
      </c>
      <c r="V266" s="289">
        <f t="shared" si="238"/>
        <v>18.179625629949612</v>
      </c>
      <c r="W266" s="300">
        <f t="shared" si="239"/>
        <v>290.34741310073196</v>
      </c>
      <c r="X266" s="307">
        <f t="shared" si="240"/>
        <v>15.971033673125021</v>
      </c>
      <c r="Y266" s="41">
        <v>453.42999999999995</v>
      </c>
      <c r="Z266" s="264">
        <v>63.400000000000006</v>
      </c>
      <c r="AA266" s="194">
        <v>3.79</v>
      </c>
      <c r="AB266" s="73">
        <v>8.9913932276940827</v>
      </c>
      <c r="AC266" s="255">
        <f t="shared" si="241"/>
        <v>7.4928276897450689E-4</v>
      </c>
      <c r="AD266" s="80">
        <f t="shared" si="242"/>
        <v>4.0769674312333271</v>
      </c>
      <c r="AE266" s="145">
        <v>0.41979978230000004</v>
      </c>
      <c r="AF266" s="150">
        <v>0.40220628677499998</v>
      </c>
      <c r="AG266" s="155">
        <v>0.31167257955</v>
      </c>
      <c r="AH266" s="160">
        <v>0.29239083459999998</v>
      </c>
      <c r="AI266" s="179">
        <f t="shared" si="243"/>
        <v>4.668906938771058</v>
      </c>
      <c r="AJ266" s="179">
        <f t="shared" si="244"/>
        <v>3.2518968662099774</v>
      </c>
      <c r="AK266" s="260">
        <f t="shared" si="245"/>
        <v>390.22762394519725</v>
      </c>
      <c r="AL266" s="109">
        <v>58.309126441214836</v>
      </c>
      <c r="AM266" s="132">
        <v>1.3008333333333335</v>
      </c>
      <c r="AN266" s="136">
        <v>0.78862903225806447</v>
      </c>
      <c r="AO266" s="140">
        <v>0</v>
      </c>
      <c r="AP266" s="132">
        <f t="shared" si="246"/>
        <v>0.58983685833333332</v>
      </c>
      <c r="AQ266" s="136">
        <f t="shared" si="247"/>
        <v>0.35758806209677413</v>
      </c>
      <c r="AR266" s="140">
        <f t="shared" si="248"/>
        <v>0</v>
      </c>
      <c r="AS266" s="420">
        <v>2.3006456593743492</v>
      </c>
      <c r="AT266" s="430">
        <f t="shared" si="249"/>
        <v>2.0894623655913982</v>
      </c>
      <c r="AU266" s="352">
        <f t="shared" si="250"/>
        <v>0.21118329378295098</v>
      </c>
      <c r="AV266" s="417">
        <f t="shared" si="251"/>
        <v>1.0431817613301109</v>
      </c>
      <c r="AW266" s="349">
        <f t="shared" si="252"/>
        <v>0.94742492043010762</v>
      </c>
      <c r="AX266" s="352">
        <f t="shared" si="253"/>
        <v>9.5756840900003456E-2</v>
      </c>
      <c r="AY266" s="209">
        <v>9.0999999999999998E-2</v>
      </c>
      <c r="AZ266" s="222">
        <v>4.8292912546077017E-2</v>
      </c>
      <c r="BA266" s="225">
        <f t="shared" si="254"/>
        <v>4.270708745392298E-2</v>
      </c>
      <c r="BB266" s="228">
        <f t="shared" si="255"/>
        <v>4.1262129999999994E-2</v>
      </c>
      <c r="BC266" s="222">
        <f t="shared" si="256"/>
        <v>2.1897455335767698E-2</v>
      </c>
      <c r="BD266" s="225">
        <f t="shared" si="257"/>
        <v>1.9364674664232293E-2</v>
      </c>
      <c r="BE266" s="238">
        <f t="shared" si="258"/>
        <v>210.53632461813203</v>
      </c>
      <c r="BF266" s="448">
        <f t="shared" si="259"/>
        <v>42.576252442275177</v>
      </c>
    </row>
    <row r="267" spans="1:58" x14ac:dyDescent="0.25">
      <c r="A267" s="8">
        <v>261</v>
      </c>
      <c r="B267" s="9">
        <v>45</v>
      </c>
      <c r="C267" s="10" t="s">
        <v>11</v>
      </c>
      <c r="D267" s="10" t="s">
        <v>10</v>
      </c>
      <c r="E267" s="11" t="s">
        <v>8</v>
      </c>
      <c r="F267" s="12" t="s">
        <v>21</v>
      </c>
      <c r="G267" s="29">
        <v>42528</v>
      </c>
      <c r="H267" s="14">
        <v>3</v>
      </c>
      <c r="I267" s="11">
        <v>21</v>
      </c>
      <c r="J267" s="39"/>
      <c r="K267" s="39"/>
      <c r="L267" s="44">
        <v>180.00573234580838</v>
      </c>
      <c r="M267" s="39"/>
      <c r="N267" s="39"/>
      <c r="O267" s="39"/>
      <c r="P267" s="39"/>
      <c r="Q267" s="39"/>
      <c r="R267" s="39"/>
      <c r="S267" s="315">
        <v>30302.765002201206</v>
      </c>
      <c r="T267" s="323">
        <v>1666.8530815221852</v>
      </c>
      <c r="U267" s="328">
        <v>104.36726361218892</v>
      </c>
      <c r="V267" s="287">
        <f t="shared" si="238"/>
        <v>18.179625629949609</v>
      </c>
      <c r="W267" s="298">
        <f t="shared" si="239"/>
        <v>290.34741310073196</v>
      </c>
      <c r="X267" s="305">
        <f t="shared" si="240"/>
        <v>15.971033673125023</v>
      </c>
      <c r="Y267" s="39">
        <v>453.91999999999996</v>
      </c>
      <c r="Z267" s="262">
        <v>111.4</v>
      </c>
      <c r="AA267" s="192">
        <v>3.85</v>
      </c>
      <c r="AB267" s="71">
        <v>31.794077135021837</v>
      </c>
      <c r="AC267" s="253">
        <f t="shared" si="241"/>
        <v>2.6495064279184865E-3</v>
      </c>
      <c r="AD267" s="78">
        <f t="shared" si="242"/>
        <v>14.431967493129109</v>
      </c>
      <c r="AE267" s="162">
        <v>1.1702456252000002</v>
      </c>
      <c r="AF267" s="164">
        <v>1.123964115975</v>
      </c>
      <c r="AG267" s="166">
        <v>0.87044955425000003</v>
      </c>
      <c r="AH267" s="168">
        <v>0.81430123409999988</v>
      </c>
      <c r="AI267" s="177">
        <f t="shared" si="243"/>
        <v>3.6807032335936256</v>
      </c>
      <c r="AJ267" s="177">
        <f t="shared" si="244"/>
        <v>2.5611727323987337</v>
      </c>
      <c r="AK267" s="258">
        <f t="shared" si="245"/>
        <v>307.34072788784806</v>
      </c>
      <c r="AL267" s="107">
        <v>58.536896466375843</v>
      </c>
      <c r="AM267" s="130">
        <v>10.501944444444444</v>
      </c>
      <c r="AN267" s="134">
        <v>3.4836290322580643</v>
      </c>
      <c r="AO267" s="138">
        <v>0</v>
      </c>
      <c r="AP267" s="130">
        <f t="shared" si="246"/>
        <v>4.7670426222222213</v>
      </c>
      <c r="AQ267" s="134">
        <f t="shared" si="247"/>
        <v>1.5812888903225804</v>
      </c>
      <c r="AR267" s="138">
        <f t="shared" si="248"/>
        <v>0</v>
      </c>
      <c r="AS267" s="418">
        <v>15.385722388405892</v>
      </c>
      <c r="AT267" s="428">
        <f t="shared" si="249"/>
        <v>13.985573476702509</v>
      </c>
      <c r="AU267" s="350">
        <f t="shared" si="250"/>
        <v>1.4001489117033827</v>
      </c>
      <c r="AV267" s="415">
        <f t="shared" si="251"/>
        <v>6.9838871065452022</v>
      </c>
      <c r="AW267" s="347">
        <f t="shared" si="252"/>
        <v>6.3483315125448021</v>
      </c>
      <c r="AX267" s="350">
        <f t="shared" si="253"/>
        <v>0.6355555940003994</v>
      </c>
      <c r="AY267" s="207">
        <v>0.125</v>
      </c>
      <c r="AZ267" s="220">
        <v>8.8613337357530117E-2</v>
      </c>
      <c r="BA267" s="224">
        <f t="shared" si="254"/>
        <v>3.6386662642469883E-2</v>
      </c>
      <c r="BB267" s="226">
        <f t="shared" si="255"/>
        <v>5.6739999999999992E-2</v>
      </c>
      <c r="BC267" s="220">
        <f t="shared" si="256"/>
        <v>4.0223366093330062E-2</v>
      </c>
      <c r="BD267" s="224">
        <f t="shared" si="257"/>
        <v>1.6516633906669926E-2</v>
      </c>
      <c r="BE267" s="236">
        <f t="shared" si="258"/>
        <v>873.78382149046945</v>
      </c>
      <c r="BF267" s="446">
        <f t="shared" si="259"/>
        <v>22.707639786929544</v>
      </c>
    </row>
    <row r="268" spans="1:58" x14ac:dyDescent="0.25">
      <c r="A268" s="15">
        <v>262</v>
      </c>
      <c r="B268" s="16">
        <v>46</v>
      </c>
      <c r="C268" s="17" t="s">
        <v>11</v>
      </c>
      <c r="D268" s="17" t="s">
        <v>10</v>
      </c>
      <c r="E268" s="18" t="s">
        <v>8</v>
      </c>
      <c r="F268" s="19" t="s">
        <v>21</v>
      </c>
      <c r="G268" s="30">
        <v>42528</v>
      </c>
      <c r="H268" s="21">
        <v>3</v>
      </c>
      <c r="I268" s="18">
        <v>21</v>
      </c>
      <c r="J268" s="40"/>
      <c r="K268" s="40"/>
      <c r="L268" s="43">
        <v>180.0010380952387</v>
      </c>
      <c r="M268" s="40"/>
      <c r="N268" s="40"/>
      <c r="O268" s="40"/>
      <c r="P268" s="40"/>
      <c r="Q268" s="40"/>
      <c r="R268" s="40"/>
      <c r="S268" s="313">
        <v>30301.974756412801</v>
      </c>
      <c r="T268" s="321">
        <v>1666.8096127619099</v>
      </c>
      <c r="U268" s="326">
        <v>104.36454188727338</v>
      </c>
      <c r="V268" s="288">
        <f t="shared" si="238"/>
        <v>18.179625629949609</v>
      </c>
      <c r="W268" s="299">
        <f t="shared" si="239"/>
        <v>290.3474131007319</v>
      </c>
      <c r="X268" s="306">
        <f t="shared" si="240"/>
        <v>15.971033673125021</v>
      </c>
      <c r="Y268" s="40">
        <v>438.38999999999993</v>
      </c>
      <c r="Z268" s="263">
        <v>122.4</v>
      </c>
      <c r="AA268" s="193">
        <v>3.78</v>
      </c>
      <c r="AB268" s="72">
        <v>27.982385214837525</v>
      </c>
      <c r="AC268" s="254">
        <f t="shared" si="241"/>
        <v>2.3318654345697936E-3</v>
      </c>
      <c r="AD268" s="79">
        <f t="shared" si="242"/>
        <v>12.26719785433262</v>
      </c>
      <c r="AE268" s="163">
        <v>1.0512758272</v>
      </c>
      <c r="AF268" s="165">
        <v>1.009604617975</v>
      </c>
      <c r="AG268" s="167">
        <v>0.77805865934999996</v>
      </c>
      <c r="AH268" s="169">
        <v>0.72670773789999998</v>
      </c>
      <c r="AI268" s="178">
        <f t="shared" si="243"/>
        <v>3.7569200020967699</v>
      </c>
      <c r="AJ268" s="178">
        <f t="shared" si="244"/>
        <v>2.5970185612149557</v>
      </c>
      <c r="AK268" s="259">
        <f t="shared" si="245"/>
        <v>311.64222734579471</v>
      </c>
      <c r="AL268" s="108">
        <v>58.536896466375843</v>
      </c>
      <c r="AM268" s="131">
        <v>9.1408333333333331</v>
      </c>
      <c r="AN268" s="135">
        <v>4.3884354838709685</v>
      </c>
      <c r="AO268" s="139">
        <v>0</v>
      </c>
      <c r="AP268" s="131">
        <f t="shared" si="246"/>
        <v>4.0072499249999991</v>
      </c>
      <c r="AQ268" s="135">
        <f t="shared" si="247"/>
        <v>1.9238462317741936</v>
      </c>
      <c r="AR268" s="139">
        <f t="shared" si="248"/>
        <v>0</v>
      </c>
      <c r="AS268" s="419">
        <v>15.328300299981478</v>
      </c>
      <c r="AT268" s="429">
        <f t="shared" si="249"/>
        <v>13.529268817204301</v>
      </c>
      <c r="AU268" s="351">
        <f t="shared" si="250"/>
        <v>1.7990314827771776</v>
      </c>
      <c r="AV268" s="416">
        <f t="shared" si="251"/>
        <v>6.7197735685088791</v>
      </c>
      <c r="AW268" s="348">
        <f t="shared" si="252"/>
        <v>5.931096156774192</v>
      </c>
      <c r="AX268" s="351">
        <f t="shared" si="253"/>
        <v>0.78867741173468675</v>
      </c>
      <c r="AY268" s="208">
        <v>9.7000000000000003E-2</v>
      </c>
      <c r="AZ268" s="221">
        <v>6.7565426497081485E-2</v>
      </c>
      <c r="BA268" s="223">
        <f t="shared" si="254"/>
        <v>2.9434573502918518E-2</v>
      </c>
      <c r="BB268" s="227">
        <f t="shared" si="255"/>
        <v>4.2523829999999999E-2</v>
      </c>
      <c r="BC268" s="221">
        <f t="shared" si="256"/>
        <v>2.9620007322055546E-2</v>
      </c>
      <c r="BD268" s="223">
        <f t="shared" si="257"/>
        <v>1.2903822677944448E-2</v>
      </c>
      <c r="BE268" s="237">
        <f t="shared" si="258"/>
        <v>950.663858338664</v>
      </c>
      <c r="BF268" s="447">
        <f t="shared" si="259"/>
        <v>15.554138703365501</v>
      </c>
    </row>
    <row r="269" spans="1:58" x14ac:dyDescent="0.25">
      <c r="A269" s="15">
        <v>263</v>
      </c>
      <c r="B269" s="16">
        <v>47</v>
      </c>
      <c r="C269" s="17" t="s">
        <v>11</v>
      </c>
      <c r="D269" s="17" t="s">
        <v>10</v>
      </c>
      <c r="E269" s="18" t="s">
        <v>8</v>
      </c>
      <c r="F269" s="19" t="s">
        <v>21</v>
      </c>
      <c r="G269" s="30">
        <v>42528</v>
      </c>
      <c r="H269" s="21">
        <v>3</v>
      </c>
      <c r="I269" s="18">
        <v>21</v>
      </c>
      <c r="J269" s="40"/>
      <c r="K269" s="40"/>
      <c r="L269" s="43">
        <v>180.0010380952387</v>
      </c>
      <c r="M269" s="40"/>
      <c r="N269" s="40"/>
      <c r="O269" s="40"/>
      <c r="P269" s="40"/>
      <c r="Q269" s="40"/>
      <c r="R269" s="40"/>
      <c r="S269" s="313">
        <v>30301.974756412801</v>
      </c>
      <c r="T269" s="321">
        <v>1666.8096127619099</v>
      </c>
      <c r="U269" s="326">
        <v>104.36454188727338</v>
      </c>
      <c r="V269" s="288">
        <f t="shared" si="238"/>
        <v>18.179625629949609</v>
      </c>
      <c r="W269" s="299">
        <f t="shared" si="239"/>
        <v>290.3474131007319</v>
      </c>
      <c r="X269" s="306">
        <f t="shared" si="240"/>
        <v>15.971033673125021</v>
      </c>
      <c r="Y269" s="40">
        <v>449.52</v>
      </c>
      <c r="Z269" s="263">
        <v>117.4</v>
      </c>
      <c r="AA269" s="193">
        <v>3.82</v>
      </c>
      <c r="AB269" s="72">
        <v>30.645947213532111</v>
      </c>
      <c r="AC269" s="254">
        <f t="shared" si="241"/>
        <v>2.5538289344610092E-3</v>
      </c>
      <c r="AD269" s="79">
        <f t="shared" si="242"/>
        <v>13.775966191426955</v>
      </c>
      <c r="AE269" s="163">
        <v>1.1111430902000001</v>
      </c>
      <c r="AF269" s="165">
        <v>1.0643481459749999</v>
      </c>
      <c r="AG269" s="167">
        <v>0.82232679024999988</v>
      </c>
      <c r="AH269" s="169">
        <v>0.7685140185999999</v>
      </c>
      <c r="AI269" s="178">
        <f t="shared" si="243"/>
        <v>3.6257423614870699</v>
      </c>
      <c r="AJ269" s="178">
        <f t="shared" si="244"/>
        <v>2.507718274280172</v>
      </c>
      <c r="AK269" s="259">
        <f t="shared" si="245"/>
        <v>300.92619291362064</v>
      </c>
      <c r="AL269" s="108">
        <v>60.359056667663772</v>
      </c>
      <c r="AM269" s="131">
        <v>9.506388888888889</v>
      </c>
      <c r="AN269" s="135">
        <v>3.6444032258064514</v>
      </c>
      <c r="AO269" s="139">
        <v>0</v>
      </c>
      <c r="AP269" s="131">
        <f t="shared" si="246"/>
        <v>4.2733119333333338</v>
      </c>
      <c r="AQ269" s="135">
        <f t="shared" si="247"/>
        <v>1.638232138064516</v>
      </c>
      <c r="AR269" s="139">
        <f t="shared" si="248"/>
        <v>0</v>
      </c>
      <c r="AS269" s="419">
        <v>14.83433632839615</v>
      </c>
      <c r="AT269" s="429">
        <f t="shared" si="249"/>
        <v>13.15079211469534</v>
      </c>
      <c r="AU269" s="351">
        <f t="shared" si="250"/>
        <v>1.6835442137008094</v>
      </c>
      <c r="AV269" s="416">
        <f t="shared" si="251"/>
        <v>6.6683308663406367</v>
      </c>
      <c r="AW269" s="348">
        <f t="shared" si="252"/>
        <v>5.9115440713978487</v>
      </c>
      <c r="AX269" s="351">
        <f t="shared" si="253"/>
        <v>0.75678679494278778</v>
      </c>
      <c r="AY269" s="208">
        <v>0.115</v>
      </c>
      <c r="AZ269" s="221">
        <v>8.1623729330524739E-2</v>
      </c>
      <c r="BA269" s="223">
        <f t="shared" si="254"/>
        <v>3.3376270669475266E-2</v>
      </c>
      <c r="BB269" s="227">
        <f t="shared" si="255"/>
        <v>5.1694799999999999E-2</v>
      </c>
      <c r="BC269" s="221">
        <f t="shared" si="256"/>
        <v>3.6691498808657477E-2</v>
      </c>
      <c r="BD269" s="223">
        <f t="shared" si="257"/>
        <v>1.500330119134252E-2</v>
      </c>
      <c r="BE269" s="237">
        <f t="shared" si="258"/>
        <v>918.19567012200048</v>
      </c>
      <c r="BF269" s="447">
        <f t="shared" si="259"/>
        <v>18.203232777691898</v>
      </c>
    </row>
    <row r="270" spans="1:58" ht="15.75" thickBot="1" x14ac:dyDescent="0.3">
      <c r="A270" s="22">
        <v>264</v>
      </c>
      <c r="B270" s="23">
        <v>48</v>
      </c>
      <c r="C270" s="24" t="s">
        <v>11</v>
      </c>
      <c r="D270" s="24" t="s">
        <v>10</v>
      </c>
      <c r="E270" s="25" t="s">
        <v>8</v>
      </c>
      <c r="F270" s="26" t="s">
        <v>21</v>
      </c>
      <c r="G270" s="31">
        <v>42528</v>
      </c>
      <c r="H270" s="28">
        <v>3</v>
      </c>
      <c r="I270" s="25">
        <v>21</v>
      </c>
      <c r="J270" s="41"/>
      <c r="K270" s="41"/>
      <c r="L270" s="42">
        <v>179.99634384466898</v>
      </c>
      <c r="M270" s="41"/>
      <c r="N270" s="41"/>
      <c r="O270" s="41"/>
      <c r="P270" s="41"/>
      <c r="Q270" s="41"/>
      <c r="R270" s="41"/>
      <c r="S270" s="314">
        <v>30301.184510624396</v>
      </c>
      <c r="T270" s="322">
        <v>1666.7661440016343</v>
      </c>
      <c r="U270" s="327">
        <v>104.3618201623578</v>
      </c>
      <c r="V270" s="289">
        <f t="shared" si="238"/>
        <v>18.179625629949612</v>
      </c>
      <c r="W270" s="300">
        <f t="shared" si="239"/>
        <v>290.34741310073196</v>
      </c>
      <c r="X270" s="307">
        <f t="shared" si="240"/>
        <v>15.971033673125023</v>
      </c>
      <c r="Y270" s="41">
        <v>435.01999999999992</v>
      </c>
      <c r="Z270" s="264">
        <v>102.4</v>
      </c>
      <c r="AA270" s="194">
        <v>3.86</v>
      </c>
      <c r="AB270" s="73">
        <v>32.383486124530741</v>
      </c>
      <c r="AC270" s="255">
        <f t="shared" si="241"/>
        <v>2.6986238437108952E-3</v>
      </c>
      <c r="AD270" s="80">
        <f t="shared" si="242"/>
        <v>14.087464133893359</v>
      </c>
      <c r="AE270" s="145">
        <v>1.1801495332000003</v>
      </c>
      <c r="AF270" s="150">
        <v>1.1301825489749999</v>
      </c>
      <c r="AG270" s="155">
        <v>0.87714220225000006</v>
      </c>
      <c r="AH270" s="160">
        <v>0.81895468809999994</v>
      </c>
      <c r="AI270" s="179">
        <f t="shared" si="243"/>
        <v>3.6442942821589179</v>
      </c>
      <c r="AJ270" s="179">
        <f t="shared" si="244"/>
        <v>2.5289268886947767</v>
      </c>
      <c r="AK270" s="260">
        <f t="shared" si="245"/>
        <v>303.47122664337314</v>
      </c>
      <c r="AL270" s="109">
        <v>58.536896466375843</v>
      </c>
      <c r="AM270" s="132">
        <v>9.4830555555555556</v>
      </c>
      <c r="AN270" s="136">
        <v>3.6823387096774192</v>
      </c>
      <c r="AO270" s="140">
        <v>0</v>
      </c>
      <c r="AP270" s="132">
        <f t="shared" si="246"/>
        <v>4.125318827777777</v>
      </c>
      <c r="AQ270" s="136">
        <f t="shared" si="247"/>
        <v>1.6018909854838705</v>
      </c>
      <c r="AR270" s="140">
        <f t="shared" si="248"/>
        <v>0</v>
      </c>
      <c r="AS270" s="420">
        <v>14.899301482617991</v>
      </c>
      <c r="AT270" s="430">
        <f t="shared" si="249"/>
        <v>13.165394265232974</v>
      </c>
      <c r="AU270" s="352">
        <f t="shared" si="250"/>
        <v>1.733907217385017</v>
      </c>
      <c r="AV270" s="417">
        <f t="shared" si="251"/>
        <v>6.4814941309684775</v>
      </c>
      <c r="AW270" s="349">
        <f t="shared" si="252"/>
        <v>5.7272098132616476</v>
      </c>
      <c r="AX270" s="352">
        <f t="shared" si="253"/>
        <v>0.75428431770682991</v>
      </c>
      <c r="AY270" s="209">
        <v>9.9000000000000005E-2</v>
      </c>
      <c r="AZ270" s="222">
        <v>7.4009567992363495E-2</v>
      </c>
      <c r="BA270" s="225">
        <f t="shared" si="254"/>
        <v>2.4990432007636509E-2</v>
      </c>
      <c r="BB270" s="228">
        <f t="shared" si="255"/>
        <v>4.3066979999999991E-2</v>
      </c>
      <c r="BC270" s="222">
        <f t="shared" si="256"/>
        <v>3.2195642268037963E-2</v>
      </c>
      <c r="BD270" s="225">
        <f t="shared" si="257"/>
        <v>1.0871337731962033E-2</v>
      </c>
      <c r="BE270" s="238">
        <f t="shared" si="258"/>
        <v>1295.8353867046028</v>
      </c>
      <c r="BF270" s="448">
        <f t="shared" si="259"/>
        <v>18.676596878908967</v>
      </c>
    </row>
    <row r="271" spans="1:58" x14ac:dyDescent="0.25">
      <c r="A271" s="8">
        <v>265</v>
      </c>
      <c r="B271" s="9">
        <v>49</v>
      </c>
      <c r="C271" s="10" t="s">
        <v>12</v>
      </c>
      <c r="D271" s="10" t="s">
        <v>6</v>
      </c>
      <c r="E271" s="11" t="s">
        <v>7</v>
      </c>
      <c r="F271" s="12" t="s">
        <v>21</v>
      </c>
      <c r="G271" s="29">
        <v>42529</v>
      </c>
      <c r="H271" s="14">
        <v>3</v>
      </c>
      <c r="I271" s="11">
        <v>21</v>
      </c>
      <c r="J271" s="39"/>
      <c r="K271" s="39"/>
      <c r="L271" s="44">
        <v>30.001810103142219</v>
      </c>
      <c r="M271" s="39"/>
      <c r="N271" s="39"/>
      <c r="O271" s="39"/>
      <c r="P271" s="39"/>
      <c r="Q271" s="39"/>
      <c r="R271" s="39"/>
      <c r="S271" s="315">
        <v>14092.950271816349</v>
      </c>
      <c r="T271" s="323">
        <v>307.6185595908849</v>
      </c>
      <c r="U271" s="328">
        <v>16.774722071505924</v>
      </c>
      <c r="V271" s="287">
        <f t="shared" si="238"/>
        <v>45.813068920676201</v>
      </c>
      <c r="W271" s="298">
        <f t="shared" si="239"/>
        <v>840.13017990653225</v>
      </c>
      <c r="X271" s="305">
        <f t="shared" si="240"/>
        <v>18.338220942176775</v>
      </c>
      <c r="Y271" s="39">
        <v>440.23</v>
      </c>
      <c r="Z271" s="262">
        <v>34.400000000000006</v>
      </c>
      <c r="AA271" s="192">
        <v>4.9800000000000004</v>
      </c>
      <c r="AB271" s="71">
        <v>109.17786691515249</v>
      </c>
      <c r="AC271" s="253">
        <f t="shared" si="241"/>
        <v>9.0981555762627078E-3</v>
      </c>
      <c r="AD271" s="78">
        <f t="shared" si="242"/>
        <v>48.063372352057577</v>
      </c>
      <c r="AE271" s="162">
        <v>4.6701815179999997</v>
      </c>
      <c r="AF271" s="164">
        <v>4.4439689362750014</v>
      </c>
      <c r="AG271" s="166">
        <v>3.5775235254500002</v>
      </c>
      <c r="AH271" s="168">
        <v>3.3580794447000004</v>
      </c>
      <c r="AI271" s="177">
        <f t="shared" si="243"/>
        <v>4.2775900005716618</v>
      </c>
      <c r="AJ271" s="177">
        <f t="shared" si="244"/>
        <v>3.0757877393865276</v>
      </c>
      <c r="AK271" s="258">
        <f t="shared" si="245"/>
        <v>369.09452872638332</v>
      </c>
      <c r="AL271" s="107">
        <v>316.2586799360422</v>
      </c>
      <c r="AM271" s="130">
        <v>1.1666666666666665E-3</v>
      </c>
      <c r="AN271" s="134">
        <v>0</v>
      </c>
      <c r="AO271" s="138">
        <v>0</v>
      </c>
      <c r="AP271" s="130">
        <f t="shared" si="246"/>
        <v>5.1360166666666667E-4</v>
      </c>
      <c r="AQ271" s="134">
        <f t="shared" si="247"/>
        <v>0</v>
      </c>
      <c r="AR271" s="138">
        <f t="shared" si="248"/>
        <v>0</v>
      </c>
      <c r="AS271" s="418">
        <v>1.5962031717277609</v>
      </c>
      <c r="AT271" s="428">
        <f t="shared" si="249"/>
        <v>1.1666666666666665E-3</v>
      </c>
      <c r="AU271" s="350">
        <f t="shared" si="250"/>
        <v>1.5950365050610942</v>
      </c>
      <c r="AV271" s="415">
        <f t="shared" si="251"/>
        <v>0.70269652228971224</v>
      </c>
      <c r="AW271" s="347">
        <f t="shared" si="252"/>
        <v>5.1360166666666667E-4</v>
      </c>
      <c r="AX271" s="350">
        <f t="shared" si="253"/>
        <v>0.70218292062304555</v>
      </c>
      <c r="AY271" s="207">
        <v>8.2000000000000003E-2</v>
      </c>
      <c r="AZ271" s="220">
        <v>5.4216205669918902E-2</v>
      </c>
      <c r="BA271" s="224">
        <f t="shared" si="254"/>
        <v>2.7783794330081102E-2</v>
      </c>
      <c r="BB271" s="226">
        <f t="shared" si="255"/>
        <v>3.6098860000000003E-2</v>
      </c>
      <c r="BC271" s="220">
        <f t="shared" si="256"/>
        <v>2.3867600222068401E-2</v>
      </c>
      <c r="BD271" s="224">
        <f t="shared" si="257"/>
        <v>1.2231259777931604E-2</v>
      </c>
      <c r="BE271" s="236">
        <f t="shared" si="258"/>
        <v>3929.5520841423463</v>
      </c>
      <c r="BF271" s="446">
        <f t="shared" si="259"/>
        <v>68.448506707356316</v>
      </c>
    </row>
    <row r="272" spans="1:58" x14ac:dyDescent="0.25">
      <c r="A272" s="15">
        <v>266</v>
      </c>
      <c r="B272" s="16">
        <v>50</v>
      </c>
      <c r="C272" s="17" t="s">
        <v>12</v>
      </c>
      <c r="D272" s="17" t="s">
        <v>6</v>
      </c>
      <c r="E272" s="18" t="s">
        <v>7</v>
      </c>
      <c r="F272" s="19" t="s">
        <v>21</v>
      </c>
      <c r="G272" s="30">
        <v>42529</v>
      </c>
      <c r="H272" s="21">
        <v>3</v>
      </c>
      <c r="I272" s="18">
        <v>21</v>
      </c>
      <c r="J272" s="40"/>
      <c r="K272" s="40"/>
      <c r="L272" s="43">
        <v>30.008435944596091</v>
      </c>
      <c r="M272" s="40"/>
      <c r="N272" s="40"/>
      <c r="O272" s="40"/>
      <c r="P272" s="40"/>
      <c r="Q272" s="40"/>
      <c r="R272" s="40"/>
      <c r="S272" s="313">
        <v>14096.062672494752</v>
      </c>
      <c r="T272" s="321">
        <v>307.6864965519253</v>
      </c>
      <c r="U272" s="326">
        <v>16.778426736274362</v>
      </c>
      <c r="V272" s="288">
        <f t="shared" si="238"/>
        <v>45.813068920676194</v>
      </c>
      <c r="W272" s="299">
        <f t="shared" si="239"/>
        <v>840.13017990653236</v>
      </c>
      <c r="X272" s="306">
        <f t="shared" si="240"/>
        <v>18.338220942176779</v>
      </c>
      <c r="Y272" s="40">
        <v>439.84999999999997</v>
      </c>
      <c r="Z272" s="263">
        <v>32.799999999999983</v>
      </c>
      <c r="AA272" s="193">
        <v>5.08</v>
      </c>
      <c r="AB272" s="72">
        <v>100.05404687482638</v>
      </c>
      <c r="AC272" s="254">
        <f t="shared" si="241"/>
        <v>8.3378372395688655E-3</v>
      </c>
      <c r="AD272" s="79">
        <f t="shared" si="242"/>
        <v>44.008772517892382</v>
      </c>
      <c r="AE272" s="163">
        <v>4.113086708</v>
      </c>
      <c r="AF272" s="165">
        <v>3.8936392512750002</v>
      </c>
      <c r="AG272" s="167">
        <v>3.16379159295</v>
      </c>
      <c r="AH272" s="169">
        <v>2.9548397176999996</v>
      </c>
      <c r="AI272" s="178">
        <f t="shared" si="243"/>
        <v>4.1108649139856563</v>
      </c>
      <c r="AJ272" s="178">
        <f t="shared" si="244"/>
        <v>2.9532435818380054</v>
      </c>
      <c r="AK272" s="259">
        <f t="shared" si="245"/>
        <v>354.38922982056067</v>
      </c>
      <c r="AL272" s="108">
        <v>294.62052754574756</v>
      </c>
      <c r="AM272" s="131">
        <v>6.727777777777777E-2</v>
      </c>
      <c r="AN272" s="135">
        <v>0</v>
      </c>
      <c r="AO272" s="139">
        <v>0</v>
      </c>
      <c r="AP272" s="131">
        <f t="shared" si="246"/>
        <v>2.9592130555555551E-2</v>
      </c>
      <c r="AQ272" s="135">
        <f t="shared" si="247"/>
        <v>0</v>
      </c>
      <c r="AR272" s="139">
        <f t="shared" si="248"/>
        <v>0</v>
      </c>
      <c r="AS272" s="419">
        <v>1.4477723233596713</v>
      </c>
      <c r="AT272" s="429">
        <f t="shared" si="249"/>
        <v>6.727777777777777E-2</v>
      </c>
      <c r="AU272" s="351">
        <f t="shared" si="250"/>
        <v>1.3804945455818936</v>
      </c>
      <c r="AV272" s="416">
        <f t="shared" si="251"/>
        <v>0.63680265642975142</v>
      </c>
      <c r="AW272" s="348">
        <f t="shared" si="252"/>
        <v>2.9592130555555551E-2</v>
      </c>
      <c r="AX272" s="351">
        <f t="shared" si="253"/>
        <v>0.60721052587419577</v>
      </c>
      <c r="AY272" s="208">
        <v>8.8999999999999996E-2</v>
      </c>
      <c r="AZ272" s="221">
        <v>6.3518831531876499E-2</v>
      </c>
      <c r="BA272" s="223">
        <f t="shared" si="254"/>
        <v>2.5481168468123497E-2</v>
      </c>
      <c r="BB272" s="227">
        <f t="shared" si="255"/>
        <v>3.9146649999999991E-2</v>
      </c>
      <c r="BC272" s="221">
        <f t="shared" si="256"/>
        <v>2.7938758049295877E-2</v>
      </c>
      <c r="BD272" s="223">
        <f t="shared" si="257"/>
        <v>1.1207891950704121E-2</v>
      </c>
      <c r="BE272" s="237">
        <f t="shared" si="258"/>
        <v>3926.5878642885737</v>
      </c>
      <c r="BF272" s="447">
        <f t="shared" si="259"/>
        <v>72.476959213665353</v>
      </c>
    </row>
    <row r="273" spans="1:58" x14ac:dyDescent="0.25">
      <c r="A273" s="15">
        <v>267</v>
      </c>
      <c r="B273" s="16">
        <v>51</v>
      </c>
      <c r="C273" s="17" t="s">
        <v>12</v>
      </c>
      <c r="D273" s="17" t="s">
        <v>6</v>
      </c>
      <c r="E273" s="18" t="s">
        <v>7</v>
      </c>
      <c r="F273" s="19" t="s">
        <v>21</v>
      </c>
      <c r="G273" s="30">
        <v>42529</v>
      </c>
      <c r="H273" s="21">
        <v>3</v>
      </c>
      <c r="I273" s="18">
        <v>21</v>
      </c>
      <c r="J273" s="40"/>
      <c r="K273" s="40"/>
      <c r="L273" s="43">
        <v>30.001810103142219</v>
      </c>
      <c r="M273" s="40"/>
      <c r="N273" s="40"/>
      <c r="O273" s="40"/>
      <c r="P273" s="40"/>
      <c r="Q273" s="40"/>
      <c r="R273" s="40"/>
      <c r="S273" s="313">
        <v>14092.950271816349</v>
      </c>
      <c r="T273" s="321">
        <v>307.6185595908849</v>
      </c>
      <c r="U273" s="326">
        <v>16.774722071505924</v>
      </c>
      <c r="V273" s="288">
        <f t="shared" si="238"/>
        <v>45.813068920676201</v>
      </c>
      <c r="W273" s="299">
        <f t="shared" si="239"/>
        <v>840.13017990653225</v>
      </c>
      <c r="X273" s="306">
        <f t="shared" si="240"/>
        <v>18.338220942176775</v>
      </c>
      <c r="Y273" s="40">
        <v>444.68</v>
      </c>
      <c r="Z273" s="263">
        <v>29</v>
      </c>
      <c r="AA273" s="193">
        <v>5.49</v>
      </c>
      <c r="AB273" s="72">
        <v>84.027226123080098</v>
      </c>
      <c r="AC273" s="254">
        <f t="shared" si="241"/>
        <v>7.0022688435900085E-3</v>
      </c>
      <c r="AD273" s="79">
        <f t="shared" si="242"/>
        <v>37.365226912411259</v>
      </c>
      <c r="AE273" s="163">
        <v>3.403904684</v>
      </c>
      <c r="AF273" s="165">
        <v>3.2222185582750003</v>
      </c>
      <c r="AG273" s="167">
        <v>2.6425334774499998</v>
      </c>
      <c r="AH273" s="169">
        <v>2.4945604317000001</v>
      </c>
      <c r="AI273" s="178">
        <f t="shared" si="243"/>
        <v>4.0509544835076214</v>
      </c>
      <c r="AJ273" s="178">
        <f t="shared" si="244"/>
        <v>2.9687525660386034</v>
      </c>
      <c r="AK273" s="259">
        <f t="shared" si="245"/>
        <v>356.25030792463241</v>
      </c>
      <c r="AL273" s="108">
        <v>268.7686296899746</v>
      </c>
      <c r="AM273" s="131">
        <v>3.85E-2</v>
      </c>
      <c r="AN273" s="135">
        <v>0</v>
      </c>
      <c r="AO273" s="139">
        <v>0</v>
      </c>
      <c r="AP273" s="131">
        <f t="shared" si="246"/>
        <v>1.7120180000000002E-2</v>
      </c>
      <c r="AQ273" s="135">
        <f t="shared" si="247"/>
        <v>0</v>
      </c>
      <c r="AR273" s="139">
        <f t="shared" si="248"/>
        <v>0</v>
      </c>
      <c r="AS273" s="419">
        <v>1.227798973617563</v>
      </c>
      <c r="AT273" s="429">
        <f t="shared" si="249"/>
        <v>3.85E-2</v>
      </c>
      <c r="AU273" s="351">
        <f t="shared" si="250"/>
        <v>1.189298973617563</v>
      </c>
      <c r="AV273" s="416">
        <f t="shared" si="251"/>
        <v>0.54597764758825795</v>
      </c>
      <c r="AW273" s="348">
        <f t="shared" si="252"/>
        <v>1.7120180000000002E-2</v>
      </c>
      <c r="AX273" s="351">
        <f t="shared" si="253"/>
        <v>0.52885746758825791</v>
      </c>
      <c r="AY273" s="208">
        <v>0.33900000000000002</v>
      </c>
      <c r="AZ273" s="221">
        <v>0.26123783142198409</v>
      </c>
      <c r="BA273" s="223">
        <f t="shared" si="254"/>
        <v>7.7762168578015933E-2</v>
      </c>
      <c r="BB273" s="227">
        <f t="shared" si="255"/>
        <v>0.15074651999999999</v>
      </c>
      <c r="BC273" s="221">
        <f t="shared" si="256"/>
        <v>0.11616723887672789</v>
      </c>
      <c r="BD273" s="223">
        <f t="shared" si="257"/>
        <v>3.4579281123272125E-2</v>
      </c>
      <c r="BE273" s="237">
        <f t="shared" si="258"/>
        <v>1080.5669088147749</v>
      </c>
      <c r="BF273" s="447">
        <f t="shared" si="259"/>
        <v>70.652735760369296</v>
      </c>
    </row>
    <row r="274" spans="1:58" ht="15.75" thickBot="1" x14ac:dyDescent="0.3">
      <c r="A274" s="22">
        <v>268</v>
      </c>
      <c r="B274" s="23">
        <v>52</v>
      </c>
      <c r="C274" s="24" t="s">
        <v>12</v>
      </c>
      <c r="D274" s="24" t="s">
        <v>6</v>
      </c>
      <c r="E274" s="25" t="s">
        <v>7</v>
      </c>
      <c r="F274" s="26" t="s">
        <v>21</v>
      </c>
      <c r="G274" s="31">
        <v>42529</v>
      </c>
      <c r="H274" s="28">
        <v>3</v>
      </c>
      <c r="I274" s="25">
        <v>21</v>
      </c>
      <c r="J274" s="41"/>
      <c r="K274" s="41"/>
      <c r="L274" s="42">
        <v>30.021687627503844</v>
      </c>
      <c r="M274" s="41"/>
      <c r="N274" s="41"/>
      <c r="O274" s="41"/>
      <c r="P274" s="41"/>
      <c r="Q274" s="41"/>
      <c r="R274" s="41"/>
      <c r="S274" s="314">
        <v>14102.287473851564</v>
      </c>
      <c r="T274" s="322">
        <v>307.82237047400611</v>
      </c>
      <c r="U274" s="327">
        <v>16.78583606581125</v>
      </c>
      <c r="V274" s="289">
        <f t="shared" si="238"/>
        <v>45.813068920676201</v>
      </c>
      <c r="W274" s="300">
        <f t="shared" si="239"/>
        <v>840.13017990653236</v>
      </c>
      <c r="X274" s="307">
        <f t="shared" si="240"/>
        <v>18.338220942176779</v>
      </c>
      <c r="Y274" s="41">
        <v>435.51</v>
      </c>
      <c r="Z274" s="264">
        <v>38.400000000000006</v>
      </c>
      <c r="AA274" s="194">
        <v>5.1100000000000003</v>
      </c>
      <c r="AB274" s="73">
        <v>114.67511019403315</v>
      </c>
      <c r="AC274" s="255">
        <f t="shared" si="241"/>
        <v>9.5562591828360962E-3</v>
      </c>
      <c r="AD274" s="80">
        <f t="shared" si="242"/>
        <v>49.942157240603372</v>
      </c>
      <c r="AE274" s="145">
        <v>4.8076429429999994</v>
      </c>
      <c r="AF274" s="150">
        <v>4.576304956275</v>
      </c>
      <c r="AG274" s="155">
        <v>3.7071689924499993</v>
      </c>
      <c r="AH274" s="160">
        <v>3.4919774046999996</v>
      </c>
      <c r="AI274" s="179">
        <f t="shared" si="243"/>
        <v>4.1924031595568971</v>
      </c>
      <c r="AJ274" s="179">
        <f t="shared" si="244"/>
        <v>3.0451049044483032</v>
      </c>
      <c r="AK274" s="260">
        <f t="shared" si="245"/>
        <v>365.4125885337964</v>
      </c>
      <c r="AL274" s="109">
        <v>304.75629366541187</v>
      </c>
      <c r="AM274" s="132">
        <v>7.1166666666666684E-2</v>
      </c>
      <c r="AN274" s="136">
        <v>0</v>
      </c>
      <c r="AO274" s="140">
        <v>0</v>
      </c>
      <c r="AP274" s="132">
        <f t="shared" si="246"/>
        <v>3.0993795000000005E-2</v>
      </c>
      <c r="AQ274" s="136">
        <f t="shared" si="247"/>
        <v>0</v>
      </c>
      <c r="AR274" s="140">
        <f t="shared" si="248"/>
        <v>0</v>
      </c>
      <c r="AS274" s="420">
        <v>1.7902199817276023</v>
      </c>
      <c r="AT274" s="430">
        <f t="shared" si="249"/>
        <v>7.1166666666666684E-2</v>
      </c>
      <c r="AU274" s="352">
        <f t="shared" si="250"/>
        <v>1.7190533150609357</v>
      </c>
      <c r="AV274" s="417">
        <f t="shared" si="251"/>
        <v>0.77965870424218808</v>
      </c>
      <c r="AW274" s="349">
        <f t="shared" si="252"/>
        <v>3.0993795000000005E-2</v>
      </c>
      <c r="AX274" s="352">
        <f t="shared" si="253"/>
        <v>0.74866490924218809</v>
      </c>
      <c r="AY274" s="228">
        <v>0.16834398908609563</v>
      </c>
      <c r="AZ274" s="28">
        <v>0.15</v>
      </c>
      <c r="BA274" s="225">
        <f t="shared" si="254"/>
        <v>1.8343989086095636E-2</v>
      </c>
      <c r="BB274" s="228">
        <f t="shared" si="255"/>
        <v>7.3315490686885504E-2</v>
      </c>
      <c r="BC274" s="222">
        <f t="shared" si="256"/>
        <v>6.5326499999999996E-2</v>
      </c>
      <c r="BD274" s="225">
        <f t="shared" si="257"/>
        <v>7.9889906868855099E-3</v>
      </c>
      <c r="BE274" s="238">
        <f t="shared" si="258"/>
        <v>6251.372569827493</v>
      </c>
      <c r="BF274" s="448">
        <f t="shared" si="259"/>
        <v>66.708291819307675</v>
      </c>
    </row>
    <row r="275" spans="1:58" x14ac:dyDescent="0.25">
      <c r="A275" s="8">
        <v>269</v>
      </c>
      <c r="B275" s="9">
        <v>53</v>
      </c>
      <c r="C275" s="10" t="s">
        <v>12</v>
      </c>
      <c r="D275" s="10" t="s">
        <v>6</v>
      </c>
      <c r="E275" s="11" t="s">
        <v>8</v>
      </c>
      <c r="F275" s="12" t="s">
        <v>21</v>
      </c>
      <c r="G275" s="29">
        <v>42528</v>
      </c>
      <c r="H275" s="14">
        <v>3</v>
      </c>
      <c r="I275" s="11">
        <v>21</v>
      </c>
      <c r="J275" s="39"/>
      <c r="K275" s="39"/>
      <c r="L275" s="44">
        <v>29.988558420234469</v>
      </c>
      <c r="M275" s="39"/>
      <c r="N275" s="39"/>
      <c r="O275" s="39"/>
      <c r="P275" s="39"/>
      <c r="Q275" s="39"/>
      <c r="R275" s="39"/>
      <c r="S275" s="315">
        <v>14086.72547045954</v>
      </c>
      <c r="T275" s="323">
        <v>307.48268566880415</v>
      </c>
      <c r="U275" s="328">
        <v>16.767312741969036</v>
      </c>
      <c r="V275" s="287">
        <f t="shared" si="238"/>
        <v>45.813068920676194</v>
      </c>
      <c r="W275" s="298">
        <f t="shared" si="239"/>
        <v>840.13017990653248</v>
      </c>
      <c r="X275" s="305">
        <f t="shared" si="240"/>
        <v>18.338220942176779</v>
      </c>
      <c r="Y275" s="39">
        <v>444.21</v>
      </c>
      <c r="Z275" s="262">
        <v>46.599999999999994</v>
      </c>
      <c r="AA275" s="192">
        <v>5.01</v>
      </c>
      <c r="AB275" s="71">
        <v>102.02651658475561</v>
      </c>
      <c r="AC275" s="253">
        <f t="shared" si="241"/>
        <v>8.5022097153963014E-3</v>
      </c>
      <c r="AD275" s="78">
        <f t="shared" si="242"/>
        <v>45.321198932114292</v>
      </c>
      <c r="AE275" s="162">
        <v>4.1292711579999999</v>
      </c>
      <c r="AF275" s="164">
        <v>3.9207271762750002</v>
      </c>
      <c r="AG275" s="166">
        <v>3.15490901095</v>
      </c>
      <c r="AH275" s="168">
        <v>2.9707186931999998</v>
      </c>
      <c r="AI275" s="177">
        <f t="shared" si="243"/>
        <v>4.0472529066203355</v>
      </c>
      <c r="AJ275" s="177">
        <f t="shared" si="244"/>
        <v>2.9117123593376437</v>
      </c>
      <c r="AK275" s="258">
        <f t="shared" si="245"/>
        <v>349.4054831205172</v>
      </c>
      <c r="AL275" s="107">
        <v>328.10272124441389</v>
      </c>
      <c r="AM275" s="130">
        <v>0.11005555555555555</v>
      </c>
      <c r="AN275" s="134">
        <v>0</v>
      </c>
      <c r="AO275" s="138">
        <v>0</v>
      </c>
      <c r="AP275" s="130">
        <f t="shared" si="246"/>
        <v>4.8887778333333333E-2</v>
      </c>
      <c r="AQ275" s="134">
        <f t="shared" si="247"/>
        <v>0</v>
      </c>
      <c r="AR275" s="138">
        <f t="shared" si="248"/>
        <v>0</v>
      </c>
      <c r="AS275" s="418">
        <v>1.8521001468089744</v>
      </c>
      <c r="AT275" s="428">
        <f t="shared" si="249"/>
        <v>0.11005555555555555</v>
      </c>
      <c r="AU275" s="350">
        <f t="shared" si="250"/>
        <v>1.7420445912534188</v>
      </c>
      <c r="AV275" s="415">
        <f t="shared" si="251"/>
        <v>0.82272140621401446</v>
      </c>
      <c r="AW275" s="347">
        <f t="shared" si="252"/>
        <v>4.8887778333333333E-2</v>
      </c>
      <c r="AX275" s="350">
        <f t="shared" si="253"/>
        <v>0.77383362788068111</v>
      </c>
      <c r="AY275" s="207">
        <v>0.13</v>
      </c>
      <c r="AZ275" s="220">
        <v>0.10384241532847058</v>
      </c>
      <c r="BA275" s="224">
        <f t="shared" si="254"/>
        <v>2.6157584671529427E-2</v>
      </c>
      <c r="BB275" s="226">
        <f t="shared" si="255"/>
        <v>5.7747300000000001E-2</v>
      </c>
      <c r="BC275" s="220">
        <f t="shared" si="256"/>
        <v>4.6127839313059915E-2</v>
      </c>
      <c r="BD275" s="224">
        <f t="shared" si="257"/>
        <v>1.1619460686940085E-2</v>
      </c>
      <c r="BE275" s="236">
        <f t="shared" si="258"/>
        <v>3900.4563252280641</v>
      </c>
      <c r="BF275" s="446">
        <f t="shared" si="259"/>
        <v>58.56710964634177</v>
      </c>
    </row>
    <row r="276" spans="1:58" x14ac:dyDescent="0.25">
      <c r="A276" s="15">
        <v>270</v>
      </c>
      <c r="B276" s="16">
        <v>54</v>
      </c>
      <c r="C276" s="17" t="s">
        <v>12</v>
      </c>
      <c r="D276" s="17" t="s">
        <v>6</v>
      </c>
      <c r="E276" s="18" t="s">
        <v>8</v>
      </c>
      <c r="F276" s="19" t="s">
        <v>21</v>
      </c>
      <c r="G276" s="30">
        <v>42528</v>
      </c>
      <c r="H276" s="21">
        <v>3</v>
      </c>
      <c r="I276" s="18">
        <v>21</v>
      </c>
      <c r="J276" s="40"/>
      <c r="K276" s="40"/>
      <c r="L276" s="43">
        <v>30.021687627503844</v>
      </c>
      <c r="M276" s="40"/>
      <c r="N276" s="40"/>
      <c r="O276" s="40"/>
      <c r="P276" s="40"/>
      <c r="Q276" s="40"/>
      <c r="R276" s="40"/>
      <c r="S276" s="313">
        <v>14102.287473851564</v>
      </c>
      <c r="T276" s="321">
        <v>307.82237047400611</v>
      </c>
      <c r="U276" s="326">
        <v>16.78583606581125</v>
      </c>
      <c r="V276" s="288">
        <f t="shared" si="238"/>
        <v>45.813068920676201</v>
      </c>
      <c r="W276" s="299">
        <f t="shared" si="239"/>
        <v>840.13017990653236</v>
      </c>
      <c r="X276" s="306">
        <f t="shared" si="240"/>
        <v>18.338220942176779</v>
      </c>
      <c r="Y276" s="40">
        <v>439.31999999999994</v>
      </c>
      <c r="Z276" s="263">
        <v>46.599999999999994</v>
      </c>
      <c r="AA276" s="193">
        <v>5.21</v>
      </c>
      <c r="AB276" s="72">
        <v>99.261165227402145</v>
      </c>
      <c r="AC276" s="254">
        <f t="shared" si="241"/>
        <v>8.2717637689501793E-3</v>
      </c>
      <c r="AD276" s="79">
        <f t="shared" si="242"/>
        <v>43.607415107702302</v>
      </c>
      <c r="AE276" s="163">
        <v>4.056740647999999</v>
      </c>
      <c r="AF276" s="165">
        <v>3.8572285612749999</v>
      </c>
      <c r="AG276" s="167">
        <v>3.1603470404499996</v>
      </c>
      <c r="AH276" s="169">
        <v>2.9787533991999999</v>
      </c>
      <c r="AI276" s="178">
        <f t="shared" si="243"/>
        <v>4.0869363549241218</v>
      </c>
      <c r="AJ276" s="178">
        <f t="shared" si="244"/>
        <v>3.0009252786584071</v>
      </c>
      <c r="AK276" s="259">
        <f t="shared" si="245"/>
        <v>360.11103343900885</v>
      </c>
      <c r="AL276" s="108">
        <v>290.6345521054302</v>
      </c>
      <c r="AM276" s="131">
        <v>0.22905555555555557</v>
      </c>
      <c r="AN276" s="135">
        <v>3.3758064516129033E-2</v>
      </c>
      <c r="AO276" s="139">
        <v>0</v>
      </c>
      <c r="AP276" s="131">
        <f t="shared" si="246"/>
        <v>0.10062868666666665</v>
      </c>
      <c r="AQ276" s="135">
        <f t="shared" si="247"/>
        <v>1.4830592903225805E-2</v>
      </c>
      <c r="AR276" s="139">
        <f t="shared" si="248"/>
        <v>0</v>
      </c>
      <c r="AS276" s="419">
        <v>2.3256971760411034</v>
      </c>
      <c r="AT276" s="429">
        <f t="shared" si="249"/>
        <v>0.26281362007168463</v>
      </c>
      <c r="AU276" s="351">
        <f t="shared" si="250"/>
        <v>2.0628835559694187</v>
      </c>
      <c r="AV276" s="416">
        <f t="shared" si="251"/>
        <v>1.0217252833783774</v>
      </c>
      <c r="AW276" s="348">
        <f t="shared" si="252"/>
        <v>0.11545927956989248</v>
      </c>
      <c r="AX276" s="351">
        <f t="shared" si="253"/>
        <v>0.90626600380848488</v>
      </c>
      <c r="AY276" s="208">
        <v>0.189</v>
      </c>
      <c r="AZ276" s="221">
        <v>0.16349629734901963</v>
      </c>
      <c r="BA276" s="223">
        <f t="shared" si="254"/>
        <v>2.550370265098037E-2</v>
      </c>
      <c r="BB276" s="227">
        <f t="shared" si="255"/>
        <v>8.3031479999999991E-2</v>
      </c>
      <c r="BC276" s="221">
        <f t="shared" si="256"/>
        <v>7.1827193351371291E-2</v>
      </c>
      <c r="BD276" s="223">
        <f t="shared" si="257"/>
        <v>1.1204286648628693E-2</v>
      </c>
      <c r="BE276" s="237">
        <f t="shared" si="258"/>
        <v>3892.0295843233771</v>
      </c>
      <c r="BF276" s="447">
        <f t="shared" si="259"/>
        <v>48.117677287294079</v>
      </c>
    </row>
    <row r="277" spans="1:58" x14ac:dyDescent="0.25">
      <c r="A277" s="15">
        <v>271</v>
      </c>
      <c r="B277" s="16">
        <v>55</v>
      </c>
      <c r="C277" s="17" t="s">
        <v>12</v>
      </c>
      <c r="D277" s="17" t="s">
        <v>6</v>
      </c>
      <c r="E277" s="18" t="s">
        <v>8</v>
      </c>
      <c r="F277" s="19" t="s">
        <v>21</v>
      </c>
      <c r="G277" s="30">
        <v>42528</v>
      </c>
      <c r="H277" s="21">
        <v>3</v>
      </c>
      <c r="I277" s="18">
        <v>21</v>
      </c>
      <c r="J277" s="40"/>
      <c r="K277" s="40"/>
      <c r="L277" s="43">
        <v>29.995184261688348</v>
      </c>
      <c r="M277" s="40"/>
      <c r="N277" s="40"/>
      <c r="O277" s="40"/>
      <c r="P277" s="40"/>
      <c r="Q277" s="40"/>
      <c r="R277" s="40"/>
      <c r="S277" s="313">
        <v>14089.837871137946</v>
      </c>
      <c r="T277" s="321">
        <v>307.55062262984455</v>
      </c>
      <c r="U277" s="326">
        <v>16.771017406737482</v>
      </c>
      <c r="V277" s="288">
        <f t="shared" si="238"/>
        <v>45.813068920676201</v>
      </c>
      <c r="W277" s="299">
        <f t="shared" si="239"/>
        <v>840.13017990653236</v>
      </c>
      <c r="X277" s="306">
        <f t="shared" si="240"/>
        <v>18.338220942176779</v>
      </c>
      <c r="Y277" s="40">
        <v>442.68999999999994</v>
      </c>
      <c r="Z277" s="263">
        <v>46.599999999999994</v>
      </c>
      <c r="AA277" s="193">
        <v>4.99</v>
      </c>
      <c r="AB277" s="72">
        <v>103.53010228783731</v>
      </c>
      <c r="AC277" s="254">
        <f t="shared" si="241"/>
        <v>8.6275085239864418E-3</v>
      </c>
      <c r="AD277" s="79">
        <f t="shared" si="242"/>
        <v>45.831740981802696</v>
      </c>
      <c r="AE277" s="163">
        <v>4.3307926729999995</v>
      </c>
      <c r="AF277" s="165">
        <v>4.1162065712750007</v>
      </c>
      <c r="AG277" s="167">
        <v>3.3206787664500004</v>
      </c>
      <c r="AH277" s="169">
        <v>3.1216951721999999</v>
      </c>
      <c r="AI277" s="178">
        <f t="shared" si="243"/>
        <v>4.1831241129844603</v>
      </c>
      <c r="AJ277" s="178">
        <f t="shared" si="244"/>
        <v>3.0152536346588117</v>
      </c>
      <c r="AK277" s="259">
        <f t="shared" si="245"/>
        <v>361.8304361590574</v>
      </c>
      <c r="AL277" s="108">
        <v>306.00902880379732</v>
      </c>
      <c r="AM277" s="131">
        <v>0.17927777777777779</v>
      </c>
      <c r="AN277" s="135">
        <v>0</v>
      </c>
      <c r="AO277" s="139">
        <v>0</v>
      </c>
      <c r="AP277" s="131">
        <f t="shared" si="246"/>
        <v>7.9364479444444441E-2</v>
      </c>
      <c r="AQ277" s="135">
        <f t="shared" si="247"/>
        <v>0</v>
      </c>
      <c r="AR277" s="139">
        <f t="shared" si="248"/>
        <v>0</v>
      </c>
      <c r="AS277" s="419">
        <v>1.7601921840671237</v>
      </c>
      <c r="AT277" s="429">
        <f t="shared" si="249"/>
        <v>0.17927777777777779</v>
      </c>
      <c r="AU277" s="351">
        <f t="shared" si="250"/>
        <v>1.5809144062893459</v>
      </c>
      <c r="AV277" s="416">
        <f t="shared" si="251"/>
        <v>0.77921947796467483</v>
      </c>
      <c r="AW277" s="348">
        <f t="shared" si="252"/>
        <v>7.9364479444444441E-2</v>
      </c>
      <c r="AX277" s="351">
        <f t="shared" si="253"/>
        <v>0.69985499852023048</v>
      </c>
      <c r="AY277" s="208">
        <v>0.16400000000000001</v>
      </c>
      <c r="AZ277" s="221">
        <v>0.14306935970761886</v>
      </c>
      <c r="BA277" s="223">
        <f t="shared" si="254"/>
        <v>2.0930640292381147E-2</v>
      </c>
      <c r="BB277" s="227">
        <f t="shared" si="255"/>
        <v>7.2601159999999998E-2</v>
      </c>
      <c r="BC277" s="221">
        <f t="shared" si="256"/>
        <v>6.3335374848965786E-2</v>
      </c>
      <c r="BD277" s="223">
        <f t="shared" si="257"/>
        <v>9.2657851510342081E-3</v>
      </c>
      <c r="BE277" s="237">
        <f t="shared" si="258"/>
        <v>4946.3418625335962</v>
      </c>
      <c r="BF277" s="447">
        <f t="shared" si="259"/>
        <v>65.487481090667458</v>
      </c>
    </row>
    <row r="278" spans="1:58" ht="15.75" thickBot="1" x14ac:dyDescent="0.3">
      <c r="A278" s="22">
        <v>272</v>
      </c>
      <c r="B278" s="23">
        <v>56</v>
      </c>
      <c r="C278" s="24" t="s">
        <v>12</v>
      </c>
      <c r="D278" s="24" t="s">
        <v>6</v>
      </c>
      <c r="E278" s="25" t="s">
        <v>8</v>
      </c>
      <c r="F278" s="26" t="s">
        <v>21</v>
      </c>
      <c r="G278" s="31">
        <v>42528</v>
      </c>
      <c r="H278" s="28">
        <v>3</v>
      </c>
      <c r="I278" s="25">
        <v>21</v>
      </c>
      <c r="J278" s="41"/>
      <c r="K278" s="41"/>
      <c r="L278" s="42">
        <v>30.001810103142219</v>
      </c>
      <c r="M278" s="41"/>
      <c r="N278" s="41"/>
      <c r="O278" s="41"/>
      <c r="P278" s="41"/>
      <c r="Q278" s="41"/>
      <c r="R278" s="41"/>
      <c r="S278" s="314">
        <v>14092.950271816349</v>
      </c>
      <c r="T278" s="322">
        <v>307.6185595908849</v>
      </c>
      <c r="U278" s="327">
        <v>16.774722071505924</v>
      </c>
      <c r="V278" s="289">
        <f t="shared" si="238"/>
        <v>45.813068920676201</v>
      </c>
      <c r="W278" s="300">
        <f t="shared" si="239"/>
        <v>840.13017990653225</v>
      </c>
      <c r="X278" s="307">
        <f t="shared" si="240"/>
        <v>18.338220942176775</v>
      </c>
      <c r="Y278" s="41">
        <v>439.46</v>
      </c>
      <c r="Z278" s="264">
        <v>42.400000000000006</v>
      </c>
      <c r="AA278" s="194">
        <v>5.0199999999999996</v>
      </c>
      <c r="AB278" s="73">
        <v>91.46987090787951</v>
      </c>
      <c r="AC278" s="255">
        <f t="shared" si="241"/>
        <v>7.6224892423232922E-3</v>
      </c>
      <c r="AD278" s="80">
        <f t="shared" si="242"/>
        <v>40.197349469176729</v>
      </c>
      <c r="AE278" s="145">
        <v>3.9594652729999993</v>
      </c>
      <c r="AF278" s="150">
        <v>3.7624243962750001</v>
      </c>
      <c r="AG278" s="155">
        <v>3.0680435854499999</v>
      </c>
      <c r="AH278" s="160">
        <v>2.8898208847000002</v>
      </c>
      <c r="AI278" s="179">
        <f t="shared" si="243"/>
        <v>4.328709807612638</v>
      </c>
      <c r="AJ278" s="179">
        <f t="shared" si="244"/>
        <v>3.1593144890412894</v>
      </c>
      <c r="AK278" s="260">
        <f t="shared" si="245"/>
        <v>379.1177386849547</v>
      </c>
      <c r="AL278" s="109">
        <v>291.20397716833264</v>
      </c>
      <c r="AM278" s="132">
        <v>0.12794444444444444</v>
      </c>
      <c r="AN278" s="136">
        <v>0</v>
      </c>
      <c r="AO278" s="140">
        <v>0</v>
      </c>
      <c r="AP278" s="132">
        <f t="shared" si="246"/>
        <v>5.6226465555555549E-2</v>
      </c>
      <c r="AQ278" s="136">
        <f t="shared" si="247"/>
        <v>0</v>
      </c>
      <c r="AR278" s="140">
        <f t="shared" si="248"/>
        <v>0</v>
      </c>
      <c r="AS278" s="420">
        <v>1.4641825400662007</v>
      </c>
      <c r="AT278" s="430">
        <f t="shared" si="249"/>
        <v>0.12794444444444444</v>
      </c>
      <c r="AU278" s="352">
        <f t="shared" si="250"/>
        <v>1.3362380956217563</v>
      </c>
      <c r="AV278" s="417">
        <f t="shared" si="251"/>
        <v>0.64344965905749252</v>
      </c>
      <c r="AW278" s="349">
        <f t="shared" si="252"/>
        <v>5.6226465555555549E-2</v>
      </c>
      <c r="AX278" s="352">
        <f t="shared" si="253"/>
        <v>0.58722319350193697</v>
      </c>
      <c r="AY278" s="209">
        <v>0.17899999999999999</v>
      </c>
      <c r="AZ278" s="222">
        <v>0.15429511608746729</v>
      </c>
      <c r="BA278" s="225">
        <f t="shared" si="254"/>
        <v>2.4704883912532699E-2</v>
      </c>
      <c r="BB278" s="228">
        <f t="shared" si="255"/>
        <v>7.8663339999999984E-2</v>
      </c>
      <c r="BC278" s="222">
        <f t="shared" si="256"/>
        <v>6.7806531715798368E-2</v>
      </c>
      <c r="BD278" s="225">
        <f t="shared" si="257"/>
        <v>1.085680828420162E-2</v>
      </c>
      <c r="BE278" s="238">
        <f t="shared" si="258"/>
        <v>3702.5015471324346</v>
      </c>
      <c r="BF278" s="448">
        <f t="shared" si="259"/>
        <v>68.453272816861471</v>
      </c>
    </row>
    <row r="279" spans="1:58" x14ac:dyDescent="0.25">
      <c r="A279" s="8">
        <v>273</v>
      </c>
      <c r="B279" s="9">
        <v>57</v>
      </c>
      <c r="C279" s="10" t="s">
        <v>12</v>
      </c>
      <c r="D279" s="10" t="s">
        <v>9</v>
      </c>
      <c r="E279" s="11" t="s">
        <v>7</v>
      </c>
      <c r="F279" s="12" t="s">
        <v>21</v>
      </c>
      <c r="G279" s="29">
        <v>42529</v>
      </c>
      <c r="H279" s="14">
        <v>3</v>
      </c>
      <c r="I279" s="11">
        <v>21</v>
      </c>
      <c r="J279" s="39"/>
      <c r="K279" s="39"/>
      <c r="L279" s="44">
        <v>75.009448713120804</v>
      </c>
      <c r="M279" s="39"/>
      <c r="N279" s="39"/>
      <c r="O279" s="39"/>
      <c r="P279" s="39"/>
      <c r="Q279" s="39"/>
      <c r="R279" s="39"/>
      <c r="S279" s="315">
        <v>29349.197029478484</v>
      </c>
      <c r="T279" s="323">
        <v>1221.403856545317</v>
      </c>
      <c r="U279" s="328">
        <v>38.851619020802779</v>
      </c>
      <c r="V279" s="287">
        <f t="shared" si="238"/>
        <v>24.029068577277378</v>
      </c>
      <c r="W279" s="298">
        <f t="shared" si="239"/>
        <v>755.41760598866415</v>
      </c>
      <c r="X279" s="305">
        <f t="shared" si="240"/>
        <v>31.437656584950201</v>
      </c>
      <c r="Y279" s="39">
        <v>446.15000000000003</v>
      </c>
      <c r="Z279" s="262">
        <v>67.299999999999983</v>
      </c>
      <c r="AA279" s="192">
        <v>3.77</v>
      </c>
      <c r="AB279" s="71">
        <v>24.714704248645369</v>
      </c>
      <c r="AC279" s="253">
        <f t="shared" si="241"/>
        <v>2.0595586873871142E-3</v>
      </c>
      <c r="AD279" s="78">
        <f t="shared" si="242"/>
        <v>11.026465300533133</v>
      </c>
      <c r="AE279" s="162">
        <v>0.93530917939999991</v>
      </c>
      <c r="AF279" s="164">
        <v>0.89861218647500019</v>
      </c>
      <c r="AG279" s="166">
        <v>0.72405475004999997</v>
      </c>
      <c r="AH279" s="168">
        <v>0.68044037749999997</v>
      </c>
      <c r="AI279" s="177">
        <f t="shared" si="243"/>
        <v>3.7844239202306653</v>
      </c>
      <c r="AJ279" s="177">
        <f t="shared" si="244"/>
        <v>2.7531803361041449</v>
      </c>
      <c r="AK279" s="258">
        <f t="shared" si="245"/>
        <v>330.3816403324974</v>
      </c>
      <c r="AL279" s="107">
        <v>113.42947253017573</v>
      </c>
      <c r="AM279" s="130">
        <v>3.914166666666667</v>
      </c>
      <c r="AN279" s="134">
        <v>1.3209677419354839E-2</v>
      </c>
      <c r="AO279" s="138">
        <v>0</v>
      </c>
      <c r="AP279" s="130">
        <f t="shared" si="246"/>
        <v>1.7463054583333337</v>
      </c>
      <c r="AQ279" s="134">
        <f t="shared" si="247"/>
        <v>5.8934975806451614E-3</v>
      </c>
      <c r="AR279" s="138">
        <f t="shared" si="248"/>
        <v>0</v>
      </c>
      <c r="AS279" s="418">
        <v>4.6088411533270843</v>
      </c>
      <c r="AT279" s="428">
        <f t="shared" si="249"/>
        <v>3.9273763440860217</v>
      </c>
      <c r="AU279" s="350">
        <f t="shared" si="250"/>
        <v>0.68146480924106267</v>
      </c>
      <c r="AV279" s="415">
        <f t="shared" si="251"/>
        <v>2.0562344805568786</v>
      </c>
      <c r="AW279" s="347">
        <f t="shared" si="252"/>
        <v>1.7521989559139788</v>
      </c>
      <c r="AX279" s="350">
        <f t="shared" si="253"/>
        <v>0.30403552464290018</v>
      </c>
      <c r="AY279" s="207">
        <v>8.6999999999999994E-2</v>
      </c>
      <c r="AZ279" s="220">
        <v>4.8464615945009212E-2</v>
      </c>
      <c r="BA279" s="224">
        <f t="shared" si="254"/>
        <v>3.8535384054990782E-2</v>
      </c>
      <c r="BB279" s="226">
        <f t="shared" si="255"/>
        <v>3.8815049999999997E-2</v>
      </c>
      <c r="BC279" s="220">
        <f t="shared" si="256"/>
        <v>2.1622488403865863E-2</v>
      </c>
      <c r="BD279" s="224">
        <f t="shared" si="257"/>
        <v>1.7192561596134137E-2</v>
      </c>
      <c r="BE279" s="236">
        <f t="shared" si="258"/>
        <v>641.35092603143596</v>
      </c>
      <c r="BF279" s="446">
        <f t="shared" si="259"/>
        <v>36.267029366006106</v>
      </c>
    </row>
    <row r="280" spans="1:58" x14ac:dyDescent="0.25">
      <c r="A280" s="15">
        <v>274</v>
      </c>
      <c r="B280" s="16">
        <v>58</v>
      </c>
      <c r="C280" s="17" t="s">
        <v>12</v>
      </c>
      <c r="D280" s="17" t="s">
        <v>9</v>
      </c>
      <c r="E280" s="18" t="s">
        <v>7</v>
      </c>
      <c r="F280" s="19" t="s">
        <v>21</v>
      </c>
      <c r="G280" s="30">
        <v>42529</v>
      </c>
      <c r="H280" s="21">
        <v>3</v>
      </c>
      <c r="I280" s="18">
        <v>21</v>
      </c>
      <c r="J280" s="40"/>
      <c r="K280" s="40"/>
      <c r="L280" s="43">
        <v>75.009448713120804</v>
      </c>
      <c r="M280" s="40"/>
      <c r="N280" s="40"/>
      <c r="O280" s="40"/>
      <c r="P280" s="40"/>
      <c r="Q280" s="40"/>
      <c r="R280" s="40"/>
      <c r="S280" s="313">
        <v>29349.197029478484</v>
      </c>
      <c r="T280" s="321">
        <v>1221.403856545317</v>
      </c>
      <c r="U280" s="326">
        <v>38.851619020802779</v>
      </c>
      <c r="V280" s="288">
        <f t="shared" si="238"/>
        <v>24.029068577277378</v>
      </c>
      <c r="W280" s="299">
        <f t="shared" si="239"/>
        <v>755.41760598866415</v>
      </c>
      <c r="X280" s="306">
        <f t="shared" si="240"/>
        <v>31.437656584950201</v>
      </c>
      <c r="Y280" s="40">
        <v>483.6</v>
      </c>
      <c r="Z280" s="263">
        <v>69.699999999999989</v>
      </c>
      <c r="AA280" s="193">
        <v>3.75</v>
      </c>
      <c r="AB280" s="72">
        <v>21.388270984787507</v>
      </c>
      <c r="AC280" s="254">
        <f t="shared" si="241"/>
        <v>1.7823559153989589E-3</v>
      </c>
      <c r="AD280" s="79">
        <f t="shared" si="242"/>
        <v>10.343367848243238</v>
      </c>
      <c r="AE280" s="163">
        <v>0.93336952439999998</v>
      </c>
      <c r="AF280" s="165">
        <v>0.89987353947500004</v>
      </c>
      <c r="AG280" s="167">
        <v>0.72503107415000001</v>
      </c>
      <c r="AH280" s="169">
        <v>0.68494571379999991</v>
      </c>
      <c r="AI280" s="178">
        <f t="shared" si="243"/>
        <v>4.3639316383445061</v>
      </c>
      <c r="AJ280" s="178">
        <f t="shared" si="244"/>
        <v>3.202436112237264</v>
      </c>
      <c r="AK280" s="259">
        <f t="shared" si="245"/>
        <v>384.29233346847172</v>
      </c>
      <c r="AL280" s="108">
        <v>118.66818310887862</v>
      </c>
      <c r="AM280" s="131">
        <v>3.5680555555555555</v>
      </c>
      <c r="AN280" s="135">
        <v>1.6370967741935482E-2</v>
      </c>
      <c r="AO280" s="139">
        <v>0</v>
      </c>
      <c r="AP280" s="131">
        <f t="shared" si="246"/>
        <v>1.7255116666666668</v>
      </c>
      <c r="AQ280" s="135">
        <f t="shared" si="247"/>
        <v>7.9170000000000004E-3</v>
      </c>
      <c r="AR280" s="139">
        <f t="shared" si="248"/>
        <v>0</v>
      </c>
      <c r="AS280" s="419">
        <v>4.2335993208676497</v>
      </c>
      <c r="AT280" s="429">
        <f t="shared" si="249"/>
        <v>3.5844265232974912</v>
      </c>
      <c r="AU280" s="351">
        <f t="shared" si="250"/>
        <v>0.64917279757015844</v>
      </c>
      <c r="AV280" s="416">
        <f t="shared" si="251"/>
        <v>2.0473686315715955</v>
      </c>
      <c r="AW280" s="348">
        <f t="shared" si="252"/>
        <v>1.733428666666667</v>
      </c>
      <c r="AX280" s="351">
        <f t="shared" si="253"/>
        <v>0.31393996490492859</v>
      </c>
      <c r="AY280" s="208">
        <v>7.3999999999999996E-2</v>
      </c>
      <c r="AZ280" s="221">
        <v>5.1317636545904495E-2</v>
      </c>
      <c r="BA280" s="223">
        <f t="shared" si="254"/>
        <v>2.2682363454095501E-2</v>
      </c>
      <c r="BB280" s="227">
        <f t="shared" si="255"/>
        <v>3.5786400000000003E-2</v>
      </c>
      <c r="BC280" s="221">
        <f t="shared" si="256"/>
        <v>2.4817209033599415E-2</v>
      </c>
      <c r="BD280" s="223">
        <f t="shared" si="257"/>
        <v>1.0969190966400585E-2</v>
      </c>
      <c r="BE280" s="237">
        <f t="shared" si="258"/>
        <v>942.94719454932579</v>
      </c>
      <c r="BF280" s="447">
        <f t="shared" si="259"/>
        <v>32.946961217172692</v>
      </c>
    </row>
    <row r="281" spans="1:58" x14ac:dyDescent="0.25">
      <c r="A281" s="15">
        <v>275</v>
      </c>
      <c r="B281" s="16">
        <v>59</v>
      </c>
      <c r="C281" s="17" t="s">
        <v>12</v>
      </c>
      <c r="D281" s="17" t="s">
        <v>9</v>
      </c>
      <c r="E281" s="18" t="s">
        <v>7</v>
      </c>
      <c r="F281" s="19" t="s">
        <v>21</v>
      </c>
      <c r="G281" s="30">
        <v>42529</v>
      </c>
      <c r="H281" s="21">
        <v>3</v>
      </c>
      <c r="I281" s="18">
        <v>21</v>
      </c>
      <c r="J281" s="40"/>
      <c r="K281" s="40"/>
      <c r="L281" s="43">
        <v>75.012254168060139</v>
      </c>
      <c r="M281" s="40"/>
      <c r="N281" s="40"/>
      <c r="O281" s="40"/>
      <c r="P281" s="40"/>
      <c r="Q281" s="40"/>
      <c r="R281" s="40"/>
      <c r="S281" s="313">
        <v>29350.294729184116</v>
      </c>
      <c r="T281" s="321">
        <v>1221.4495387032457</v>
      </c>
      <c r="U281" s="326">
        <v>38.853072123956487</v>
      </c>
      <c r="V281" s="288">
        <f t="shared" si="238"/>
        <v>24.029068577277382</v>
      </c>
      <c r="W281" s="299">
        <f t="shared" si="239"/>
        <v>755.41760598866426</v>
      </c>
      <c r="X281" s="306">
        <f t="shared" si="240"/>
        <v>31.437656584950201</v>
      </c>
      <c r="Y281" s="40">
        <v>447.79</v>
      </c>
      <c r="Z281" s="263">
        <v>64</v>
      </c>
      <c r="AA281" s="193">
        <v>3.78</v>
      </c>
      <c r="AB281" s="72">
        <v>25.292654211413886</v>
      </c>
      <c r="AC281" s="254">
        <f t="shared" si="241"/>
        <v>2.1077211842844903E-3</v>
      </c>
      <c r="AD281" s="79">
        <f t="shared" si="242"/>
        <v>11.325797629329024</v>
      </c>
      <c r="AE281" s="163">
        <v>1.0217797834</v>
      </c>
      <c r="AF281" s="165">
        <v>0.98354916247500002</v>
      </c>
      <c r="AG281" s="167">
        <v>0.79473924225000003</v>
      </c>
      <c r="AH281" s="169">
        <v>0.74998660019999996</v>
      </c>
      <c r="AI281" s="178">
        <f t="shared" si="243"/>
        <v>4.0398282238757632</v>
      </c>
      <c r="AJ281" s="178">
        <f t="shared" si="244"/>
        <v>2.9652348619922675</v>
      </c>
      <c r="AK281" s="259">
        <f t="shared" si="245"/>
        <v>355.82818343907212</v>
      </c>
      <c r="AL281" s="108">
        <v>119.80703323468359</v>
      </c>
      <c r="AM281" s="131">
        <v>4.0347222222222214</v>
      </c>
      <c r="AN281" s="135">
        <v>1.2306451612903224E-2</v>
      </c>
      <c r="AO281" s="139">
        <v>0</v>
      </c>
      <c r="AP281" s="131">
        <f t="shared" si="246"/>
        <v>1.8067082638888887</v>
      </c>
      <c r="AQ281" s="135">
        <f t="shared" si="247"/>
        <v>5.5107059677419355E-3</v>
      </c>
      <c r="AR281" s="139">
        <f t="shared" si="248"/>
        <v>0</v>
      </c>
      <c r="AS281" s="419">
        <v>4.9974868759252908</v>
      </c>
      <c r="AT281" s="429">
        <f t="shared" si="249"/>
        <v>4.0470286738351247</v>
      </c>
      <c r="AU281" s="351">
        <f t="shared" si="250"/>
        <v>0.95045820209016618</v>
      </c>
      <c r="AV281" s="416">
        <f t="shared" si="251"/>
        <v>2.2378246481705859</v>
      </c>
      <c r="AW281" s="348">
        <f t="shared" si="252"/>
        <v>1.8122189698566307</v>
      </c>
      <c r="AX281" s="351">
        <f t="shared" si="253"/>
        <v>0.42560567831395552</v>
      </c>
      <c r="AY281" s="208">
        <v>7.1999999999999995E-2</v>
      </c>
      <c r="AZ281" s="221">
        <v>5.4845315365022011E-2</v>
      </c>
      <c r="BA281" s="223">
        <f t="shared" si="254"/>
        <v>1.7154684634977983E-2</v>
      </c>
      <c r="BB281" s="227">
        <f t="shared" si="255"/>
        <v>3.224088E-2</v>
      </c>
      <c r="BC281" s="221">
        <f t="shared" si="256"/>
        <v>2.4559183767303205E-2</v>
      </c>
      <c r="BD281" s="223">
        <f t="shared" si="257"/>
        <v>7.6816962326967915E-3</v>
      </c>
      <c r="BE281" s="237">
        <f t="shared" si="258"/>
        <v>1474.3875943858964</v>
      </c>
      <c r="BF281" s="447">
        <f t="shared" si="259"/>
        <v>26.611011568728063</v>
      </c>
    </row>
    <row r="282" spans="1:58" ht="15.75" thickBot="1" x14ac:dyDescent="0.3">
      <c r="A282" s="22">
        <v>276</v>
      </c>
      <c r="B282" s="23">
        <v>60</v>
      </c>
      <c r="C282" s="24" t="s">
        <v>12</v>
      </c>
      <c r="D282" s="24" t="s">
        <v>9</v>
      </c>
      <c r="E282" s="25" t="s">
        <v>7</v>
      </c>
      <c r="F282" s="26" t="s">
        <v>21</v>
      </c>
      <c r="G282" s="31">
        <v>42529</v>
      </c>
      <c r="H282" s="28">
        <v>3</v>
      </c>
      <c r="I282" s="25">
        <v>21</v>
      </c>
      <c r="J282" s="41"/>
      <c r="K282" s="41"/>
      <c r="L282" s="42">
        <v>75.006643258181469</v>
      </c>
      <c r="M282" s="41"/>
      <c r="N282" s="41"/>
      <c r="O282" s="41"/>
      <c r="P282" s="41"/>
      <c r="Q282" s="41"/>
      <c r="R282" s="41"/>
      <c r="S282" s="314">
        <v>29348.099329772853</v>
      </c>
      <c r="T282" s="322">
        <v>1221.3581743873881</v>
      </c>
      <c r="U282" s="327">
        <v>38.850165917649072</v>
      </c>
      <c r="V282" s="289">
        <f t="shared" si="238"/>
        <v>24.029068577277378</v>
      </c>
      <c r="W282" s="300">
        <f t="shared" si="239"/>
        <v>755.41760598866404</v>
      </c>
      <c r="X282" s="307">
        <f t="shared" si="240"/>
        <v>31.437656584950197</v>
      </c>
      <c r="Y282" s="41">
        <v>453.69000000000005</v>
      </c>
      <c r="Z282" s="264">
        <v>63.699999999999989</v>
      </c>
      <c r="AA282" s="194">
        <v>3.82</v>
      </c>
      <c r="AB282" s="73">
        <v>25.143958929212459</v>
      </c>
      <c r="AC282" s="255">
        <f t="shared" si="241"/>
        <v>2.0953299107677051E-3</v>
      </c>
      <c r="AD282" s="80">
        <f t="shared" si="242"/>
        <v>11.407562726594403</v>
      </c>
      <c r="AE282" s="145">
        <v>1.0186594804</v>
      </c>
      <c r="AF282" s="150">
        <v>0.98092894247500018</v>
      </c>
      <c r="AG282" s="155">
        <v>0.79300987325000005</v>
      </c>
      <c r="AH282" s="160">
        <v>0.7462740055999999</v>
      </c>
      <c r="AI282" s="179">
        <f t="shared" si="243"/>
        <v>4.0513090371640441</v>
      </c>
      <c r="AJ282" s="179">
        <f t="shared" si="244"/>
        <v>2.9680051884469658</v>
      </c>
      <c r="AK282" s="260">
        <f t="shared" si="245"/>
        <v>356.16062261363584</v>
      </c>
      <c r="AL282" s="109">
        <v>122.19861849887407</v>
      </c>
      <c r="AM282" s="132">
        <v>4.1475</v>
      </c>
      <c r="AN282" s="136">
        <v>1.4790322580645162E-2</v>
      </c>
      <c r="AO282" s="140">
        <v>0</v>
      </c>
      <c r="AP282" s="132">
        <f t="shared" si="246"/>
        <v>1.8816792750000002</v>
      </c>
      <c r="AQ282" s="136">
        <f t="shared" si="247"/>
        <v>6.7102214516129039E-3</v>
      </c>
      <c r="AR282" s="140">
        <f t="shared" si="248"/>
        <v>0</v>
      </c>
      <c r="AS282" s="420">
        <v>5.1849223267757676</v>
      </c>
      <c r="AT282" s="430">
        <f t="shared" si="249"/>
        <v>4.1622903225806454</v>
      </c>
      <c r="AU282" s="352">
        <f t="shared" si="250"/>
        <v>1.0226320041951222</v>
      </c>
      <c r="AV282" s="417">
        <f t="shared" si="251"/>
        <v>2.3523474104348985</v>
      </c>
      <c r="AW282" s="349">
        <f t="shared" si="252"/>
        <v>1.8883894964516132</v>
      </c>
      <c r="AX282" s="352">
        <f t="shared" si="253"/>
        <v>0.46395791398328506</v>
      </c>
      <c r="AY282" s="209">
        <v>8.5000000000000006E-2</v>
      </c>
      <c r="AZ282" s="222">
        <v>5.1724192281226884E-2</v>
      </c>
      <c r="BA282" s="225">
        <f t="shared" si="254"/>
        <v>3.3275807718773122E-2</v>
      </c>
      <c r="BB282" s="228">
        <f t="shared" si="255"/>
        <v>3.8563650000000012E-2</v>
      </c>
      <c r="BC282" s="222">
        <f t="shared" si="256"/>
        <v>2.3466748796069831E-2</v>
      </c>
      <c r="BD282" s="225">
        <f t="shared" si="257"/>
        <v>1.5096901203930179E-2</v>
      </c>
      <c r="BE282" s="238">
        <f t="shared" si="258"/>
        <v>755.62279785103635</v>
      </c>
      <c r="BF282" s="448">
        <f t="shared" si="259"/>
        <v>24.587494647209272</v>
      </c>
    </row>
    <row r="283" spans="1:58" x14ac:dyDescent="0.25">
      <c r="A283" s="8">
        <v>277</v>
      </c>
      <c r="B283" s="9">
        <v>61</v>
      </c>
      <c r="C283" s="10" t="s">
        <v>12</v>
      </c>
      <c r="D283" s="10" t="s">
        <v>9</v>
      </c>
      <c r="E283" s="11" t="s">
        <v>8</v>
      </c>
      <c r="F283" s="12" t="s">
        <v>21</v>
      </c>
      <c r="G283" s="29">
        <v>42528</v>
      </c>
      <c r="H283" s="14">
        <v>3</v>
      </c>
      <c r="I283" s="11">
        <v>21</v>
      </c>
      <c r="J283" s="39"/>
      <c r="K283" s="39"/>
      <c r="L283" s="44">
        <v>75.003837803242135</v>
      </c>
      <c r="M283" s="39"/>
      <c r="N283" s="39"/>
      <c r="O283" s="39"/>
      <c r="P283" s="39"/>
      <c r="Q283" s="39"/>
      <c r="R283" s="39"/>
      <c r="S283" s="315">
        <v>29347.001630067225</v>
      </c>
      <c r="T283" s="323">
        <v>1221.3124922294592</v>
      </c>
      <c r="U283" s="328">
        <v>38.848712814495357</v>
      </c>
      <c r="V283" s="287">
        <f t="shared" si="238"/>
        <v>24.029068577277382</v>
      </c>
      <c r="W283" s="298">
        <f t="shared" si="239"/>
        <v>755.41760598866426</v>
      </c>
      <c r="X283" s="305">
        <f t="shared" si="240"/>
        <v>31.437656584950201</v>
      </c>
      <c r="Y283" s="39">
        <v>438.82</v>
      </c>
      <c r="Z283" s="262">
        <v>75.5</v>
      </c>
      <c r="AA283" s="192">
        <v>4.1100000000000003</v>
      </c>
      <c r="AB283" s="71">
        <v>37.39458538163862</v>
      </c>
      <c r="AC283" s="253">
        <f t="shared" si="241"/>
        <v>3.1162154484698852E-3</v>
      </c>
      <c r="AD283" s="78">
        <f t="shared" si="242"/>
        <v>16.409491957170658</v>
      </c>
      <c r="AE283" s="162">
        <v>1.6899465995</v>
      </c>
      <c r="AF283" s="164">
        <v>1.6264996977749999</v>
      </c>
      <c r="AG283" s="166">
        <v>1.3322186429499998</v>
      </c>
      <c r="AH283" s="168">
        <v>1.2650191297000002</v>
      </c>
      <c r="AI283" s="177">
        <f t="shared" si="243"/>
        <v>4.5192280707297066</v>
      </c>
      <c r="AJ283" s="177">
        <f t="shared" si="244"/>
        <v>3.3828938515819091</v>
      </c>
      <c r="AK283" s="258">
        <f t="shared" si="245"/>
        <v>405.94726218982902</v>
      </c>
      <c r="AL283" s="107">
        <v>100.44658109599898</v>
      </c>
      <c r="AM283" s="130">
        <v>9.506388888888889</v>
      </c>
      <c r="AN283" s="134">
        <v>1.8177419354838711E-2</v>
      </c>
      <c r="AO283" s="138">
        <v>0</v>
      </c>
      <c r="AP283" s="130">
        <f t="shared" si="246"/>
        <v>4.1715935722222222</v>
      </c>
      <c r="AQ283" s="134">
        <f t="shared" si="247"/>
        <v>7.9766151612903225E-3</v>
      </c>
      <c r="AR283" s="138">
        <f t="shared" si="248"/>
        <v>0</v>
      </c>
      <c r="AS283" s="418">
        <v>10.964137931006118</v>
      </c>
      <c r="AT283" s="428">
        <f t="shared" si="249"/>
        <v>9.5245663082437275</v>
      </c>
      <c r="AU283" s="350">
        <f t="shared" si="250"/>
        <v>1.43957162276239</v>
      </c>
      <c r="AV283" s="415">
        <f t="shared" si="251"/>
        <v>4.8112830068841044</v>
      </c>
      <c r="AW283" s="347">
        <f t="shared" si="252"/>
        <v>4.1795701873835123</v>
      </c>
      <c r="AX283" s="350">
        <f t="shared" si="253"/>
        <v>0.63171281950059199</v>
      </c>
      <c r="AY283" s="207">
        <v>1.1919999999999999</v>
      </c>
      <c r="AZ283" s="220">
        <v>1.1473973036248288</v>
      </c>
      <c r="BA283" s="224">
        <f t="shared" si="254"/>
        <v>4.4602696375171114E-2</v>
      </c>
      <c r="BB283" s="226">
        <f t="shared" si="255"/>
        <v>0.52307344</v>
      </c>
      <c r="BC283" s="220">
        <f t="shared" si="256"/>
        <v>0.50350088477664734</v>
      </c>
      <c r="BD283" s="224">
        <f t="shared" si="257"/>
        <v>1.9572555223352588E-2</v>
      </c>
      <c r="BE283" s="236">
        <f t="shared" si="258"/>
        <v>838.39293183304005</v>
      </c>
      <c r="BF283" s="446">
        <f t="shared" si="259"/>
        <v>25.976189576370125</v>
      </c>
    </row>
    <row r="284" spans="1:58" x14ac:dyDescent="0.25">
      <c r="A284" s="15">
        <v>278</v>
      </c>
      <c r="B284" s="16">
        <v>62</v>
      </c>
      <c r="C284" s="17" t="s">
        <v>12</v>
      </c>
      <c r="D284" s="17" t="s">
        <v>9</v>
      </c>
      <c r="E284" s="18" t="s">
        <v>8</v>
      </c>
      <c r="F284" s="19" t="s">
        <v>21</v>
      </c>
      <c r="G284" s="30">
        <v>42528</v>
      </c>
      <c r="H284" s="21">
        <v>3</v>
      </c>
      <c r="I284" s="18">
        <v>21</v>
      </c>
      <c r="J284" s="40"/>
      <c r="K284" s="40"/>
      <c r="L284" s="43">
        <v>75.001032348302772</v>
      </c>
      <c r="M284" s="40"/>
      <c r="N284" s="40"/>
      <c r="O284" s="40"/>
      <c r="P284" s="40"/>
      <c r="Q284" s="40"/>
      <c r="R284" s="40"/>
      <c r="S284" s="313">
        <v>29345.903930361583</v>
      </c>
      <c r="T284" s="321">
        <v>1221.2668100715298</v>
      </c>
      <c r="U284" s="326">
        <v>38.847259711341636</v>
      </c>
      <c r="V284" s="288">
        <f t="shared" si="238"/>
        <v>24.029068577277382</v>
      </c>
      <c r="W284" s="299">
        <f t="shared" si="239"/>
        <v>755.41760598866415</v>
      </c>
      <c r="X284" s="306">
        <f t="shared" si="240"/>
        <v>31.437656584950194</v>
      </c>
      <c r="Y284" s="43">
        <v>455.67399999999998</v>
      </c>
      <c r="Z284" s="267">
        <v>78.200000000000017</v>
      </c>
      <c r="AA284" s="197">
        <v>4.1399999999999997</v>
      </c>
      <c r="AB284" s="72">
        <v>36.678108005466491</v>
      </c>
      <c r="AC284" s="254">
        <f t="shared" si="241"/>
        <v>3.0565090004555408E-3</v>
      </c>
      <c r="AD284" s="79">
        <f t="shared" si="242"/>
        <v>16.713260187282938</v>
      </c>
      <c r="AE284" s="163">
        <v>1.6899337845</v>
      </c>
      <c r="AF284" s="165">
        <v>1.623102530775</v>
      </c>
      <c r="AG284" s="167">
        <v>1.3409094474499998</v>
      </c>
      <c r="AH284" s="169">
        <v>1.2717236092000002</v>
      </c>
      <c r="AI284" s="178">
        <f t="shared" si="243"/>
        <v>4.6074726216743054</v>
      </c>
      <c r="AJ284" s="178">
        <f t="shared" si="244"/>
        <v>3.4672552057768709</v>
      </c>
      <c r="AK284" s="259">
        <f t="shared" si="245"/>
        <v>416.07062469322454</v>
      </c>
      <c r="AL284" s="108">
        <v>99.19384595761349</v>
      </c>
      <c r="AM284" s="131">
        <v>9.6386111111111124</v>
      </c>
      <c r="AN284" s="135">
        <v>1.7725806451612904E-2</v>
      </c>
      <c r="AO284" s="139">
        <v>0</v>
      </c>
      <c r="AP284" s="131">
        <f t="shared" si="246"/>
        <v>4.3920644794444454</v>
      </c>
      <c r="AQ284" s="135">
        <f t="shared" si="247"/>
        <v>8.0771891290322573E-3</v>
      </c>
      <c r="AR284" s="139">
        <f t="shared" si="248"/>
        <v>0</v>
      </c>
      <c r="AS284" s="419">
        <v>11.207232788884783</v>
      </c>
      <c r="AT284" s="429">
        <f t="shared" si="249"/>
        <v>9.6563369175627258</v>
      </c>
      <c r="AU284" s="351">
        <f t="shared" si="250"/>
        <v>1.5508958713220569</v>
      </c>
      <c r="AV284" s="416">
        <f t="shared" si="251"/>
        <v>5.1068445938422844</v>
      </c>
      <c r="AW284" s="348">
        <f t="shared" si="252"/>
        <v>4.4001416685734771</v>
      </c>
      <c r="AX284" s="351">
        <f t="shared" si="253"/>
        <v>0.70670292526880685</v>
      </c>
      <c r="AY284" s="208">
        <v>1.0369999999999999</v>
      </c>
      <c r="AZ284" s="221">
        <v>0.99647943335501288</v>
      </c>
      <c r="BA284" s="223">
        <f t="shared" si="254"/>
        <v>4.0520566644987044E-2</v>
      </c>
      <c r="BB284" s="227">
        <f t="shared" si="255"/>
        <v>0.47253393799999993</v>
      </c>
      <c r="BC284" s="221">
        <f t="shared" si="256"/>
        <v>0.45406976931461213</v>
      </c>
      <c r="BD284" s="223">
        <f t="shared" si="257"/>
        <v>1.8464168685387826E-2</v>
      </c>
      <c r="BE284" s="237">
        <f t="shared" si="258"/>
        <v>905.1726331177573</v>
      </c>
      <c r="BF284" s="447">
        <f t="shared" si="259"/>
        <v>23.649626440877903</v>
      </c>
    </row>
    <row r="285" spans="1:58" x14ac:dyDescent="0.25">
      <c r="A285" s="15">
        <v>279</v>
      </c>
      <c r="B285" s="16">
        <v>63</v>
      </c>
      <c r="C285" s="17" t="s">
        <v>12</v>
      </c>
      <c r="D285" s="17" t="s">
        <v>9</v>
      </c>
      <c r="E285" s="18" t="s">
        <v>8</v>
      </c>
      <c r="F285" s="19" t="s">
        <v>21</v>
      </c>
      <c r="G285" s="30">
        <v>42528</v>
      </c>
      <c r="H285" s="21">
        <v>3</v>
      </c>
      <c r="I285" s="18">
        <v>21</v>
      </c>
      <c r="J285" s="40"/>
      <c r="K285" s="40"/>
      <c r="L285" s="43">
        <v>75.003837803242135</v>
      </c>
      <c r="M285" s="40"/>
      <c r="N285" s="40"/>
      <c r="O285" s="40"/>
      <c r="P285" s="40"/>
      <c r="Q285" s="40"/>
      <c r="R285" s="40"/>
      <c r="S285" s="313">
        <v>29347.001630067225</v>
      </c>
      <c r="T285" s="321">
        <v>1221.3124922294592</v>
      </c>
      <c r="U285" s="326">
        <v>38.848712814495357</v>
      </c>
      <c r="V285" s="288">
        <f t="shared" si="238"/>
        <v>24.029068577277382</v>
      </c>
      <c r="W285" s="299">
        <f t="shared" si="239"/>
        <v>755.41760598866426</v>
      </c>
      <c r="X285" s="306">
        <f t="shared" si="240"/>
        <v>31.437656584950201</v>
      </c>
      <c r="Y285" s="40">
        <v>445</v>
      </c>
      <c r="Z285" s="263">
        <v>76.5</v>
      </c>
      <c r="AA285" s="193">
        <v>4.1900000000000004</v>
      </c>
      <c r="AB285" s="72">
        <v>37.699722893696951</v>
      </c>
      <c r="AC285" s="254">
        <f t="shared" si="241"/>
        <v>3.1416435744747459E-3</v>
      </c>
      <c r="AD285" s="79">
        <f t="shared" si="242"/>
        <v>16.776376687695141</v>
      </c>
      <c r="AE285" s="163">
        <v>1.6887056304999997</v>
      </c>
      <c r="AF285" s="165">
        <v>1.6288439482749999</v>
      </c>
      <c r="AG285" s="167">
        <v>1.34161799745</v>
      </c>
      <c r="AH285" s="169">
        <v>1.2694555037000002</v>
      </c>
      <c r="AI285" s="178">
        <f t="shared" si="243"/>
        <v>4.4793582044666325</v>
      </c>
      <c r="AJ285" s="178">
        <f t="shared" si="244"/>
        <v>3.3672807285070028</v>
      </c>
      <c r="AK285" s="259">
        <f t="shared" si="245"/>
        <v>404.07368742084037</v>
      </c>
      <c r="AL285" s="108">
        <v>97.827225806647547</v>
      </c>
      <c r="AM285" s="131">
        <v>10.128611111111113</v>
      </c>
      <c r="AN285" s="135">
        <v>2.043548387096774E-2</v>
      </c>
      <c r="AO285" s="139">
        <v>0</v>
      </c>
      <c r="AP285" s="131">
        <f t="shared" si="246"/>
        <v>4.5072319444444444</v>
      </c>
      <c r="AQ285" s="135">
        <f t="shared" si="247"/>
        <v>9.0937903225806437E-3</v>
      </c>
      <c r="AR285" s="139">
        <f t="shared" si="248"/>
        <v>0</v>
      </c>
      <c r="AS285" s="419">
        <v>11.430539274817052</v>
      </c>
      <c r="AT285" s="429">
        <f t="shared" si="249"/>
        <v>10.14904659498208</v>
      </c>
      <c r="AU285" s="351">
        <f t="shared" si="250"/>
        <v>1.2814926798349724</v>
      </c>
      <c r="AV285" s="416">
        <f t="shared" si="251"/>
        <v>5.0865899772935883</v>
      </c>
      <c r="AW285" s="348">
        <f t="shared" si="252"/>
        <v>4.5163257347670251</v>
      </c>
      <c r="AX285" s="351">
        <f t="shared" si="253"/>
        <v>0.57026424252656271</v>
      </c>
      <c r="AY285" s="208">
        <v>1.6080000000000001</v>
      </c>
      <c r="AZ285" s="221">
        <v>1.5128138140282636</v>
      </c>
      <c r="BA285" s="223">
        <f t="shared" si="254"/>
        <v>9.5186185971736448E-2</v>
      </c>
      <c r="BB285" s="227">
        <f t="shared" si="255"/>
        <v>0.71556000000000008</v>
      </c>
      <c r="BC285" s="221">
        <f t="shared" si="256"/>
        <v>0.67320214724257732</v>
      </c>
      <c r="BD285" s="223">
        <f t="shared" si="257"/>
        <v>4.2357852757422716E-2</v>
      </c>
      <c r="BE285" s="237">
        <f t="shared" si="258"/>
        <v>396.06296343138592</v>
      </c>
      <c r="BF285" s="447">
        <f t="shared" si="259"/>
        <v>29.418601828105512</v>
      </c>
    </row>
    <row r="286" spans="1:58" ht="15.75" thickBot="1" x14ac:dyDescent="0.3">
      <c r="A286" s="22">
        <v>280</v>
      </c>
      <c r="B286" s="23">
        <v>64</v>
      </c>
      <c r="C286" s="24" t="s">
        <v>12</v>
      </c>
      <c r="D286" s="24" t="s">
        <v>9</v>
      </c>
      <c r="E286" s="25" t="s">
        <v>8</v>
      </c>
      <c r="F286" s="26" t="s">
        <v>21</v>
      </c>
      <c r="G286" s="31">
        <v>42528</v>
      </c>
      <c r="H286" s="28">
        <v>3</v>
      </c>
      <c r="I286" s="25">
        <v>21</v>
      </c>
      <c r="J286" s="41"/>
      <c r="K286" s="41"/>
      <c r="L286" s="42">
        <v>75.012254168060139</v>
      </c>
      <c r="M286" s="41"/>
      <c r="N286" s="41"/>
      <c r="O286" s="41"/>
      <c r="P286" s="41"/>
      <c r="Q286" s="41"/>
      <c r="R286" s="41"/>
      <c r="S286" s="314">
        <v>29350.294729184116</v>
      </c>
      <c r="T286" s="322">
        <v>1221.4495387032457</v>
      </c>
      <c r="U286" s="327">
        <v>38.853072123956487</v>
      </c>
      <c r="V286" s="289">
        <f t="shared" si="238"/>
        <v>24.029068577277382</v>
      </c>
      <c r="W286" s="300">
        <f t="shared" si="239"/>
        <v>755.41760598866426</v>
      </c>
      <c r="X286" s="307">
        <f t="shared" si="240"/>
        <v>31.437656584950201</v>
      </c>
      <c r="Y286" s="41">
        <v>461.09</v>
      </c>
      <c r="Z286" s="264">
        <v>84.800000000000011</v>
      </c>
      <c r="AA286" s="194">
        <v>4.1500000000000004</v>
      </c>
      <c r="AB286" s="73">
        <v>42.442865376214414</v>
      </c>
      <c r="AC286" s="255">
        <f t="shared" si="241"/>
        <v>3.5369054480178679E-3</v>
      </c>
      <c r="AD286" s="80">
        <f t="shared" si="242"/>
        <v>19.569980796318703</v>
      </c>
      <c r="AE286" s="145">
        <v>1.9396683055000001</v>
      </c>
      <c r="AF286" s="150">
        <v>1.871041163775</v>
      </c>
      <c r="AG286" s="155">
        <v>1.5468487104499997</v>
      </c>
      <c r="AH286" s="160">
        <v>1.4710600192000003</v>
      </c>
      <c r="AI286" s="179">
        <f t="shared" si="243"/>
        <v>4.5700691701814691</v>
      </c>
      <c r="AJ286" s="179">
        <f t="shared" si="244"/>
        <v>3.465977158140702</v>
      </c>
      <c r="AK286" s="260">
        <f t="shared" si="245"/>
        <v>415.91725897688423</v>
      </c>
      <c r="AL286" s="109">
        <v>101.47154620922346</v>
      </c>
      <c r="AM286" s="132">
        <v>10.680833333333332</v>
      </c>
      <c r="AN286" s="136">
        <v>1.9758064516129031E-2</v>
      </c>
      <c r="AO286" s="140">
        <v>0</v>
      </c>
      <c r="AP286" s="132">
        <f t="shared" si="246"/>
        <v>4.9248254416666661</v>
      </c>
      <c r="AQ286" s="136">
        <f t="shared" si="247"/>
        <v>9.1102459677419329E-3</v>
      </c>
      <c r="AR286" s="140">
        <f t="shared" si="248"/>
        <v>0</v>
      </c>
      <c r="AS286" s="420">
        <v>11.812625975077484</v>
      </c>
      <c r="AT286" s="430">
        <f t="shared" si="249"/>
        <v>10.700591397849461</v>
      </c>
      <c r="AU286" s="352">
        <f t="shared" si="250"/>
        <v>1.1120345772280231</v>
      </c>
      <c r="AV286" s="417">
        <f t="shared" si="251"/>
        <v>5.4466837108484771</v>
      </c>
      <c r="AW286" s="349">
        <f t="shared" si="252"/>
        <v>4.933935687634408</v>
      </c>
      <c r="AX286" s="352">
        <f t="shared" si="253"/>
        <v>0.51274802321406909</v>
      </c>
      <c r="AY286" s="209">
        <v>1.3740000000000001</v>
      </c>
      <c r="AZ286" s="222">
        <v>1.3252293114495306</v>
      </c>
      <c r="BA286" s="225">
        <f t="shared" si="254"/>
        <v>4.877068855046951E-2</v>
      </c>
      <c r="BB286" s="228">
        <f t="shared" si="255"/>
        <v>0.63353766</v>
      </c>
      <c r="BC286" s="222">
        <f t="shared" si="256"/>
        <v>0.61104998321626414</v>
      </c>
      <c r="BD286" s="225">
        <f t="shared" si="257"/>
        <v>2.2487676783735984E-2</v>
      </c>
      <c r="BE286" s="238">
        <f t="shared" si="258"/>
        <v>870.25356085127123</v>
      </c>
      <c r="BF286" s="448">
        <f t="shared" si="259"/>
        <v>38.166857618773022</v>
      </c>
    </row>
    <row r="287" spans="1:58" x14ac:dyDescent="0.25">
      <c r="A287" s="8">
        <v>281</v>
      </c>
      <c r="B287" s="9">
        <v>65</v>
      </c>
      <c r="C287" s="10" t="s">
        <v>12</v>
      </c>
      <c r="D287" s="10" t="s">
        <v>10</v>
      </c>
      <c r="E287" s="11" t="s">
        <v>7</v>
      </c>
      <c r="F287" s="12" t="s">
        <v>21</v>
      </c>
      <c r="G287" s="29">
        <v>42529</v>
      </c>
      <c r="H287" s="14">
        <v>3</v>
      </c>
      <c r="I287" s="11">
        <v>21</v>
      </c>
      <c r="J287" s="39"/>
      <c r="K287" s="39"/>
      <c r="L287" s="44">
        <v>180.00997163655069</v>
      </c>
      <c r="M287" s="39"/>
      <c r="N287" s="39"/>
      <c r="O287" s="39"/>
      <c r="P287" s="39"/>
      <c r="Q287" s="39"/>
      <c r="R287" s="39"/>
      <c r="S287" s="315">
        <v>6113.7386700160496</v>
      </c>
      <c r="T287" s="323">
        <v>271.21502393240297</v>
      </c>
      <c r="U287" s="328">
        <v>14.330053812070892</v>
      </c>
      <c r="V287" s="287"/>
      <c r="W287" s="298"/>
      <c r="X287" s="305"/>
      <c r="Y287" s="39">
        <v>465.58</v>
      </c>
      <c r="Z287" s="262"/>
      <c r="AA287" s="192"/>
      <c r="AB287" s="71"/>
      <c r="AC287" s="253"/>
      <c r="AD287" s="78"/>
      <c r="AE287" s="162"/>
      <c r="AF287" s="164"/>
      <c r="AG287" s="166"/>
      <c r="AH287" s="168"/>
      <c r="AI287" s="177"/>
      <c r="AJ287" s="177"/>
      <c r="AK287" s="258"/>
      <c r="AL287" s="107"/>
      <c r="AM287" s="130"/>
      <c r="AN287" s="134"/>
      <c r="AO287" s="138"/>
      <c r="AP287" s="130"/>
      <c r="AQ287" s="134"/>
      <c r="AR287" s="138"/>
      <c r="AS287" s="418"/>
      <c r="AT287" s="428"/>
      <c r="AU287" s="350"/>
      <c r="AV287" s="415"/>
      <c r="AW287" s="347"/>
      <c r="AX287" s="350"/>
      <c r="AY287" s="207"/>
      <c r="AZ287" s="220"/>
      <c r="BA287" s="224"/>
      <c r="BB287" s="226"/>
      <c r="BC287" s="220"/>
      <c r="BD287" s="224"/>
      <c r="BE287" s="236"/>
      <c r="BF287" s="446"/>
    </row>
    <row r="288" spans="1:58" x14ac:dyDescent="0.25">
      <c r="A288" s="15">
        <v>282</v>
      </c>
      <c r="B288" s="16">
        <v>66</v>
      </c>
      <c r="C288" s="17" t="s">
        <v>12</v>
      </c>
      <c r="D288" s="17" t="s">
        <v>10</v>
      </c>
      <c r="E288" s="18" t="s">
        <v>7</v>
      </c>
      <c r="F288" s="19" t="s">
        <v>21</v>
      </c>
      <c r="G288" s="30">
        <v>42529</v>
      </c>
      <c r="H288" s="21">
        <v>3</v>
      </c>
      <c r="I288" s="18">
        <v>21</v>
      </c>
      <c r="J288" s="40"/>
      <c r="K288" s="40"/>
      <c r="L288" s="43">
        <v>180.02563557421487</v>
      </c>
      <c r="M288" s="40"/>
      <c r="N288" s="40"/>
      <c r="O288" s="40"/>
      <c r="P288" s="40"/>
      <c r="Q288" s="40"/>
      <c r="R288" s="40"/>
      <c r="S288" s="313">
        <v>6114.2706695522502</v>
      </c>
      <c r="T288" s="321">
        <v>271.23862426515035</v>
      </c>
      <c r="U288" s="326">
        <v>14.331300771156526</v>
      </c>
      <c r="V288" s="288">
        <f>S288/T288</f>
        <v>22.542035398230091</v>
      </c>
      <c r="W288" s="299">
        <f>S288/U288</f>
        <v>426.63752350086452</v>
      </c>
      <c r="X288" s="306">
        <f>T288/U288</f>
        <v>18.926308825438291</v>
      </c>
      <c r="Y288" s="40">
        <v>460.42000000000007</v>
      </c>
      <c r="Z288" s="263">
        <v>65.900000000000006</v>
      </c>
      <c r="AA288" s="193">
        <v>3.65</v>
      </c>
      <c r="AB288" s="72">
        <v>7.6399335979183771</v>
      </c>
      <c r="AC288" s="254">
        <f>(AB288/12000)</f>
        <v>6.3666113315986471E-4</v>
      </c>
      <c r="AD288" s="79">
        <f>Y288*AB288/1000</f>
        <v>3.5175782271535798</v>
      </c>
      <c r="AE288" s="163">
        <v>0.23394621159999998</v>
      </c>
      <c r="AF288" s="165">
        <v>0.22607688607499998</v>
      </c>
      <c r="AG288" s="167">
        <v>0.18233885985000003</v>
      </c>
      <c r="AH288" s="169">
        <v>0.17148886250000001</v>
      </c>
      <c r="AI288" s="178">
        <f>AE288/AB288*100</f>
        <v>3.0621498027645475</v>
      </c>
      <c r="AJ288" s="178">
        <f>AH288/AB288*100</f>
        <v>2.24463812809479</v>
      </c>
      <c r="AK288" s="259">
        <f>AH288/AC288</f>
        <v>269.35657537137484</v>
      </c>
      <c r="AL288" s="108">
        <v>14.34951158514272</v>
      </c>
      <c r="AM288" s="131">
        <v>0.89483333333333326</v>
      </c>
      <c r="AN288" s="135">
        <v>5.0806451612903213E-3</v>
      </c>
      <c r="AO288" s="139">
        <v>0</v>
      </c>
      <c r="AP288" s="131">
        <f>AM288*Y288/1000</f>
        <v>0.41199916333333336</v>
      </c>
      <c r="AQ288" s="135">
        <f>AN288*Y288/1000</f>
        <v>2.3392306451612901E-3</v>
      </c>
      <c r="AR288" s="139">
        <f>AO288*Y288/1000</f>
        <v>0</v>
      </c>
      <c r="AS288" s="419">
        <v>1.3145031363438486</v>
      </c>
      <c r="AT288" s="429">
        <f>AN288+AM288</f>
        <v>0.89991397849462362</v>
      </c>
      <c r="AU288" s="351">
        <f>AS288-AT288</f>
        <v>0.41458915784922501</v>
      </c>
      <c r="AV288" s="416">
        <f>AS288*Y288/1000</f>
        <v>0.60522353403543494</v>
      </c>
      <c r="AW288" s="348">
        <f>AT288*Y288/1000</f>
        <v>0.41433839397849465</v>
      </c>
      <c r="AX288" s="351">
        <f>AU288*Y288/1000</f>
        <v>0.19088514005694021</v>
      </c>
      <c r="AY288" s="208">
        <v>9.9000000000000005E-2</v>
      </c>
      <c r="AZ288" s="221">
        <v>7.3959565411291714E-2</v>
      </c>
      <c r="BA288" s="223">
        <f>AY288-AZ288</f>
        <v>2.5040434588708291E-2</v>
      </c>
      <c r="BB288" s="227">
        <f>AY288*Y288/1000</f>
        <v>4.558158000000001E-2</v>
      </c>
      <c r="BC288" s="221">
        <f>AZ288*Y288/1000</f>
        <v>3.4052463106666937E-2</v>
      </c>
      <c r="BD288" s="223">
        <f>BA288*Y288/1000</f>
        <v>1.1529116893333073E-2</v>
      </c>
      <c r="BE288" s="237">
        <f>AB288/BA288</f>
        <v>305.10387393050763</v>
      </c>
      <c r="BF288" s="447">
        <f>AB288/AU288</f>
        <v>18.427721645091395</v>
      </c>
    </row>
    <row r="289" spans="1:58" x14ac:dyDescent="0.25">
      <c r="A289" s="15">
        <v>283</v>
      </c>
      <c r="B289" s="16">
        <v>67</v>
      </c>
      <c r="C289" s="17" t="s">
        <v>12</v>
      </c>
      <c r="D289" s="17" t="s">
        <v>10</v>
      </c>
      <c r="E289" s="18" t="s">
        <v>7</v>
      </c>
      <c r="F289" s="19" t="s">
        <v>21</v>
      </c>
      <c r="G289" s="30">
        <v>42529</v>
      </c>
      <c r="H289" s="21">
        <v>3</v>
      </c>
      <c r="I289" s="18">
        <v>21</v>
      </c>
      <c r="J289" s="40"/>
      <c r="K289" s="40"/>
      <c r="L289" s="43">
        <v>180.03346754304692</v>
      </c>
      <c r="M289" s="40"/>
      <c r="N289" s="40"/>
      <c r="O289" s="40"/>
      <c r="P289" s="40"/>
      <c r="Q289" s="40"/>
      <c r="R289" s="40"/>
      <c r="S289" s="313">
        <v>6114.5366693203505</v>
      </c>
      <c r="T289" s="321">
        <v>271.25042443152398</v>
      </c>
      <c r="U289" s="326">
        <v>14.331924250699339</v>
      </c>
      <c r="V289" s="288">
        <f>S289/T289</f>
        <v>22.542035398230095</v>
      </c>
      <c r="W289" s="299">
        <f>S289/U289</f>
        <v>426.63752350086457</v>
      </c>
      <c r="X289" s="306">
        <f>T289/U289</f>
        <v>18.926308825438291</v>
      </c>
      <c r="Y289" s="40">
        <v>456.04999999999995</v>
      </c>
      <c r="Z289" s="263">
        <v>65.299999999999983</v>
      </c>
      <c r="AA289" s="193">
        <v>3.66</v>
      </c>
      <c r="AB289" s="72">
        <v>6.9108397641359023</v>
      </c>
      <c r="AC289" s="254">
        <f>(AB289/12000)</f>
        <v>5.759033136779919E-4</v>
      </c>
      <c r="AD289" s="79">
        <f>Y289*AB289/1000</f>
        <v>3.1516884744341778</v>
      </c>
      <c r="AE289" s="163">
        <v>0.23252934959999996</v>
      </c>
      <c r="AF289" s="165">
        <v>0.22423981127500003</v>
      </c>
      <c r="AG289" s="167">
        <v>0.18040999395000001</v>
      </c>
      <c r="AH289" s="169">
        <v>0.17026577519999997</v>
      </c>
      <c r="AI289" s="178">
        <f>AE289/AB289*100</f>
        <v>3.3647046890990144</v>
      </c>
      <c r="AJ289" s="178">
        <f>AH289/AB289*100</f>
        <v>2.4637494285947921</v>
      </c>
      <c r="AK289" s="259">
        <f>AH289/AC289</f>
        <v>295.64993143137502</v>
      </c>
      <c r="AL289" s="108">
        <v>15.260591685786682</v>
      </c>
      <c r="AM289" s="131">
        <v>0.94772222222222224</v>
      </c>
      <c r="AN289" s="135">
        <v>9.8225806451612899E-3</v>
      </c>
      <c r="AO289" s="139">
        <v>0</v>
      </c>
      <c r="AP289" s="131">
        <f>AM289*Y289/1000</f>
        <v>0.43220871944444439</v>
      </c>
      <c r="AQ289" s="135">
        <f>AN289*Y289/1000</f>
        <v>4.4795879032258059E-3</v>
      </c>
      <c r="AR289" s="139">
        <f>AO289*Y289/1000</f>
        <v>0</v>
      </c>
      <c r="AS289" s="419">
        <v>1.2792113634197357</v>
      </c>
      <c r="AT289" s="429">
        <f>AN289+AM289</f>
        <v>0.95754480286738353</v>
      </c>
      <c r="AU289" s="351">
        <f>AS289-AT289</f>
        <v>0.32166656055235221</v>
      </c>
      <c r="AV289" s="416">
        <f>AS289*Y289/1000</f>
        <v>0.58338434228757041</v>
      </c>
      <c r="AW289" s="348">
        <f>AT289*Y289/1000</f>
        <v>0.43668830734767022</v>
      </c>
      <c r="AX289" s="351">
        <f>AU289*Y289/1000</f>
        <v>0.14669603493990022</v>
      </c>
      <c r="AY289" s="208">
        <v>8.2000000000000003E-2</v>
      </c>
      <c r="AZ289" s="221">
        <v>6.0921615802812058E-2</v>
      </c>
      <c r="BA289" s="223">
        <f>AY289-AZ289</f>
        <v>2.1078384197187945E-2</v>
      </c>
      <c r="BB289" s="227">
        <f>AY289*Y289/1000</f>
        <v>3.7396099999999995E-2</v>
      </c>
      <c r="BC289" s="221">
        <f>AZ289*Y289/1000</f>
        <v>2.7783302886872439E-2</v>
      </c>
      <c r="BD289" s="223">
        <f>BA289*Y289/1000</f>
        <v>9.6127971131275605E-3</v>
      </c>
      <c r="BE289" s="237">
        <f>AB289/BA289</f>
        <v>327.86382957465372</v>
      </c>
      <c r="BF289" s="447">
        <f>AB289/AU289</f>
        <v>21.484483038177487</v>
      </c>
    </row>
    <row r="290" spans="1:58" ht="15.75" thickBot="1" x14ac:dyDescent="0.3">
      <c r="A290" s="22">
        <v>284</v>
      </c>
      <c r="B290" s="23">
        <v>68</v>
      </c>
      <c r="C290" s="24" t="s">
        <v>12</v>
      </c>
      <c r="D290" s="24" t="s">
        <v>10</v>
      </c>
      <c r="E290" s="25" t="s">
        <v>7</v>
      </c>
      <c r="F290" s="26" t="s">
        <v>21</v>
      </c>
      <c r="G290" s="31">
        <v>42529</v>
      </c>
      <c r="H290" s="28">
        <v>3</v>
      </c>
      <c r="I290" s="25">
        <v>21</v>
      </c>
      <c r="J290" s="41"/>
      <c r="K290" s="41"/>
      <c r="L290" s="42">
        <v>180.02563557421487</v>
      </c>
      <c r="M290" s="41"/>
      <c r="N290" s="41"/>
      <c r="O290" s="41"/>
      <c r="P290" s="41"/>
      <c r="Q290" s="41"/>
      <c r="R290" s="41"/>
      <c r="S290" s="314">
        <v>6114.2706695522502</v>
      </c>
      <c r="T290" s="322">
        <v>271.23862426515035</v>
      </c>
      <c r="U290" s="327">
        <v>14.331300771156526</v>
      </c>
      <c r="V290" s="289">
        <f>S290/T290</f>
        <v>22.542035398230091</v>
      </c>
      <c r="W290" s="300">
        <f>S290/U290</f>
        <v>426.63752350086452</v>
      </c>
      <c r="X290" s="307">
        <f>T290/U290</f>
        <v>18.926308825438291</v>
      </c>
      <c r="Y290" s="41">
        <v>461.79000000000008</v>
      </c>
      <c r="Z290" s="264">
        <v>76.799999999999983</v>
      </c>
      <c r="AA290" s="194">
        <v>3.6</v>
      </c>
      <c r="AB290" s="73">
        <v>5.6080614000737885</v>
      </c>
      <c r="AC290" s="255">
        <f>(AB290/12000)</f>
        <v>4.6733845000614902E-4</v>
      </c>
      <c r="AD290" s="80">
        <f>Y290*AB290/1000</f>
        <v>2.5897466739400752</v>
      </c>
      <c r="AE290" s="145">
        <v>0.24088276180000004</v>
      </c>
      <c r="AF290" s="150">
        <v>0.23215471207499994</v>
      </c>
      <c r="AG290" s="155">
        <v>0.18623563274999999</v>
      </c>
      <c r="AH290" s="160">
        <v>0.17641456059999999</v>
      </c>
      <c r="AI290" s="179">
        <f>AE290/AB290*100</f>
        <v>4.2952946591638712</v>
      </c>
      <c r="AJ290" s="179">
        <f>AH290/AB290*100</f>
        <v>3.1457316176616539</v>
      </c>
      <c r="AK290" s="260">
        <f>AH290/AC290</f>
        <v>377.48779411939853</v>
      </c>
      <c r="AL290" s="109">
        <v>15.260591685786682</v>
      </c>
      <c r="AM290" s="132">
        <v>1.0278333333333334</v>
      </c>
      <c r="AN290" s="136">
        <v>1.117741935483871E-2</v>
      </c>
      <c r="AO290" s="140">
        <v>0</v>
      </c>
      <c r="AP290" s="132">
        <f>AM290*Y290/1000</f>
        <v>0.47464315500000009</v>
      </c>
      <c r="AQ290" s="136">
        <f>AN290*Y290/1000</f>
        <v>5.161620483870968E-3</v>
      </c>
      <c r="AR290" s="140">
        <f>AO290*Y290/1000</f>
        <v>0</v>
      </c>
      <c r="AS290" s="420">
        <v>1.4814497356180607</v>
      </c>
      <c r="AT290" s="430">
        <f>AN290+AM290</f>
        <v>1.039010752688172</v>
      </c>
      <c r="AU290" s="352">
        <f>AS290-AT290</f>
        <v>0.4424389829298887</v>
      </c>
      <c r="AV290" s="417">
        <f>AS290*Y290/1000</f>
        <v>0.68411867341106436</v>
      </c>
      <c r="AW290" s="349">
        <f>AT290*Y290/1000</f>
        <v>0.47980477548387102</v>
      </c>
      <c r="AX290" s="352">
        <f>AU290*Y290/1000</f>
        <v>0.20431389792719334</v>
      </c>
      <c r="AY290" s="209">
        <v>0.08</v>
      </c>
      <c r="AZ290" s="222">
        <v>5.1835632347583545E-2</v>
      </c>
      <c r="BA290" s="225">
        <f>AY290-AZ290</f>
        <v>2.8164367652416457E-2</v>
      </c>
      <c r="BB290" s="228">
        <f>AY290*Y290/1000</f>
        <v>3.6943200000000002E-2</v>
      </c>
      <c r="BC290" s="222">
        <f>AZ290*Y290/1000</f>
        <v>2.3937176661790609E-2</v>
      </c>
      <c r="BD290" s="225">
        <f>BA290*Y290/1000</f>
        <v>1.3006023338209396E-2</v>
      </c>
      <c r="BE290" s="238">
        <f>AB290/BA290</f>
        <v>199.11902405494362</v>
      </c>
      <c r="BF290" s="448">
        <f>AB290/AU290</f>
        <v>12.675332907910768</v>
      </c>
    </row>
    <row r="291" spans="1:58" x14ac:dyDescent="0.25">
      <c r="A291" s="8">
        <v>285</v>
      </c>
      <c r="B291" s="9">
        <v>69</v>
      </c>
      <c r="C291" s="10" t="s">
        <v>12</v>
      </c>
      <c r="D291" s="10" t="s">
        <v>10</v>
      </c>
      <c r="E291" s="11" t="s">
        <v>8</v>
      </c>
      <c r="F291" s="12" t="s">
        <v>21</v>
      </c>
      <c r="G291" s="29">
        <v>42528</v>
      </c>
      <c r="H291" s="14">
        <v>3</v>
      </c>
      <c r="I291" s="11">
        <v>21</v>
      </c>
      <c r="J291" s="39"/>
      <c r="K291" s="39"/>
      <c r="L291" s="44">
        <v>180.00997163655069</v>
      </c>
      <c r="M291" s="39"/>
      <c r="N291" s="39"/>
      <c r="O291" s="39"/>
      <c r="P291" s="39"/>
      <c r="Q291" s="39"/>
      <c r="R291" s="39"/>
      <c r="S291" s="315">
        <v>6113.7386700160496</v>
      </c>
      <c r="T291" s="323">
        <v>271.21502393240297</v>
      </c>
      <c r="U291" s="328">
        <v>14.330053812070892</v>
      </c>
      <c r="V291" s="287">
        <f>S291/T291</f>
        <v>22.542035398230095</v>
      </c>
      <c r="W291" s="298">
        <f>S291/U291</f>
        <v>426.63752350086463</v>
      </c>
      <c r="X291" s="305">
        <f>T291/U291</f>
        <v>18.926308825438294</v>
      </c>
      <c r="Y291" s="39">
        <v>460.2</v>
      </c>
      <c r="Z291" s="262">
        <v>75.900000000000006</v>
      </c>
      <c r="AA291" s="192">
        <v>3.72</v>
      </c>
      <c r="AB291" s="71">
        <v>5.4741129860879596</v>
      </c>
      <c r="AC291" s="253">
        <f>(AB291/12000)</f>
        <v>4.5617608217399664E-4</v>
      </c>
      <c r="AD291" s="78">
        <f>Y291*AB291/1000</f>
        <v>2.5191867961976793</v>
      </c>
      <c r="AE291" s="162">
        <v>0.25349665430000001</v>
      </c>
      <c r="AF291" s="164">
        <v>0.24318139257499993</v>
      </c>
      <c r="AG291" s="166">
        <v>0.19325637444999999</v>
      </c>
      <c r="AH291" s="168">
        <v>0.18235517670000001</v>
      </c>
      <c r="AI291" s="177">
        <f>AE291/AB291*100</f>
        <v>4.6308261255155383</v>
      </c>
      <c r="AJ291" s="177">
        <f>AH291/AB291*100</f>
        <v>3.3312278567037579</v>
      </c>
      <c r="AK291" s="258">
        <f>AH291/AC291</f>
        <v>399.74734280445091</v>
      </c>
      <c r="AL291" s="107">
        <v>13.55231649707925</v>
      </c>
      <c r="AM291" s="130">
        <v>2.1758333333333328</v>
      </c>
      <c r="AN291" s="134">
        <v>1.5016129032258064E-2</v>
      </c>
      <c r="AO291" s="138">
        <v>0</v>
      </c>
      <c r="AP291" s="130">
        <f>AM291*Y291/1000</f>
        <v>1.0013184999999998</v>
      </c>
      <c r="AQ291" s="134">
        <f>AN291*Y291/1000</f>
        <v>6.9104225806451607E-3</v>
      </c>
      <c r="AR291" s="138">
        <f>AO291*Y291/1000</f>
        <v>0</v>
      </c>
      <c r="AS291" s="418">
        <v>2.6625206520393574</v>
      </c>
      <c r="AT291" s="428">
        <f>AN291+AM291</f>
        <v>2.1908494623655907</v>
      </c>
      <c r="AU291" s="350">
        <f>AS291-AT291</f>
        <v>0.47167118967376664</v>
      </c>
      <c r="AV291" s="415">
        <f>AS291*Y291/1000</f>
        <v>1.2252920040685122</v>
      </c>
      <c r="AW291" s="347">
        <f>AT291*Y291/1000</f>
        <v>1.0082289225806449</v>
      </c>
      <c r="AX291" s="350">
        <f>AU291*Y291/1000</f>
        <v>0.2170630814878674</v>
      </c>
      <c r="AY291" s="207">
        <v>0.17199999999999999</v>
      </c>
      <c r="AZ291" s="220">
        <v>0.15342296153669557</v>
      </c>
      <c r="BA291" s="224">
        <f>AY291-AZ291</f>
        <v>1.8577038463304413E-2</v>
      </c>
      <c r="BB291" s="226">
        <f>AY291*Y291/1000</f>
        <v>7.91544E-2</v>
      </c>
      <c r="BC291" s="220">
        <f>AZ291*Y291/1000</f>
        <v>7.0605246899187304E-2</v>
      </c>
      <c r="BD291" s="224">
        <f>BA291*Y291/1000</f>
        <v>8.5491531008126901E-3</v>
      </c>
      <c r="BE291" s="236">
        <f>AB291/BA291</f>
        <v>294.67091845134962</v>
      </c>
      <c r="BF291" s="446">
        <f>AB291/AU291</f>
        <v>11.605781964071523</v>
      </c>
    </row>
    <row r="292" spans="1:58" x14ac:dyDescent="0.25">
      <c r="A292" s="15">
        <v>286</v>
      </c>
      <c r="B292" s="16">
        <v>70</v>
      </c>
      <c r="C292" s="17" t="s">
        <v>12</v>
      </c>
      <c r="D292" s="17" t="s">
        <v>10</v>
      </c>
      <c r="E292" s="18" t="s">
        <v>8</v>
      </c>
      <c r="F292" s="19" t="s">
        <v>21</v>
      </c>
      <c r="G292" s="30">
        <v>42528</v>
      </c>
      <c r="H292" s="21">
        <v>3</v>
      </c>
      <c r="I292" s="18">
        <v>21</v>
      </c>
      <c r="J292" s="40"/>
      <c r="K292" s="40"/>
      <c r="L292" s="43">
        <v>180.03346754304692</v>
      </c>
      <c r="M292" s="40"/>
      <c r="N292" s="40"/>
      <c r="O292" s="40"/>
      <c r="P292" s="40"/>
      <c r="Q292" s="40"/>
      <c r="R292" s="40"/>
      <c r="S292" s="313">
        <v>6114.5366693203505</v>
      </c>
      <c r="T292" s="321">
        <v>271.25042443152398</v>
      </c>
      <c r="U292" s="326">
        <v>14.331924250699339</v>
      </c>
      <c r="V292" s="288">
        <f>S292/T292</f>
        <v>22.542035398230095</v>
      </c>
      <c r="W292" s="299">
        <f>S292/U292</f>
        <v>426.63752350086457</v>
      </c>
      <c r="X292" s="306">
        <f>T292/U292</f>
        <v>18.926308825438291</v>
      </c>
      <c r="Y292" s="40">
        <v>454.40999999999997</v>
      </c>
      <c r="Z292" s="263">
        <v>59.900000000000006</v>
      </c>
      <c r="AA292" s="193">
        <v>3.83</v>
      </c>
      <c r="AB292" s="72">
        <v>7.5641287928538965</v>
      </c>
      <c r="AC292" s="254">
        <f>(AB292/12000)</f>
        <v>6.3034406607115801E-4</v>
      </c>
      <c r="AD292" s="79">
        <f>Y292*AB292/1000</f>
        <v>3.4372157647607389</v>
      </c>
      <c r="AE292" s="163">
        <v>0.28899420050000002</v>
      </c>
      <c r="AF292" s="165">
        <v>0.278277978275</v>
      </c>
      <c r="AG292" s="167">
        <v>0.22281980145000002</v>
      </c>
      <c r="AH292" s="169">
        <v>0.209287744</v>
      </c>
      <c r="AI292" s="178">
        <f>AE292/AB292*100</f>
        <v>3.8205880467427158</v>
      </c>
      <c r="AJ292" s="178">
        <f>AH292/AB292*100</f>
        <v>2.7668453265592414</v>
      </c>
      <c r="AK292" s="259">
        <f>AH292/AC292</f>
        <v>332.02143918710897</v>
      </c>
      <c r="AL292" s="108">
        <v>13.324546471918268</v>
      </c>
      <c r="AM292" s="131">
        <v>2.0941666666666667</v>
      </c>
      <c r="AN292" s="135">
        <v>1.5467741935483868E-2</v>
      </c>
      <c r="AO292" s="139">
        <v>0</v>
      </c>
      <c r="AP292" s="131">
        <f>AM292*Y292/1000</f>
        <v>0.95161027499999995</v>
      </c>
      <c r="AQ292" s="135">
        <f>AN292*Y292/1000</f>
        <v>7.028696612903223E-3</v>
      </c>
      <c r="AR292" s="139">
        <f>AO292*Y292/1000</f>
        <v>0</v>
      </c>
      <c r="AS292" s="419">
        <v>2.4576718960356092</v>
      </c>
      <c r="AT292" s="429">
        <f>AN292+AM292</f>
        <v>2.1096344086021506</v>
      </c>
      <c r="AU292" s="351">
        <f>AS292-AT292</f>
        <v>0.34803748743345864</v>
      </c>
      <c r="AV292" s="416">
        <f>AS292*Y292/1000</f>
        <v>1.116790686277541</v>
      </c>
      <c r="AW292" s="348">
        <f>AT292*Y292/1000</f>
        <v>0.95863897161290323</v>
      </c>
      <c r="AX292" s="351">
        <f>AU292*Y292/1000</f>
        <v>0.15815171466463793</v>
      </c>
      <c r="AY292" s="208">
        <v>0.16800000000000001</v>
      </c>
      <c r="AZ292" s="221">
        <v>0.15009568802766293</v>
      </c>
      <c r="BA292" s="223">
        <f>AY292-AZ292</f>
        <v>1.7904311972337078E-2</v>
      </c>
      <c r="BB292" s="227">
        <f>AY292*Y292/1000</f>
        <v>7.634088E-2</v>
      </c>
      <c r="BC292" s="221">
        <f>AZ292*Y292/1000</f>
        <v>6.820498159665031E-2</v>
      </c>
      <c r="BD292" s="223">
        <f>BA292*Y292/1000</f>
        <v>8.1358984033496912E-3</v>
      </c>
      <c r="BE292" s="237">
        <f>AB292/BA292</f>
        <v>422.47525649356402</v>
      </c>
      <c r="BF292" s="447">
        <f>AB292/AU292</f>
        <v>21.733661073794771</v>
      </c>
    </row>
    <row r="293" spans="1:58" x14ac:dyDescent="0.25">
      <c r="A293" s="15">
        <v>287</v>
      </c>
      <c r="B293" s="16">
        <v>71</v>
      </c>
      <c r="C293" s="17" t="s">
        <v>12</v>
      </c>
      <c r="D293" s="17" t="s">
        <v>10</v>
      </c>
      <c r="E293" s="18" t="s">
        <v>8</v>
      </c>
      <c r="F293" s="19" t="s">
        <v>21</v>
      </c>
      <c r="G293" s="30">
        <v>42528</v>
      </c>
      <c r="H293" s="21">
        <v>3</v>
      </c>
      <c r="I293" s="18">
        <v>21</v>
      </c>
      <c r="J293" s="40"/>
      <c r="K293" s="40"/>
      <c r="L293" s="43">
        <v>180.041299511879</v>
      </c>
      <c r="M293" s="40"/>
      <c r="N293" s="40"/>
      <c r="O293" s="40"/>
      <c r="P293" s="40"/>
      <c r="Q293" s="40"/>
      <c r="R293" s="40"/>
      <c r="S293" s="313">
        <v>6114.8026690884508</v>
      </c>
      <c r="T293" s="321">
        <v>271.26222459789761</v>
      </c>
      <c r="U293" s="326">
        <v>14.332547730242155</v>
      </c>
      <c r="V293" s="288"/>
      <c r="W293" s="299"/>
      <c r="X293" s="306"/>
      <c r="Y293" s="40">
        <v>449.13</v>
      </c>
      <c r="Z293" s="263"/>
      <c r="AA293" s="193"/>
      <c r="AB293" s="72"/>
      <c r="AC293" s="254"/>
      <c r="AD293" s="79"/>
      <c r="AE293" s="163"/>
      <c r="AF293" s="165"/>
      <c r="AG293" s="167"/>
      <c r="AH293" s="169"/>
      <c r="AI293" s="178"/>
      <c r="AJ293" s="178"/>
      <c r="AK293" s="259"/>
      <c r="AL293" s="108"/>
      <c r="AM293" s="131"/>
      <c r="AN293" s="135"/>
      <c r="AO293" s="139"/>
      <c r="AP293" s="131"/>
      <c r="AQ293" s="135"/>
      <c r="AR293" s="139"/>
      <c r="AS293" s="419"/>
      <c r="AT293" s="429"/>
      <c r="AU293" s="351"/>
      <c r="AV293" s="416"/>
      <c r="AW293" s="348"/>
      <c r="AX293" s="351"/>
      <c r="AY293" s="208"/>
      <c r="AZ293" s="221"/>
      <c r="BA293" s="223"/>
      <c r="BB293" s="227"/>
      <c r="BC293" s="221"/>
      <c r="BD293" s="223"/>
      <c r="BE293" s="237"/>
      <c r="BF293" s="447"/>
    </row>
    <row r="294" spans="1:58" ht="15.75" thickBot="1" x14ac:dyDescent="0.3">
      <c r="A294" s="85">
        <v>288</v>
      </c>
      <c r="B294" s="86">
        <v>72</v>
      </c>
      <c r="C294" s="87" t="s">
        <v>12</v>
      </c>
      <c r="D294" s="87" t="s">
        <v>10</v>
      </c>
      <c r="E294" s="88" t="s">
        <v>8</v>
      </c>
      <c r="F294" s="89" t="s">
        <v>21</v>
      </c>
      <c r="G294" s="90">
        <v>42528</v>
      </c>
      <c r="H294" s="91">
        <v>3</v>
      </c>
      <c r="I294" s="88">
        <v>21</v>
      </c>
      <c r="J294" s="92"/>
      <c r="K294" s="92"/>
      <c r="L294" s="93">
        <v>180.02563557421487</v>
      </c>
      <c r="M294" s="92"/>
      <c r="N294" s="92"/>
      <c r="O294" s="92"/>
      <c r="P294" s="92"/>
      <c r="Q294" s="92"/>
      <c r="R294" s="92"/>
      <c r="S294" s="316">
        <v>6114.2706695522502</v>
      </c>
      <c r="T294" s="324">
        <v>271.23862426515035</v>
      </c>
      <c r="U294" s="329">
        <v>14.331300771156526</v>
      </c>
      <c r="V294" s="290">
        <f>S294/T294</f>
        <v>22.542035398230091</v>
      </c>
      <c r="W294" s="301">
        <f>S294/U294</f>
        <v>426.63752350086452</v>
      </c>
      <c r="X294" s="308">
        <f>T294/U294</f>
        <v>18.926308825438291</v>
      </c>
      <c r="Y294" s="92">
        <v>447.55</v>
      </c>
      <c r="Z294" s="265">
        <v>54.599999999999994</v>
      </c>
      <c r="AA294" s="195">
        <v>3.83</v>
      </c>
      <c r="AB294" s="97">
        <v>6.7123703432480593</v>
      </c>
      <c r="AC294" s="256">
        <f>(AB294/12000)</f>
        <v>5.5936419527067161E-4</v>
      </c>
      <c r="AD294" s="98">
        <f>Y294*AB294/1000</f>
        <v>3.0041213471206687</v>
      </c>
      <c r="AE294" s="146">
        <v>0.24688435339999995</v>
      </c>
      <c r="AF294" s="151">
        <v>0.23805795607500002</v>
      </c>
      <c r="AG294" s="156">
        <v>0.19079023225000002</v>
      </c>
      <c r="AH294" s="161">
        <v>0.18012161179999997</v>
      </c>
      <c r="AI294" s="180">
        <f>AE294/AB294*100</f>
        <v>3.6780502382193458</v>
      </c>
      <c r="AJ294" s="180">
        <f>AH294/AB294*100</f>
        <v>2.6834277995579225</v>
      </c>
      <c r="AK294" s="261">
        <f>AH294/AC294</f>
        <v>322.01133594695068</v>
      </c>
      <c r="AL294" s="110">
        <v>16.2855567990112</v>
      </c>
      <c r="AM294" s="133">
        <v>2.0513888888888889</v>
      </c>
      <c r="AN294" s="137">
        <v>1.2758064516129031E-2</v>
      </c>
      <c r="AO294" s="141">
        <v>0</v>
      </c>
      <c r="AP294" s="133">
        <f>AM294*Y294/1000</f>
        <v>0.91809909722222216</v>
      </c>
      <c r="AQ294" s="137">
        <f>AN294*Y294/1000</f>
        <v>5.7098717741935479E-3</v>
      </c>
      <c r="AR294" s="141">
        <f>AO294*Y294/1000</f>
        <v>0</v>
      </c>
      <c r="AS294" s="426">
        <v>2.7051858077470259</v>
      </c>
      <c r="AT294" s="431">
        <f>AN294+AM294</f>
        <v>2.0641469534050181</v>
      </c>
      <c r="AU294" s="354">
        <f>AS294-AT294</f>
        <v>0.6410388543420078</v>
      </c>
      <c r="AV294" s="426">
        <f>AS294*Y294/1000</f>
        <v>1.2107059082571814</v>
      </c>
      <c r="AW294" s="353">
        <f>AT294*Y294/1000</f>
        <v>0.92380896899641585</v>
      </c>
      <c r="AX294" s="354">
        <f>AU294*Y294/1000</f>
        <v>0.28689693926076559</v>
      </c>
      <c r="AY294" s="229">
        <v>0.19700000000000001</v>
      </c>
      <c r="AZ294" s="230">
        <v>0.14967166080549188</v>
      </c>
      <c r="BA294" s="231">
        <f>AY294-AZ294</f>
        <v>4.7328339194508129E-2</v>
      </c>
      <c r="BB294" s="232">
        <f>AY294*Y294/1000</f>
        <v>8.8167350000000005E-2</v>
      </c>
      <c r="BC294" s="230">
        <f>AZ294*Y294/1000</f>
        <v>6.6985551793497897E-2</v>
      </c>
      <c r="BD294" s="231">
        <f>BA294*Y294/1000</f>
        <v>2.1181798206502112E-2</v>
      </c>
      <c r="BE294" s="239">
        <f>AB294/BA294</f>
        <v>141.82560507060739</v>
      </c>
      <c r="BF294" s="449">
        <f>AB294/AU294</f>
        <v>10.471081897427183</v>
      </c>
    </row>
    <row r="295" spans="1:58" ht="15.75" thickTop="1" x14ac:dyDescent="0.25">
      <c r="A295" s="15">
        <v>289</v>
      </c>
      <c r="B295" s="16">
        <v>1</v>
      </c>
      <c r="C295" s="17" t="s">
        <v>5</v>
      </c>
      <c r="D295" s="17" t="s">
        <v>6</v>
      </c>
      <c r="E295" s="18" t="s">
        <v>7</v>
      </c>
      <c r="F295" s="19" t="s">
        <v>22</v>
      </c>
      <c r="G295" s="30">
        <v>42536</v>
      </c>
      <c r="H295" s="21">
        <v>4</v>
      </c>
      <c r="I295" s="18">
        <v>28</v>
      </c>
      <c r="J295" s="40"/>
      <c r="K295" s="40"/>
      <c r="L295" s="43">
        <v>30.000091841334029</v>
      </c>
      <c r="M295" s="40"/>
      <c r="N295" s="40"/>
      <c r="O295" s="40"/>
      <c r="P295" s="40"/>
      <c r="Q295" s="40"/>
      <c r="R295" s="40"/>
      <c r="S295" s="313">
        <v>14148.143312679265</v>
      </c>
      <c r="T295" s="321">
        <v>438.50134241416572</v>
      </c>
      <c r="U295" s="326">
        <v>31.77701728115747</v>
      </c>
      <c r="V295" s="287">
        <f>S295/T295</f>
        <v>32.264766248574688</v>
      </c>
      <c r="W295" s="298">
        <f>S295/U295</f>
        <v>445.23194821902189</v>
      </c>
      <c r="X295" s="305">
        <f>T295/U295</f>
        <v>13.799323534187707</v>
      </c>
      <c r="Y295" s="40">
        <v>451.46999999999997</v>
      </c>
      <c r="Z295" s="263">
        <v>16.400000000000006</v>
      </c>
      <c r="AA295" s="193">
        <v>6.16</v>
      </c>
      <c r="AB295" s="72">
        <v>23.172413798171046</v>
      </c>
      <c r="AC295" s="253">
        <f>(AB295/12000)</f>
        <v>1.9310344831809205E-3</v>
      </c>
      <c r="AD295" s="79">
        <f>Y295*AB295/1000</f>
        <v>10.461649657460283</v>
      </c>
      <c r="AE295" s="163">
        <v>1.0955911877000002</v>
      </c>
      <c r="AF295" s="165">
        <v>1.0369484949000001</v>
      </c>
      <c r="AG295" s="167">
        <v>0.86812533845000006</v>
      </c>
      <c r="AH295" s="169">
        <v>0.81570301942500012</v>
      </c>
      <c r="AI295" s="177">
        <f>AE295/AB295*100</f>
        <v>4.7279976839809112</v>
      </c>
      <c r="AJ295" s="177">
        <f>AH295/AB295*100</f>
        <v>3.5201469580583011</v>
      </c>
      <c r="AK295" s="258">
        <f>AH295/AC295</f>
        <v>422.41763496699616</v>
      </c>
      <c r="AL295" s="108">
        <v>237.5356649897731</v>
      </c>
      <c r="AS295" s="455">
        <v>1.0389533953155929</v>
      </c>
      <c r="AT295" s="348">
        <v>0.35413616091938727</v>
      </c>
      <c r="AU295" s="351">
        <f>AS295-AT295</f>
        <v>0.68481723439620568</v>
      </c>
      <c r="AV295" s="416">
        <f>AS295*Y295/1000</f>
        <v>0.46905628938313071</v>
      </c>
      <c r="AW295" s="348">
        <f>AT295*Y295/1000</f>
        <v>0.15988185257027576</v>
      </c>
      <c r="AX295" s="333">
        <f>AU295*Y295/1000</f>
        <v>0.30917443681285495</v>
      </c>
      <c r="AY295" s="372">
        <v>0.81100000000000005</v>
      </c>
      <c r="AZ295" s="221">
        <v>0.67171235322023937</v>
      </c>
      <c r="BA295" s="223">
        <f>AY295-AZ295</f>
        <v>0.13928764677976069</v>
      </c>
      <c r="BB295" s="227">
        <f>AY295*Y295/1000</f>
        <v>0.36614217000000004</v>
      </c>
      <c r="BC295" s="221">
        <f>AZ295*Y295/1000</f>
        <v>0.30325797610834143</v>
      </c>
      <c r="BD295" s="223">
        <f>BA295*Y295/1000</f>
        <v>6.2884193891658557E-2</v>
      </c>
      <c r="BE295" s="357">
        <f>AB295/BA295</f>
        <v>166.36373959860836</v>
      </c>
      <c r="BF295" s="447">
        <f>AB295/AU295</f>
        <v>33.837369496989744</v>
      </c>
    </row>
    <row r="296" spans="1:58" x14ac:dyDescent="0.25">
      <c r="A296" s="15">
        <v>290</v>
      </c>
      <c r="B296" s="16">
        <v>2</v>
      </c>
      <c r="C296" s="17" t="s">
        <v>5</v>
      </c>
      <c r="D296" s="17" t="s">
        <v>6</v>
      </c>
      <c r="E296" s="18" t="s">
        <v>7</v>
      </c>
      <c r="F296" s="19" t="s">
        <v>22</v>
      </c>
      <c r="G296" s="30">
        <v>42536</v>
      </c>
      <c r="H296" s="21">
        <v>4</v>
      </c>
      <c r="I296" s="18">
        <v>28</v>
      </c>
      <c r="J296" s="40"/>
      <c r="K296" s="40"/>
      <c r="L296" s="43">
        <v>30.003778035576371</v>
      </c>
      <c r="M296" s="40"/>
      <c r="N296" s="40"/>
      <c r="O296" s="40"/>
      <c r="P296" s="40"/>
      <c r="Q296" s="40"/>
      <c r="R296" s="40"/>
      <c r="S296" s="313">
        <v>14149.881734171269</v>
      </c>
      <c r="T296" s="321">
        <v>438.55522228667462</v>
      </c>
      <c r="U296" s="326">
        <v>31.78092181114225</v>
      </c>
      <c r="V296" s="288"/>
      <c r="W296" s="299"/>
      <c r="X296" s="306"/>
      <c r="Y296" s="40">
        <v>448.61999999999995</v>
      </c>
      <c r="Z296" s="263"/>
      <c r="AA296" s="193"/>
      <c r="AB296" s="72"/>
      <c r="AC296" s="254"/>
      <c r="AD296" s="79"/>
      <c r="AE296" s="163"/>
      <c r="AF296" s="165"/>
      <c r="AG296" s="167"/>
      <c r="AH296" s="169"/>
      <c r="AI296" s="178"/>
      <c r="AJ296" s="178"/>
      <c r="AK296" s="259"/>
      <c r="AL296" s="108"/>
      <c r="AS296" s="455"/>
      <c r="AT296" s="348"/>
      <c r="AU296" s="351"/>
      <c r="AV296" s="416"/>
      <c r="AW296" s="348"/>
      <c r="AX296" s="333"/>
      <c r="AY296" s="372"/>
      <c r="AZ296" s="221"/>
      <c r="BA296" s="223"/>
      <c r="BB296" s="227"/>
      <c r="BC296" s="221"/>
      <c r="BD296" s="223"/>
      <c r="BE296" s="358"/>
      <c r="BF296" s="447"/>
    </row>
    <row r="297" spans="1:58" x14ac:dyDescent="0.25">
      <c r="A297" s="15">
        <v>291</v>
      </c>
      <c r="B297" s="16">
        <v>3</v>
      </c>
      <c r="C297" s="17" t="s">
        <v>5</v>
      </c>
      <c r="D297" s="17" t="s">
        <v>6</v>
      </c>
      <c r="E297" s="18" t="s">
        <v>7</v>
      </c>
      <c r="F297" s="19" t="s">
        <v>22</v>
      </c>
      <c r="G297" s="30">
        <v>42536</v>
      </c>
      <c r="H297" s="21">
        <v>4</v>
      </c>
      <c r="I297" s="18">
        <v>28</v>
      </c>
      <c r="J297" s="40"/>
      <c r="K297" s="40"/>
      <c r="L297" s="43">
        <v>30.001934938455197</v>
      </c>
      <c r="M297" s="40"/>
      <c r="N297" s="40"/>
      <c r="O297" s="40"/>
      <c r="P297" s="40"/>
      <c r="Q297" s="40"/>
      <c r="R297" s="40"/>
      <c r="S297" s="313">
        <v>14149.012523425265</v>
      </c>
      <c r="T297" s="321">
        <v>438.52828235042011</v>
      </c>
      <c r="U297" s="326">
        <v>31.778969546149856</v>
      </c>
      <c r="V297" s="288">
        <f t="shared" ref="V297:V328" si="260">S297/T297</f>
        <v>32.264766248574688</v>
      </c>
      <c r="W297" s="299">
        <f t="shared" ref="W297:W328" si="261">S297/U297</f>
        <v>445.23194821902183</v>
      </c>
      <c r="X297" s="306">
        <f t="shared" ref="X297:X328" si="262">T297/U297</f>
        <v>13.799323534187707</v>
      </c>
      <c r="Y297" s="40">
        <v>448.91</v>
      </c>
      <c r="Z297" s="263">
        <v>11.599999999999994</v>
      </c>
      <c r="AA297" s="193">
        <v>6.32</v>
      </c>
      <c r="AB297" s="72">
        <v>26.781426107521767</v>
      </c>
      <c r="AC297" s="254">
        <f t="shared" ref="AC297:AC328" si="263">(AB297/12000)</f>
        <v>2.2317855089601475E-3</v>
      </c>
      <c r="AD297" s="79">
        <f t="shared" ref="AD297:AD328" si="264">Y297*AB297/1000</f>
        <v>12.022449993927598</v>
      </c>
      <c r="AE297" s="163">
        <v>1.2516038122000002</v>
      </c>
      <c r="AF297" s="165">
        <v>1.1950490699</v>
      </c>
      <c r="AG297" s="167">
        <v>0.99866114944999995</v>
      </c>
      <c r="AH297" s="169">
        <v>0.93587775542500007</v>
      </c>
      <c r="AI297" s="178">
        <f t="shared" ref="AI297:AI328" si="265">AE297/AB297*100</f>
        <v>4.673402406485283</v>
      </c>
      <c r="AJ297" s="178">
        <f t="shared" ref="AJ297:AJ328" si="266">AH297/AB297*100</f>
        <v>3.4945030621881319</v>
      </c>
      <c r="AK297" s="259">
        <f t="shared" ref="AK297:AK328" si="267">AH297/AC297</f>
        <v>419.34036746257584</v>
      </c>
      <c r="AL297" s="108">
        <v>238.67451511557809</v>
      </c>
      <c r="AS297" s="455">
        <v>0.94082932708261557</v>
      </c>
      <c r="AT297" s="348">
        <v>0.25233603750097039</v>
      </c>
      <c r="AU297" s="351">
        <f t="shared" ref="AU297:AU328" si="268">AS297-AT297</f>
        <v>0.68849328958164513</v>
      </c>
      <c r="AV297" s="416">
        <f t="shared" ref="AV297:AV328" si="269">AS297*Y297/1000</f>
        <v>0.42234769322065702</v>
      </c>
      <c r="AW297" s="348">
        <f t="shared" ref="AW297:AW328" si="270">AT297*Y297/1000</f>
        <v>0.11327617059456062</v>
      </c>
      <c r="AX297" s="333">
        <f t="shared" ref="AX297:AX328" si="271">AU297*Y297/1000</f>
        <v>0.30907152262609633</v>
      </c>
      <c r="AY297" s="372">
        <v>0.75700000000000001</v>
      </c>
      <c r="AZ297" s="221">
        <v>0.59919867163051665</v>
      </c>
      <c r="BA297" s="223">
        <f t="shared" ref="BA297:BA328" si="272">AY297-AZ297</f>
        <v>0.15780132836948335</v>
      </c>
      <c r="BB297" s="227">
        <f t="shared" ref="BB297:BB328" si="273">AY297*Y297/1000</f>
        <v>0.33982487000000006</v>
      </c>
      <c r="BC297" s="221">
        <f t="shared" ref="BC297:BC328" si="274">AZ297*Y297/1000</f>
        <v>0.26898627568165523</v>
      </c>
      <c r="BD297" s="223">
        <f t="shared" ref="BD297:BD328" si="275">BA297*Y297/1000</f>
        <v>7.0838594318344772E-2</v>
      </c>
      <c r="BE297" s="358">
        <f t="shared" ref="BE297:BE328" si="276">AB297/BA297</f>
        <v>169.71610051858684</v>
      </c>
      <c r="BF297" s="447">
        <f t="shared" ref="BF297:BF328" si="277">AB297/AU297</f>
        <v>38.898601500960432</v>
      </c>
    </row>
    <row r="298" spans="1:58" ht="15.75" thickBot="1" x14ac:dyDescent="0.3">
      <c r="A298" s="22">
        <v>292</v>
      </c>
      <c r="B298" s="23">
        <v>4</v>
      </c>
      <c r="C298" s="24" t="s">
        <v>5</v>
      </c>
      <c r="D298" s="24" t="s">
        <v>6</v>
      </c>
      <c r="E298" s="25" t="s">
        <v>7</v>
      </c>
      <c r="F298" s="26" t="s">
        <v>22</v>
      </c>
      <c r="G298" s="31">
        <v>42536</v>
      </c>
      <c r="H298" s="28">
        <v>4</v>
      </c>
      <c r="I298" s="25">
        <v>28</v>
      </c>
      <c r="J298" s="41"/>
      <c r="K298" s="41"/>
      <c r="L298" s="42">
        <v>30.005621132697549</v>
      </c>
      <c r="M298" s="41"/>
      <c r="N298" s="41"/>
      <c r="O298" s="41"/>
      <c r="P298" s="41"/>
      <c r="Q298" s="41"/>
      <c r="R298" s="41"/>
      <c r="S298" s="314">
        <v>14150.750944917272</v>
      </c>
      <c r="T298" s="322">
        <v>438.58216222292918</v>
      </c>
      <c r="U298" s="327">
        <v>31.782874076134647</v>
      </c>
      <c r="V298" s="289">
        <f t="shared" si="260"/>
        <v>32.264766248574681</v>
      </c>
      <c r="W298" s="300">
        <f t="shared" si="261"/>
        <v>445.23194821902183</v>
      </c>
      <c r="X298" s="307">
        <f t="shared" si="262"/>
        <v>13.799323534187707</v>
      </c>
      <c r="Y298" s="41">
        <v>451.32</v>
      </c>
      <c r="Z298" s="264">
        <v>13.099999999999994</v>
      </c>
      <c r="AA298" s="194">
        <v>6.22</v>
      </c>
      <c r="AB298" s="73">
        <v>26.364572349327116</v>
      </c>
      <c r="AC298" s="255">
        <f t="shared" si="263"/>
        <v>2.1970476957772597E-3</v>
      </c>
      <c r="AD298" s="80">
        <f t="shared" si="264"/>
        <v>11.898858792698313</v>
      </c>
      <c r="AE298" s="145">
        <v>1.2185339631999998</v>
      </c>
      <c r="AF298" s="150">
        <v>1.1535989569</v>
      </c>
      <c r="AG298" s="155">
        <v>0.96986003595000003</v>
      </c>
      <c r="AH298" s="160">
        <v>0.90865601592499989</v>
      </c>
      <c r="AI298" s="179">
        <f t="shared" si="265"/>
        <v>4.6218612881505718</v>
      </c>
      <c r="AJ298" s="179">
        <f t="shared" si="266"/>
        <v>3.4465039063991907</v>
      </c>
      <c r="AK298" s="260">
        <f t="shared" si="267"/>
        <v>413.58046876790286</v>
      </c>
      <c r="AL298" s="109">
        <v>226.26104874430379</v>
      </c>
      <c r="AS298" s="455">
        <v>0.72139159566661404</v>
      </c>
      <c r="AT298" s="349">
        <v>2.4677436068271351E-2</v>
      </c>
      <c r="AU298" s="352">
        <f t="shared" si="268"/>
        <v>0.69671415959834271</v>
      </c>
      <c r="AV298" s="417">
        <f t="shared" si="269"/>
        <v>0.3255784549562562</v>
      </c>
      <c r="AW298" s="349">
        <f t="shared" si="270"/>
        <v>1.1137420446332225E-2</v>
      </c>
      <c r="AX298" s="333">
        <f t="shared" si="271"/>
        <v>0.314441034509924</v>
      </c>
      <c r="AY298" s="373">
        <v>0.81299999999999994</v>
      </c>
      <c r="AZ298" s="222">
        <v>0.67038976219223056</v>
      </c>
      <c r="BA298" s="225">
        <f t="shared" si="272"/>
        <v>0.14261023780776938</v>
      </c>
      <c r="BB298" s="228">
        <f t="shared" si="273"/>
        <v>0.36692315999999997</v>
      </c>
      <c r="BC298" s="222">
        <f t="shared" si="274"/>
        <v>0.30256030747259749</v>
      </c>
      <c r="BD298" s="225">
        <f t="shared" si="275"/>
        <v>6.4362852527402481E-2</v>
      </c>
      <c r="BE298" s="359">
        <f t="shared" si="276"/>
        <v>184.87152643883172</v>
      </c>
      <c r="BF298" s="448">
        <f t="shared" si="277"/>
        <v>37.841304050037323</v>
      </c>
    </row>
    <row r="299" spans="1:58" x14ac:dyDescent="0.25">
      <c r="A299" s="8">
        <v>293</v>
      </c>
      <c r="B299" s="9">
        <v>5</v>
      </c>
      <c r="C299" s="10" t="s">
        <v>5</v>
      </c>
      <c r="D299" s="10" t="s">
        <v>6</v>
      </c>
      <c r="E299" s="11" t="s">
        <v>8</v>
      </c>
      <c r="F299" s="12" t="s">
        <v>22</v>
      </c>
      <c r="G299" s="29">
        <v>42535</v>
      </c>
      <c r="H299" s="14">
        <v>4</v>
      </c>
      <c r="I299" s="11">
        <v>28</v>
      </c>
      <c r="J299" s="39"/>
      <c r="K299" s="39"/>
      <c r="L299" s="44">
        <v>30.003778035576371</v>
      </c>
      <c r="M299" s="39"/>
      <c r="N299" s="39"/>
      <c r="O299" s="39"/>
      <c r="P299" s="39"/>
      <c r="Q299" s="39"/>
      <c r="R299" s="39"/>
      <c r="S299" s="315">
        <v>14149.881734171269</v>
      </c>
      <c r="T299" s="323">
        <v>438.55522228667462</v>
      </c>
      <c r="U299" s="328">
        <v>31.78092181114225</v>
      </c>
      <c r="V299" s="287">
        <f t="shared" si="260"/>
        <v>32.264766248574688</v>
      </c>
      <c r="W299" s="298">
        <f t="shared" si="261"/>
        <v>445.23194821902189</v>
      </c>
      <c r="X299" s="305">
        <f t="shared" si="262"/>
        <v>13.799323534187707</v>
      </c>
      <c r="Y299" s="39">
        <v>440</v>
      </c>
      <c r="Z299" s="262">
        <v>14.399999999999991</v>
      </c>
      <c r="AA299" s="192">
        <v>6.4</v>
      </c>
      <c r="AB299" s="71">
        <v>22.200530271433003</v>
      </c>
      <c r="AC299" s="253">
        <f t="shared" si="263"/>
        <v>1.8500441892860837E-3</v>
      </c>
      <c r="AD299" s="78">
        <f t="shared" si="264"/>
        <v>9.7682333194305215</v>
      </c>
      <c r="AE299" s="162">
        <v>1.0461401942000002</v>
      </c>
      <c r="AF299" s="164">
        <v>0.99494167439999981</v>
      </c>
      <c r="AG299" s="166">
        <v>0.86318783845000002</v>
      </c>
      <c r="AH299" s="168">
        <v>0.81728894992500001</v>
      </c>
      <c r="AI299" s="177">
        <f t="shared" si="265"/>
        <v>4.7122306603015831</v>
      </c>
      <c r="AJ299" s="177">
        <f t="shared" si="266"/>
        <v>3.6813938222757843</v>
      </c>
      <c r="AK299" s="258">
        <f t="shared" si="267"/>
        <v>441.76725867309409</v>
      </c>
      <c r="AL299" s="107">
        <v>197.87520935861474</v>
      </c>
      <c r="AS299" s="456">
        <v>1.1072863887359481</v>
      </c>
      <c r="AT299" s="347">
        <v>0.55799141513402806</v>
      </c>
      <c r="AU299" s="350">
        <f t="shared" si="268"/>
        <v>0.54929497360192003</v>
      </c>
      <c r="AV299" s="415">
        <f t="shared" si="269"/>
        <v>0.48720601104381717</v>
      </c>
      <c r="AW299" s="347">
        <f t="shared" si="270"/>
        <v>0.24551622265897233</v>
      </c>
      <c r="AX299" s="350">
        <f t="shared" si="271"/>
        <v>0.24168978838484481</v>
      </c>
      <c r="AY299" s="207">
        <v>0.43099999999999999</v>
      </c>
      <c r="AZ299" s="220">
        <v>0.32320176911693288</v>
      </c>
      <c r="BA299" s="224">
        <f t="shared" si="272"/>
        <v>0.10779823088306711</v>
      </c>
      <c r="BB299" s="226">
        <f t="shared" si="273"/>
        <v>0.18963999999999998</v>
      </c>
      <c r="BC299" s="220">
        <f t="shared" si="274"/>
        <v>0.14220877841145046</v>
      </c>
      <c r="BD299" s="224">
        <f t="shared" si="275"/>
        <v>4.7431221588549531E-2</v>
      </c>
      <c r="BE299" s="357">
        <f t="shared" si="276"/>
        <v>205.94521904088361</v>
      </c>
      <c r="BF299" s="446">
        <f t="shared" si="277"/>
        <v>40.416408921160027</v>
      </c>
    </row>
    <row r="300" spans="1:58" x14ac:dyDescent="0.25">
      <c r="A300" s="15">
        <v>294</v>
      </c>
      <c r="B300" s="16">
        <v>6</v>
      </c>
      <c r="C300" s="17" t="s">
        <v>5</v>
      </c>
      <c r="D300" s="17" t="s">
        <v>6</v>
      </c>
      <c r="E300" s="18" t="s">
        <v>8</v>
      </c>
      <c r="F300" s="19" t="s">
        <v>22</v>
      </c>
      <c r="G300" s="30">
        <v>42535</v>
      </c>
      <c r="H300" s="21">
        <v>4</v>
      </c>
      <c r="I300" s="18">
        <v>28</v>
      </c>
      <c r="J300" s="40"/>
      <c r="K300" s="40"/>
      <c r="L300" s="43">
        <v>30.003778035576371</v>
      </c>
      <c r="M300" s="40"/>
      <c r="N300" s="40"/>
      <c r="O300" s="40"/>
      <c r="P300" s="40"/>
      <c r="Q300" s="40"/>
      <c r="R300" s="40"/>
      <c r="S300" s="313">
        <v>14149.881734171269</v>
      </c>
      <c r="T300" s="321">
        <v>438.55522228667462</v>
      </c>
      <c r="U300" s="326">
        <v>31.78092181114225</v>
      </c>
      <c r="V300" s="288">
        <f t="shared" si="260"/>
        <v>32.264766248574688</v>
      </c>
      <c r="W300" s="299">
        <f t="shared" si="261"/>
        <v>445.23194821902189</v>
      </c>
      <c r="X300" s="306">
        <f t="shared" si="262"/>
        <v>13.799323534187707</v>
      </c>
      <c r="Y300" s="40">
        <v>446.32000000000005</v>
      </c>
      <c r="Z300" s="263">
        <v>15.299999999999997</v>
      </c>
      <c r="AA300" s="193">
        <v>6.38</v>
      </c>
      <c r="AB300" s="72">
        <v>22.396145722940048</v>
      </c>
      <c r="AC300" s="254">
        <f t="shared" si="263"/>
        <v>1.8663454769116707E-3</v>
      </c>
      <c r="AD300" s="79">
        <f t="shared" si="264"/>
        <v>9.9958477590626025</v>
      </c>
      <c r="AE300" s="163">
        <v>1.0010977092</v>
      </c>
      <c r="AF300" s="165">
        <v>0.9531266318999998</v>
      </c>
      <c r="AG300" s="167">
        <v>0.80473967295000004</v>
      </c>
      <c r="AH300" s="169">
        <v>0.75519238392499999</v>
      </c>
      <c r="AI300" s="178">
        <f t="shared" si="265"/>
        <v>4.4699553288519196</v>
      </c>
      <c r="AJ300" s="178">
        <f t="shared" si="266"/>
        <v>3.3719747731033354</v>
      </c>
      <c r="AK300" s="259">
        <f t="shared" si="267"/>
        <v>404.63697277240021</v>
      </c>
      <c r="AL300" s="108">
        <v>217.91897157278228</v>
      </c>
      <c r="AS300" s="455">
        <v>0.94630304959225608</v>
      </c>
      <c r="AT300" s="348">
        <v>0.41944421143520172</v>
      </c>
      <c r="AU300" s="351">
        <f t="shared" si="268"/>
        <v>0.52685883815705437</v>
      </c>
      <c r="AV300" s="416">
        <f t="shared" si="269"/>
        <v>0.42235397709401579</v>
      </c>
      <c r="AW300" s="348">
        <f t="shared" si="270"/>
        <v>0.18720634044775927</v>
      </c>
      <c r="AX300" s="351">
        <f t="shared" si="271"/>
        <v>0.23514763664625654</v>
      </c>
      <c r="AY300" s="208">
        <v>0.315</v>
      </c>
      <c r="AZ300" s="221">
        <v>0.18528278892364894</v>
      </c>
      <c r="BA300" s="223">
        <f t="shared" si="272"/>
        <v>0.12971721107635106</v>
      </c>
      <c r="BB300" s="227">
        <f t="shared" si="273"/>
        <v>0.14059080000000004</v>
      </c>
      <c r="BC300" s="221">
        <f t="shared" si="274"/>
        <v>8.2695414352403004E-2</v>
      </c>
      <c r="BD300" s="223">
        <f t="shared" si="275"/>
        <v>5.7895385647597011E-2</v>
      </c>
      <c r="BE300" s="358">
        <f t="shared" si="276"/>
        <v>172.65361733500237</v>
      </c>
      <c r="BF300" s="447">
        <f t="shared" si="277"/>
        <v>42.508816595506843</v>
      </c>
    </row>
    <row r="301" spans="1:58" x14ac:dyDescent="0.25">
      <c r="A301" s="15">
        <v>295</v>
      </c>
      <c r="B301" s="16">
        <v>7</v>
      </c>
      <c r="C301" s="17" t="s">
        <v>5</v>
      </c>
      <c r="D301" s="17" t="s">
        <v>6</v>
      </c>
      <c r="E301" s="18" t="s">
        <v>8</v>
      </c>
      <c r="F301" s="19" t="s">
        <v>22</v>
      </c>
      <c r="G301" s="30">
        <v>42535</v>
      </c>
      <c r="H301" s="21">
        <v>4</v>
      </c>
      <c r="I301" s="18">
        <v>28</v>
      </c>
      <c r="J301" s="40"/>
      <c r="K301" s="40"/>
      <c r="L301" s="43">
        <v>30.007464229818719</v>
      </c>
      <c r="M301" s="40"/>
      <c r="N301" s="40"/>
      <c r="O301" s="40"/>
      <c r="P301" s="40"/>
      <c r="Q301" s="40"/>
      <c r="R301" s="40"/>
      <c r="S301" s="313">
        <v>14151.620155663273</v>
      </c>
      <c r="T301" s="321">
        <v>438.60910215918364</v>
      </c>
      <c r="U301" s="326">
        <v>31.784826341127037</v>
      </c>
      <c r="V301" s="288">
        <f t="shared" si="260"/>
        <v>32.264766248574681</v>
      </c>
      <c r="W301" s="299">
        <f t="shared" si="261"/>
        <v>445.23194821902183</v>
      </c>
      <c r="X301" s="306">
        <f t="shared" si="262"/>
        <v>13.799323534187707</v>
      </c>
      <c r="Y301" s="40">
        <v>448.77</v>
      </c>
      <c r="Z301" s="263">
        <v>8.3999999999999915</v>
      </c>
      <c r="AA301" s="193">
        <v>6.36</v>
      </c>
      <c r="AB301" s="72">
        <v>24.084882253983306</v>
      </c>
      <c r="AC301" s="254">
        <f t="shared" si="263"/>
        <v>2.0070735211652753E-3</v>
      </c>
      <c r="AD301" s="79">
        <f t="shared" si="264"/>
        <v>10.808572609120089</v>
      </c>
      <c r="AE301" s="163">
        <v>1.1538903416999997</v>
      </c>
      <c r="AF301" s="165">
        <v>1.1052102668999997</v>
      </c>
      <c r="AG301" s="167">
        <v>0.93333192544999999</v>
      </c>
      <c r="AH301" s="169">
        <v>0.88301603492500003</v>
      </c>
      <c r="AI301" s="178">
        <f t="shared" si="265"/>
        <v>4.7909320441421803</v>
      </c>
      <c r="AJ301" s="178">
        <f t="shared" si="266"/>
        <v>3.666266771052872</v>
      </c>
      <c r="AK301" s="259">
        <f t="shared" si="267"/>
        <v>439.95201252634473</v>
      </c>
      <c r="AL301" s="108">
        <v>219.62724676148983</v>
      </c>
      <c r="AS301" s="455">
        <v>0.82472335066178837</v>
      </c>
      <c r="AT301" s="348">
        <v>0.3148089901572641</v>
      </c>
      <c r="AU301" s="351">
        <f t="shared" si="268"/>
        <v>0.50991436050452421</v>
      </c>
      <c r="AV301" s="416">
        <f t="shared" si="269"/>
        <v>0.37011109807649073</v>
      </c>
      <c r="AW301" s="348">
        <f t="shared" si="270"/>
        <v>0.1412768305128754</v>
      </c>
      <c r="AX301" s="351">
        <f t="shared" si="271"/>
        <v>0.22883426756361533</v>
      </c>
      <c r="AY301" s="208">
        <v>0.65500000000000003</v>
      </c>
      <c r="AZ301" s="221">
        <v>0.4813930561881139</v>
      </c>
      <c r="BA301" s="223">
        <f t="shared" si="272"/>
        <v>0.17360694381188613</v>
      </c>
      <c r="BB301" s="227">
        <f t="shared" si="273"/>
        <v>0.29394434999999997</v>
      </c>
      <c r="BC301" s="221">
        <f t="shared" si="274"/>
        <v>0.21603476182553988</v>
      </c>
      <c r="BD301" s="223">
        <f t="shared" si="275"/>
        <v>7.7909588174460143E-2</v>
      </c>
      <c r="BE301" s="358">
        <f t="shared" si="276"/>
        <v>138.73225186246449</v>
      </c>
      <c r="BF301" s="447">
        <f t="shared" si="277"/>
        <v>47.233190746291235</v>
      </c>
    </row>
    <row r="302" spans="1:58" ht="15.75" thickBot="1" x14ac:dyDescent="0.3">
      <c r="A302" s="22">
        <v>296</v>
      </c>
      <c r="B302" s="23">
        <v>8</v>
      </c>
      <c r="C302" s="24" t="s">
        <v>5</v>
      </c>
      <c r="D302" s="24" t="s">
        <v>6</v>
      </c>
      <c r="E302" s="25" t="s">
        <v>8</v>
      </c>
      <c r="F302" s="26" t="s">
        <v>22</v>
      </c>
      <c r="G302" s="31">
        <v>42535</v>
      </c>
      <c r="H302" s="28">
        <v>4</v>
      </c>
      <c r="I302" s="25">
        <v>28</v>
      </c>
      <c r="J302" s="41"/>
      <c r="K302" s="41"/>
      <c r="L302" s="42">
        <v>30.007464229818719</v>
      </c>
      <c r="M302" s="41"/>
      <c r="N302" s="41"/>
      <c r="O302" s="41"/>
      <c r="P302" s="41"/>
      <c r="Q302" s="41"/>
      <c r="R302" s="41"/>
      <c r="S302" s="314">
        <v>14151.620155663273</v>
      </c>
      <c r="T302" s="322">
        <v>438.60910215918364</v>
      </c>
      <c r="U302" s="327">
        <v>31.784826341127037</v>
      </c>
      <c r="V302" s="289">
        <f t="shared" si="260"/>
        <v>32.264766248574681</v>
      </c>
      <c r="W302" s="300">
        <f t="shared" si="261"/>
        <v>445.23194821902183</v>
      </c>
      <c r="X302" s="307">
        <f t="shared" si="262"/>
        <v>13.799323534187707</v>
      </c>
      <c r="Y302" s="41">
        <v>446.03</v>
      </c>
      <c r="Z302" s="264">
        <v>18.399999999999991</v>
      </c>
      <c r="AA302" s="194">
        <v>6.38</v>
      </c>
      <c r="AB302" s="73">
        <v>21.648480495037802</v>
      </c>
      <c r="AC302" s="255">
        <f t="shared" si="263"/>
        <v>1.8040400412531502E-3</v>
      </c>
      <c r="AD302" s="80">
        <f t="shared" si="264"/>
        <v>9.6558717552017104</v>
      </c>
      <c r="AE302" s="145">
        <v>1.0861346127000002</v>
      </c>
      <c r="AF302" s="150">
        <v>1.0251320228999996</v>
      </c>
      <c r="AG302" s="155">
        <v>0.87495811695000003</v>
      </c>
      <c r="AH302" s="160">
        <v>0.82278807442500002</v>
      </c>
      <c r="AI302" s="179">
        <f t="shared" si="265"/>
        <v>5.0171401773392859</v>
      </c>
      <c r="AJ302" s="179">
        <f t="shared" si="266"/>
        <v>3.800673560500456</v>
      </c>
      <c r="AK302" s="260">
        <f t="shared" si="267"/>
        <v>456.08082726005472</v>
      </c>
      <c r="AL302" s="109">
        <v>215.18573127085043</v>
      </c>
      <c r="AS302" s="457">
        <v>1.242158028487546</v>
      </c>
      <c r="AT302" s="349">
        <v>0.67406608873227136</v>
      </c>
      <c r="AU302" s="352">
        <f t="shared" si="268"/>
        <v>0.56809193975527461</v>
      </c>
      <c r="AV302" s="417">
        <f t="shared" si="269"/>
        <v>0.55403974544630008</v>
      </c>
      <c r="AW302" s="349">
        <f t="shared" si="270"/>
        <v>0.30065369755725496</v>
      </c>
      <c r="AX302" s="352">
        <f t="shared" si="271"/>
        <v>0.25338604788904512</v>
      </c>
      <c r="AY302" s="209">
        <v>0.378</v>
      </c>
      <c r="AZ302" s="222">
        <v>0.24260246724179457</v>
      </c>
      <c r="BA302" s="225">
        <f t="shared" si="272"/>
        <v>0.13539753275820543</v>
      </c>
      <c r="BB302" s="228">
        <f t="shared" si="273"/>
        <v>0.16859933999999999</v>
      </c>
      <c r="BC302" s="222">
        <f t="shared" si="274"/>
        <v>0.10820797846385763</v>
      </c>
      <c r="BD302" s="225">
        <f t="shared" si="275"/>
        <v>6.0391361536142364E-2</v>
      </c>
      <c r="BE302" s="359">
        <f t="shared" si="276"/>
        <v>159.88829378226501</v>
      </c>
      <c r="BF302" s="448">
        <f t="shared" si="277"/>
        <v>38.107353722292977</v>
      </c>
    </row>
    <row r="303" spans="1:58" x14ac:dyDescent="0.25">
      <c r="A303" s="8">
        <v>297</v>
      </c>
      <c r="B303" s="9">
        <v>9</v>
      </c>
      <c r="C303" s="10" t="s">
        <v>5</v>
      </c>
      <c r="D303" s="10" t="s">
        <v>9</v>
      </c>
      <c r="E303" s="11" t="s">
        <v>7</v>
      </c>
      <c r="F303" s="12" t="s">
        <v>22</v>
      </c>
      <c r="G303" s="29">
        <v>42536</v>
      </c>
      <c r="H303" s="14">
        <v>4</v>
      </c>
      <c r="I303" s="11">
        <v>28</v>
      </c>
      <c r="J303" s="39"/>
      <c r="K303" s="39"/>
      <c r="L303" s="44">
        <v>75.006439046193151</v>
      </c>
      <c r="M303" s="39"/>
      <c r="N303" s="39"/>
      <c r="O303" s="39"/>
      <c r="P303" s="39"/>
      <c r="Q303" s="39"/>
      <c r="R303" s="39"/>
      <c r="S303" s="315">
        <v>22427.17529627524</v>
      </c>
      <c r="T303" s="323">
        <v>1144.3482383814201</v>
      </c>
      <c r="U303" s="328">
        <v>91.95936939726738</v>
      </c>
      <c r="V303" s="287">
        <f t="shared" si="260"/>
        <v>19.598208433471708</v>
      </c>
      <c r="W303" s="298">
        <f t="shared" si="261"/>
        <v>243.88135154982561</v>
      </c>
      <c r="X303" s="305">
        <f t="shared" si="262"/>
        <v>12.444063567223907</v>
      </c>
      <c r="Y303" s="39">
        <v>445.49999999999994</v>
      </c>
      <c r="Z303" s="262">
        <v>228.4</v>
      </c>
      <c r="AA303" s="192">
        <v>4.6900000000000004</v>
      </c>
      <c r="AB303" s="71">
        <v>23.681629357239004</v>
      </c>
      <c r="AC303" s="253">
        <f t="shared" si="263"/>
        <v>1.9734691131032501E-3</v>
      </c>
      <c r="AD303" s="78">
        <f t="shared" si="264"/>
        <v>10.550165878649976</v>
      </c>
      <c r="AE303" s="162">
        <v>0.96956005740000006</v>
      </c>
      <c r="AF303" s="164">
        <v>0.91460864980000001</v>
      </c>
      <c r="AG303" s="166">
        <v>0.71345870574999992</v>
      </c>
      <c r="AH303" s="168">
        <v>0.66869075592500005</v>
      </c>
      <c r="AI303" s="177">
        <f t="shared" si="265"/>
        <v>4.0941442110005184</v>
      </c>
      <c r="AJ303" s="177">
        <f t="shared" si="266"/>
        <v>2.8236687004840508</v>
      </c>
      <c r="AK303" s="258">
        <f t="shared" si="267"/>
        <v>338.84024405808611</v>
      </c>
      <c r="AL303" s="107">
        <v>188.02415577040171</v>
      </c>
      <c r="AS303" s="456">
        <v>27.382522375921834</v>
      </c>
      <c r="AT303" s="347">
        <v>26.542544973555227</v>
      </c>
      <c r="AU303" s="350">
        <f t="shared" si="268"/>
        <v>0.8399774023666069</v>
      </c>
      <c r="AV303" s="415">
        <f t="shared" si="269"/>
        <v>12.198913718473175</v>
      </c>
      <c r="AW303" s="347">
        <f t="shared" si="270"/>
        <v>11.824703785718851</v>
      </c>
      <c r="AX303" s="350">
        <f t="shared" si="271"/>
        <v>0.37420993275432335</v>
      </c>
      <c r="AY303" s="207">
        <v>0.93899999999999995</v>
      </c>
      <c r="AZ303" s="220">
        <v>0.70420099404133274</v>
      </c>
      <c r="BA303" s="224">
        <f t="shared" si="272"/>
        <v>0.23479900595866721</v>
      </c>
      <c r="BB303" s="226">
        <f t="shared" si="273"/>
        <v>0.41832449999999993</v>
      </c>
      <c r="BC303" s="220">
        <f t="shared" si="274"/>
        <v>0.3137215428454137</v>
      </c>
      <c r="BD303" s="224">
        <f t="shared" si="275"/>
        <v>0.10460295715458622</v>
      </c>
      <c r="BE303" s="357">
        <f t="shared" si="276"/>
        <v>100.85915509117528</v>
      </c>
      <c r="BF303" s="446">
        <f t="shared" si="277"/>
        <v>28.193174352687159</v>
      </c>
    </row>
    <row r="304" spans="1:58" x14ac:dyDescent="0.25">
      <c r="A304" s="15">
        <v>298</v>
      </c>
      <c r="B304" s="16">
        <v>10</v>
      </c>
      <c r="C304" s="17" t="s">
        <v>5</v>
      </c>
      <c r="D304" s="17" t="s">
        <v>9</v>
      </c>
      <c r="E304" s="18" t="s">
        <v>7</v>
      </c>
      <c r="F304" s="19" t="s">
        <v>22</v>
      </c>
      <c r="G304" s="30">
        <v>42536</v>
      </c>
      <c r="H304" s="21">
        <v>4</v>
      </c>
      <c r="I304" s="18">
        <v>28</v>
      </c>
      <c r="J304" s="40"/>
      <c r="K304" s="40"/>
      <c r="L304" s="43">
        <v>75.006439046193151</v>
      </c>
      <c r="M304" s="40"/>
      <c r="N304" s="40"/>
      <c r="O304" s="40"/>
      <c r="P304" s="40"/>
      <c r="Q304" s="40"/>
      <c r="R304" s="40"/>
      <c r="S304" s="313">
        <v>22427.17529627524</v>
      </c>
      <c r="T304" s="321">
        <v>1144.3482383814201</v>
      </c>
      <c r="U304" s="326">
        <v>91.95936939726738</v>
      </c>
      <c r="V304" s="288">
        <f t="shared" si="260"/>
        <v>19.598208433471708</v>
      </c>
      <c r="W304" s="299">
        <f t="shared" si="261"/>
        <v>243.88135154982561</v>
      </c>
      <c r="X304" s="306">
        <f t="shared" si="262"/>
        <v>12.444063567223907</v>
      </c>
      <c r="Y304" s="40">
        <v>448.09000000000003</v>
      </c>
      <c r="Z304" s="263">
        <v>227.4</v>
      </c>
      <c r="AA304" s="193">
        <v>4.59</v>
      </c>
      <c r="AB304" s="72">
        <v>23.449833722189492</v>
      </c>
      <c r="AC304" s="254">
        <f t="shared" si="263"/>
        <v>1.9541528101824578E-3</v>
      </c>
      <c r="AD304" s="79">
        <f t="shared" si="264"/>
        <v>10.50763599257589</v>
      </c>
      <c r="AE304" s="163">
        <v>0.95797947039999998</v>
      </c>
      <c r="AF304" s="165">
        <v>0.90509908680000006</v>
      </c>
      <c r="AG304" s="167">
        <v>0.70590769134999998</v>
      </c>
      <c r="AH304" s="169">
        <v>0.66102941332499998</v>
      </c>
      <c r="AI304" s="178">
        <f t="shared" si="265"/>
        <v>4.0852292675043929</v>
      </c>
      <c r="AJ304" s="178">
        <f t="shared" si="266"/>
        <v>2.8189087443272509</v>
      </c>
      <c r="AK304" s="259">
        <f t="shared" si="267"/>
        <v>338.26904931927004</v>
      </c>
      <c r="AL304" s="108">
        <v>188.47969582072372</v>
      </c>
      <c r="AS304" s="455">
        <v>27.259191566603448</v>
      </c>
      <c r="AT304" s="348">
        <v>26.420647687118397</v>
      </c>
      <c r="AU304" s="351">
        <f t="shared" si="268"/>
        <v>0.83854387948505149</v>
      </c>
      <c r="AV304" s="416">
        <f t="shared" si="269"/>
        <v>12.21457114907934</v>
      </c>
      <c r="AW304" s="348">
        <f t="shared" si="270"/>
        <v>11.838828022120882</v>
      </c>
      <c r="AX304" s="351">
        <f t="shared" si="271"/>
        <v>0.37574312695845674</v>
      </c>
      <c r="AY304" s="208">
        <v>0.90200000000000002</v>
      </c>
      <c r="AZ304" s="221">
        <v>0.71991871987003153</v>
      </c>
      <c r="BA304" s="223">
        <f t="shared" si="272"/>
        <v>0.18208128012996849</v>
      </c>
      <c r="BB304" s="227">
        <f t="shared" si="273"/>
        <v>0.40417718000000002</v>
      </c>
      <c r="BC304" s="221">
        <f t="shared" si="274"/>
        <v>0.32258837918656247</v>
      </c>
      <c r="BD304" s="223">
        <f t="shared" si="275"/>
        <v>8.1588800813437584E-2</v>
      </c>
      <c r="BE304" s="358">
        <f t="shared" si="276"/>
        <v>128.78772439127815</v>
      </c>
      <c r="BF304" s="447">
        <f t="shared" si="277"/>
        <v>27.964945300882761</v>
      </c>
    </row>
    <row r="305" spans="1:58" x14ac:dyDescent="0.25">
      <c r="A305" s="15">
        <v>299</v>
      </c>
      <c r="B305" s="16">
        <v>11</v>
      </c>
      <c r="C305" s="17" t="s">
        <v>5</v>
      </c>
      <c r="D305" s="17" t="s">
        <v>9</v>
      </c>
      <c r="E305" s="18" t="s">
        <v>7</v>
      </c>
      <c r="F305" s="19" t="s">
        <v>22</v>
      </c>
      <c r="G305" s="30">
        <v>42536</v>
      </c>
      <c r="H305" s="21">
        <v>4</v>
      </c>
      <c r="I305" s="18">
        <v>28</v>
      </c>
      <c r="J305" s="40"/>
      <c r="K305" s="40"/>
      <c r="L305" s="43">
        <v>75.014295865925661</v>
      </c>
      <c r="M305" s="40"/>
      <c r="N305" s="40"/>
      <c r="O305" s="40"/>
      <c r="P305" s="40"/>
      <c r="Q305" s="40"/>
      <c r="R305" s="40"/>
      <c r="S305" s="313">
        <v>22429.524511564658</v>
      </c>
      <c r="T305" s="321">
        <v>1144.468107261139</v>
      </c>
      <c r="U305" s="326">
        <v>91.969002012776897</v>
      </c>
      <c r="V305" s="288">
        <f t="shared" si="260"/>
        <v>19.598208433471708</v>
      </c>
      <c r="W305" s="299">
        <f t="shared" si="261"/>
        <v>243.88135154982555</v>
      </c>
      <c r="X305" s="306">
        <f t="shared" si="262"/>
        <v>12.444063567223905</v>
      </c>
      <c r="Y305" s="40">
        <v>449.44000000000005</v>
      </c>
      <c r="Z305" s="263">
        <v>233.4</v>
      </c>
      <c r="AA305" s="193">
        <v>4.62</v>
      </c>
      <c r="AB305" s="72">
        <v>22.588897330854806</v>
      </c>
      <c r="AC305" s="254">
        <f t="shared" si="263"/>
        <v>1.8824081109045671E-3</v>
      </c>
      <c r="AD305" s="79">
        <f t="shared" si="264"/>
        <v>10.152354016379386</v>
      </c>
      <c r="AE305" s="163">
        <v>0.95784905540000009</v>
      </c>
      <c r="AF305" s="165">
        <v>0.90409760880000001</v>
      </c>
      <c r="AG305" s="167">
        <v>0.70668720085000003</v>
      </c>
      <c r="AH305" s="169">
        <v>0.66181011492499997</v>
      </c>
      <c r="AI305" s="178">
        <f t="shared" si="265"/>
        <v>4.2403533088427796</v>
      </c>
      <c r="AJ305" s="178">
        <f t="shared" si="266"/>
        <v>2.9298026602698091</v>
      </c>
      <c r="AK305" s="259">
        <f t="shared" si="267"/>
        <v>351.5763192323771</v>
      </c>
      <c r="AL305" s="108">
        <v>190.75739607233368</v>
      </c>
      <c r="AS305" s="455">
        <v>28.221537298072835</v>
      </c>
      <c r="AT305" s="348">
        <v>27.371807692704238</v>
      </c>
      <c r="AU305" s="351">
        <f t="shared" si="268"/>
        <v>0.84972960536859787</v>
      </c>
      <c r="AV305" s="416">
        <f t="shared" si="269"/>
        <v>12.683887723245856</v>
      </c>
      <c r="AW305" s="348">
        <f t="shared" si="270"/>
        <v>12.301985249408993</v>
      </c>
      <c r="AX305" s="351">
        <f t="shared" si="271"/>
        <v>0.38190247383686265</v>
      </c>
      <c r="AY305" s="208">
        <v>0.874</v>
      </c>
      <c r="AZ305" s="221">
        <v>0.68852732104413628</v>
      </c>
      <c r="BA305" s="223">
        <f t="shared" si="272"/>
        <v>0.18547267895586372</v>
      </c>
      <c r="BB305" s="227">
        <f t="shared" si="273"/>
        <v>0.39281056000000009</v>
      </c>
      <c r="BC305" s="221">
        <f t="shared" si="274"/>
        <v>0.30945171917007669</v>
      </c>
      <c r="BD305" s="223">
        <f t="shared" si="275"/>
        <v>8.3358840829923411E-2</v>
      </c>
      <c r="BE305" s="358">
        <f t="shared" si="276"/>
        <v>121.79096920377263</v>
      </c>
      <c r="BF305" s="447">
        <f t="shared" si="277"/>
        <v>26.583629884304358</v>
      </c>
    </row>
    <row r="306" spans="1:58" ht="15.75" thickBot="1" x14ac:dyDescent="0.3">
      <c r="A306" s="22">
        <v>300</v>
      </c>
      <c r="B306" s="23">
        <v>12</v>
      </c>
      <c r="C306" s="24" t="s">
        <v>5</v>
      </c>
      <c r="D306" s="24" t="s">
        <v>9</v>
      </c>
      <c r="E306" s="25" t="s">
        <v>7</v>
      </c>
      <c r="F306" s="26" t="s">
        <v>22</v>
      </c>
      <c r="G306" s="31">
        <v>42536</v>
      </c>
      <c r="H306" s="28">
        <v>4</v>
      </c>
      <c r="I306" s="25">
        <v>28</v>
      </c>
      <c r="J306" s="41"/>
      <c r="K306" s="41"/>
      <c r="L306" s="42">
        <v>75.006439046193151</v>
      </c>
      <c r="M306" s="41"/>
      <c r="N306" s="41"/>
      <c r="O306" s="41"/>
      <c r="P306" s="41"/>
      <c r="Q306" s="41"/>
      <c r="R306" s="41"/>
      <c r="S306" s="314">
        <v>22427.17529627524</v>
      </c>
      <c r="T306" s="322">
        <v>1144.3482383814201</v>
      </c>
      <c r="U306" s="327">
        <v>91.95936939726738</v>
      </c>
      <c r="V306" s="289">
        <f t="shared" si="260"/>
        <v>19.598208433471708</v>
      </c>
      <c r="W306" s="300">
        <f t="shared" si="261"/>
        <v>243.88135154982561</v>
      </c>
      <c r="X306" s="307">
        <f t="shared" si="262"/>
        <v>12.444063567223907</v>
      </c>
      <c r="Y306" s="41">
        <v>450.68</v>
      </c>
      <c r="Z306" s="264">
        <v>232.4</v>
      </c>
      <c r="AA306" s="194">
        <v>4.58</v>
      </c>
      <c r="AB306" s="73">
        <v>22.69727097035258</v>
      </c>
      <c r="AC306" s="255">
        <f t="shared" si="263"/>
        <v>1.8914392475293817E-3</v>
      </c>
      <c r="AD306" s="80">
        <f t="shared" si="264"/>
        <v>10.2292060809185</v>
      </c>
      <c r="AE306" s="145">
        <v>1.0641011597000001</v>
      </c>
      <c r="AF306" s="150">
        <v>1.0010811018999999</v>
      </c>
      <c r="AG306" s="155">
        <v>0.80592669945000006</v>
      </c>
      <c r="AH306" s="160">
        <v>0.75144205992500002</v>
      </c>
      <c r="AI306" s="179">
        <f t="shared" si="265"/>
        <v>4.6882339338942574</v>
      </c>
      <c r="AJ306" s="179">
        <f t="shared" si="266"/>
        <v>3.3107154640156593</v>
      </c>
      <c r="AK306" s="260">
        <f t="shared" si="267"/>
        <v>397.28585568187913</v>
      </c>
      <c r="AL306" s="109">
        <v>192.6934412862021</v>
      </c>
      <c r="AS306" s="457">
        <v>27.861381322740339</v>
      </c>
      <c r="AT306" s="349">
        <v>27.015837953028694</v>
      </c>
      <c r="AU306" s="352">
        <f t="shared" si="268"/>
        <v>0.84554336971164545</v>
      </c>
      <c r="AV306" s="417">
        <f t="shared" si="269"/>
        <v>12.556567334532616</v>
      </c>
      <c r="AW306" s="349">
        <f t="shared" si="270"/>
        <v>12.175497848670972</v>
      </c>
      <c r="AX306" s="352">
        <f t="shared" si="271"/>
        <v>0.38106948586164435</v>
      </c>
      <c r="AY306" s="209">
        <v>0.88600000000000001</v>
      </c>
      <c r="AZ306" s="222">
        <v>0.69193742231914146</v>
      </c>
      <c r="BA306" s="225">
        <f t="shared" si="272"/>
        <v>0.19406257768085855</v>
      </c>
      <c r="BB306" s="228">
        <f t="shared" si="273"/>
        <v>0.39930248000000002</v>
      </c>
      <c r="BC306" s="222">
        <f t="shared" si="274"/>
        <v>0.3118423574907907</v>
      </c>
      <c r="BD306" s="225">
        <f t="shared" si="275"/>
        <v>8.7460122509209329E-2</v>
      </c>
      <c r="BE306" s="359">
        <f t="shared" si="276"/>
        <v>116.95851534899681</v>
      </c>
      <c r="BF306" s="448">
        <f t="shared" si="277"/>
        <v>26.843414286475927</v>
      </c>
    </row>
    <row r="307" spans="1:58" x14ac:dyDescent="0.25">
      <c r="A307" s="8">
        <v>301</v>
      </c>
      <c r="B307" s="9">
        <v>13</v>
      </c>
      <c r="C307" s="10" t="s">
        <v>5</v>
      </c>
      <c r="D307" s="10" t="s">
        <v>9</v>
      </c>
      <c r="E307" s="11" t="s">
        <v>8</v>
      </c>
      <c r="F307" s="12" t="s">
        <v>22</v>
      </c>
      <c r="G307" s="29">
        <v>42535</v>
      </c>
      <c r="H307" s="14">
        <v>4</v>
      </c>
      <c r="I307" s="11">
        <v>28</v>
      </c>
      <c r="J307" s="39"/>
      <c r="K307" s="39"/>
      <c r="L307" s="44">
        <v>75.011676926014829</v>
      </c>
      <c r="M307" s="39"/>
      <c r="N307" s="39"/>
      <c r="O307" s="39"/>
      <c r="P307" s="39"/>
      <c r="Q307" s="39"/>
      <c r="R307" s="39"/>
      <c r="S307" s="315">
        <v>22428.741439801521</v>
      </c>
      <c r="T307" s="323">
        <v>1144.4281509678995</v>
      </c>
      <c r="U307" s="328">
        <v>91.965791140940397</v>
      </c>
      <c r="V307" s="287">
        <f t="shared" si="260"/>
        <v>19.598208433471708</v>
      </c>
      <c r="W307" s="298">
        <f t="shared" si="261"/>
        <v>243.88135154982558</v>
      </c>
      <c r="X307" s="305">
        <f t="shared" si="262"/>
        <v>12.444063567223907</v>
      </c>
      <c r="Y307" s="39">
        <v>446.12999999999994</v>
      </c>
      <c r="Z307" s="262">
        <v>244.8</v>
      </c>
      <c r="AA307" s="192">
        <v>4.87</v>
      </c>
      <c r="AB307" s="71">
        <v>23.216751114482715</v>
      </c>
      <c r="AC307" s="253">
        <f t="shared" si="263"/>
        <v>1.9347292595402262E-3</v>
      </c>
      <c r="AD307" s="78">
        <f t="shared" si="264"/>
        <v>10.357689174704172</v>
      </c>
      <c r="AE307" s="162">
        <v>1.0676842932000001</v>
      </c>
      <c r="AF307" s="164">
        <v>0.99856116640000003</v>
      </c>
      <c r="AG307" s="166">
        <v>0.80710657345000025</v>
      </c>
      <c r="AH307" s="168">
        <v>0.76365311442500006</v>
      </c>
      <c r="AI307" s="177">
        <f t="shared" si="265"/>
        <v>4.5987670192750345</v>
      </c>
      <c r="AJ307" s="177">
        <f t="shared" si="266"/>
        <v>3.2892333240744858</v>
      </c>
      <c r="AK307" s="258">
        <f t="shared" si="267"/>
        <v>394.70799888893833</v>
      </c>
      <c r="AL307" s="107">
        <v>133.18852221289205</v>
      </c>
      <c r="AS307" s="455">
        <v>35.243816598543987</v>
      </c>
      <c r="AT307" s="348">
        <v>34.371821319410486</v>
      </c>
      <c r="AU307" s="350">
        <f t="shared" si="268"/>
        <v>0.87199527913350039</v>
      </c>
      <c r="AV307" s="415">
        <f t="shared" si="269"/>
        <v>15.723323899108427</v>
      </c>
      <c r="AW307" s="347">
        <f t="shared" si="270"/>
        <v>15.334300645228598</v>
      </c>
      <c r="AX307" s="350">
        <f t="shared" si="271"/>
        <v>0.3890232538798285</v>
      </c>
      <c r="AY307" s="207">
        <v>1.302</v>
      </c>
      <c r="AZ307" s="220">
        <v>1.0627279605659492</v>
      </c>
      <c r="BA307" s="224">
        <f t="shared" si="272"/>
        <v>0.23927203943405084</v>
      </c>
      <c r="BB307" s="226">
        <f t="shared" si="273"/>
        <v>0.58086125999999993</v>
      </c>
      <c r="BC307" s="220">
        <f t="shared" si="274"/>
        <v>0.47411482504728686</v>
      </c>
      <c r="BD307" s="224">
        <f t="shared" si="275"/>
        <v>0.10674643495271309</v>
      </c>
      <c r="BE307" s="357">
        <f t="shared" si="276"/>
        <v>97.030773714292735</v>
      </c>
      <c r="BF307" s="446">
        <f t="shared" si="277"/>
        <v>26.624858723493485</v>
      </c>
    </row>
    <row r="308" spans="1:58" x14ac:dyDescent="0.25">
      <c r="A308" s="15">
        <v>302</v>
      </c>
      <c r="B308" s="16">
        <v>14</v>
      </c>
      <c r="C308" s="17" t="s">
        <v>5</v>
      </c>
      <c r="D308" s="17" t="s">
        <v>9</v>
      </c>
      <c r="E308" s="18" t="s">
        <v>8</v>
      </c>
      <c r="F308" s="19" t="s">
        <v>22</v>
      </c>
      <c r="G308" s="30">
        <v>42535</v>
      </c>
      <c r="H308" s="21">
        <v>4</v>
      </c>
      <c r="I308" s="18">
        <v>28</v>
      </c>
      <c r="J308" s="40"/>
      <c r="K308" s="40"/>
      <c r="L308" s="43">
        <v>75.009057986103997</v>
      </c>
      <c r="M308" s="40"/>
      <c r="N308" s="40"/>
      <c r="O308" s="40"/>
      <c r="P308" s="40"/>
      <c r="Q308" s="40"/>
      <c r="R308" s="40"/>
      <c r="S308" s="313">
        <v>22427.958368038384</v>
      </c>
      <c r="T308" s="321">
        <v>1144.3881946746599</v>
      </c>
      <c r="U308" s="326">
        <v>91.962580269103896</v>
      </c>
      <c r="V308" s="288">
        <f t="shared" si="260"/>
        <v>19.598208433471711</v>
      </c>
      <c r="W308" s="299">
        <f t="shared" si="261"/>
        <v>243.88135154982561</v>
      </c>
      <c r="X308" s="306">
        <f t="shared" si="262"/>
        <v>12.444063567223907</v>
      </c>
      <c r="Y308" s="40">
        <v>443.70000000000005</v>
      </c>
      <c r="Z308" s="263">
        <v>254.8</v>
      </c>
      <c r="AA308" s="193">
        <v>4.82</v>
      </c>
      <c r="AB308" s="72">
        <v>21.335122418783975</v>
      </c>
      <c r="AC308" s="254">
        <f t="shared" si="263"/>
        <v>1.777926868231998E-3</v>
      </c>
      <c r="AD308" s="79">
        <f t="shared" si="264"/>
        <v>9.4663938172144491</v>
      </c>
      <c r="AE308" s="163">
        <v>1.0016410057000003</v>
      </c>
      <c r="AF308" s="165">
        <v>0.94194494939999984</v>
      </c>
      <c r="AG308" s="167">
        <v>0.75745292394999997</v>
      </c>
      <c r="AH308" s="169">
        <v>0.70140768592499991</v>
      </c>
      <c r="AI308" s="178">
        <f t="shared" si="265"/>
        <v>4.6947984925464059</v>
      </c>
      <c r="AJ308" s="178">
        <f t="shared" si="266"/>
        <v>3.287572820803049</v>
      </c>
      <c r="AK308" s="259">
        <f t="shared" si="267"/>
        <v>394.50873849636582</v>
      </c>
      <c r="AL308" s="108">
        <v>133.64406226321401</v>
      </c>
      <c r="AS308" s="455">
        <v>36.92115675596591</v>
      </c>
      <c r="AT308" s="348">
        <v>36.147413800221983</v>
      </c>
      <c r="AU308" s="351">
        <f t="shared" si="268"/>
        <v>0.77374295574392704</v>
      </c>
      <c r="AV308" s="416">
        <f t="shared" si="269"/>
        <v>16.381917252622074</v>
      </c>
      <c r="AW308" s="348">
        <f t="shared" si="270"/>
        <v>16.038607503158495</v>
      </c>
      <c r="AX308" s="351">
        <f t="shared" si="271"/>
        <v>0.3433097494635805</v>
      </c>
      <c r="AY308" s="208">
        <v>1.169</v>
      </c>
      <c r="AZ308" s="221">
        <v>1.0063300592623412</v>
      </c>
      <c r="BA308" s="223">
        <f t="shared" si="272"/>
        <v>0.16266994073765884</v>
      </c>
      <c r="BB308" s="227">
        <f t="shared" si="273"/>
        <v>0.51868530000000013</v>
      </c>
      <c r="BC308" s="221">
        <f t="shared" si="274"/>
        <v>0.44650864729470086</v>
      </c>
      <c r="BD308" s="223">
        <f t="shared" si="275"/>
        <v>7.217665270529923E-2</v>
      </c>
      <c r="BE308" s="358">
        <f t="shared" si="276"/>
        <v>131.15589962125557</v>
      </c>
      <c r="BF308" s="447">
        <f t="shared" si="277"/>
        <v>27.573914903394492</v>
      </c>
    </row>
    <row r="309" spans="1:58" x14ac:dyDescent="0.25">
      <c r="A309" s="15">
        <v>303</v>
      </c>
      <c r="B309" s="16">
        <v>15</v>
      </c>
      <c r="C309" s="17" t="s">
        <v>5</v>
      </c>
      <c r="D309" s="17" t="s">
        <v>9</v>
      </c>
      <c r="E309" s="18" t="s">
        <v>8</v>
      </c>
      <c r="F309" s="19" t="s">
        <v>22</v>
      </c>
      <c r="G309" s="30">
        <v>42535</v>
      </c>
      <c r="H309" s="21">
        <v>4</v>
      </c>
      <c r="I309" s="18">
        <v>28</v>
      </c>
      <c r="J309" s="40"/>
      <c r="K309" s="40"/>
      <c r="L309" s="43">
        <v>75.003820106282333</v>
      </c>
      <c r="M309" s="40"/>
      <c r="N309" s="40"/>
      <c r="O309" s="40"/>
      <c r="P309" s="40"/>
      <c r="Q309" s="40"/>
      <c r="R309" s="40"/>
      <c r="S309" s="313">
        <v>22426.392224512107</v>
      </c>
      <c r="T309" s="321">
        <v>1144.3082820881807</v>
      </c>
      <c r="U309" s="326">
        <v>91.956158525430908</v>
      </c>
      <c r="V309" s="288">
        <f t="shared" si="260"/>
        <v>19.598208433471708</v>
      </c>
      <c r="W309" s="299">
        <f t="shared" si="261"/>
        <v>243.88135154982558</v>
      </c>
      <c r="X309" s="306">
        <f t="shared" si="262"/>
        <v>12.444063567223905</v>
      </c>
      <c r="Y309" s="40">
        <v>445</v>
      </c>
      <c r="Z309" s="263">
        <v>249.8</v>
      </c>
      <c r="AA309" s="193">
        <v>4.9400000000000004</v>
      </c>
      <c r="AB309" s="72">
        <v>23.976978601087332</v>
      </c>
      <c r="AC309" s="254">
        <f t="shared" si="263"/>
        <v>1.9980815500906112E-3</v>
      </c>
      <c r="AD309" s="79">
        <f t="shared" si="264"/>
        <v>10.669755477483863</v>
      </c>
      <c r="AE309" s="163">
        <v>1.0773038867</v>
      </c>
      <c r="AF309" s="165">
        <v>1.0067994223999999</v>
      </c>
      <c r="AG309" s="167">
        <v>0.80940150094999996</v>
      </c>
      <c r="AH309" s="169">
        <v>0.76562766742500021</v>
      </c>
      <c r="AI309" s="178">
        <f t="shared" si="265"/>
        <v>4.4930760652684798</v>
      </c>
      <c r="AJ309" s="178">
        <f t="shared" si="266"/>
        <v>3.193178257206601</v>
      </c>
      <c r="AK309" s="259">
        <f t="shared" si="267"/>
        <v>383.18139086479215</v>
      </c>
      <c r="AL309" s="108">
        <v>134.21348732611654</v>
      </c>
      <c r="AS309" s="455">
        <v>35.684743709253979</v>
      </c>
      <c r="AT309" s="348">
        <v>34.838576293885033</v>
      </c>
      <c r="AU309" s="351">
        <f t="shared" si="268"/>
        <v>0.8461674153689458</v>
      </c>
      <c r="AV309" s="416">
        <f t="shared" si="269"/>
        <v>15.879710950618021</v>
      </c>
      <c r="AW309" s="348">
        <f t="shared" si="270"/>
        <v>15.503166450778838</v>
      </c>
      <c r="AX309" s="351">
        <f t="shared" si="271"/>
        <v>0.37654449983918092</v>
      </c>
      <c r="AY309" s="208">
        <v>1.4710000000000001</v>
      </c>
      <c r="AZ309" s="221">
        <v>1.249985719029314</v>
      </c>
      <c r="BA309" s="223">
        <f t="shared" si="272"/>
        <v>0.22101428097068609</v>
      </c>
      <c r="BB309" s="227">
        <f t="shared" si="273"/>
        <v>0.65459500000000004</v>
      </c>
      <c r="BC309" s="221">
        <f t="shared" si="274"/>
        <v>0.55624364496804468</v>
      </c>
      <c r="BD309" s="223">
        <f t="shared" si="275"/>
        <v>9.8351355031955301E-2</v>
      </c>
      <c r="BE309" s="358">
        <f t="shared" si="276"/>
        <v>108.48610549409467</v>
      </c>
      <c r="BF309" s="447">
        <f t="shared" si="277"/>
        <v>28.335974850358536</v>
      </c>
    </row>
    <row r="310" spans="1:58" ht="15.75" thickBot="1" x14ac:dyDescent="0.3">
      <c r="A310" s="22">
        <v>304</v>
      </c>
      <c r="B310" s="23">
        <v>16</v>
      </c>
      <c r="C310" s="24" t="s">
        <v>5</v>
      </c>
      <c r="D310" s="24" t="s">
        <v>9</v>
      </c>
      <c r="E310" s="25" t="s">
        <v>8</v>
      </c>
      <c r="F310" s="26" t="s">
        <v>22</v>
      </c>
      <c r="G310" s="31">
        <v>42535</v>
      </c>
      <c r="H310" s="28">
        <v>4</v>
      </c>
      <c r="I310" s="25">
        <v>28</v>
      </c>
      <c r="J310" s="41"/>
      <c r="K310" s="41"/>
      <c r="L310" s="42">
        <v>75.011676926014829</v>
      </c>
      <c r="M310" s="41"/>
      <c r="N310" s="41"/>
      <c r="O310" s="41"/>
      <c r="P310" s="41"/>
      <c r="Q310" s="41"/>
      <c r="R310" s="41"/>
      <c r="S310" s="314">
        <v>22428.741439801521</v>
      </c>
      <c r="T310" s="322">
        <v>1144.4281509678995</v>
      </c>
      <c r="U310" s="327">
        <v>91.965791140940397</v>
      </c>
      <c r="V310" s="289">
        <f t="shared" si="260"/>
        <v>19.598208433471708</v>
      </c>
      <c r="W310" s="300">
        <f t="shared" si="261"/>
        <v>243.88135154982558</v>
      </c>
      <c r="X310" s="307">
        <f t="shared" si="262"/>
        <v>12.444063567223907</v>
      </c>
      <c r="Y310" s="41">
        <v>450.67</v>
      </c>
      <c r="Z310" s="264">
        <v>240.8</v>
      </c>
      <c r="AA310" s="194">
        <v>4.93</v>
      </c>
      <c r="AB310" s="73">
        <v>23.837533137092851</v>
      </c>
      <c r="AC310" s="255">
        <f t="shared" si="263"/>
        <v>1.9864610947577378E-3</v>
      </c>
      <c r="AD310" s="80">
        <f t="shared" si="264"/>
        <v>10.742861058893636</v>
      </c>
      <c r="AE310" s="145">
        <v>1.0837359727</v>
      </c>
      <c r="AF310" s="150">
        <v>1.0190517528999998</v>
      </c>
      <c r="AG310" s="155">
        <v>0.81773542244999997</v>
      </c>
      <c r="AH310" s="160">
        <v>0.77431698142500016</v>
      </c>
      <c r="AI310" s="179">
        <f t="shared" si="265"/>
        <v>4.5463428051354517</v>
      </c>
      <c r="AJ310" s="179">
        <f t="shared" si="266"/>
        <v>3.2483100368305697</v>
      </c>
      <c r="AK310" s="260">
        <f t="shared" si="267"/>
        <v>389.79720441966839</v>
      </c>
      <c r="AL310" s="109">
        <v>133.98571730095554</v>
      </c>
      <c r="AS310" s="455">
        <v>35.751060754408606</v>
      </c>
      <c r="AT310" s="348">
        <v>34.908777943923127</v>
      </c>
      <c r="AU310" s="352">
        <f t="shared" si="268"/>
        <v>0.84228281048547871</v>
      </c>
      <c r="AV310" s="417">
        <f t="shared" si="269"/>
        <v>16.111930550189328</v>
      </c>
      <c r="AW310" s="349">
        <f t="shared" si="270"/>
        <v>15.732338955987837</v>
      </c>
      <c r="AX310" s="352">
        <f t="shared" si="271"/>
        <v>0.37959159420149069</v>
      </c>
      <c r="AY310" s="209">
        <v>1.262</v>
      </c>
      <c r="AZ310" s="222">
        <v>1.0852051743788629</v>
      </c>
      <c r="BA310" s="225">
        <f t="shared" si="272"/>
        <v>0.17679482562113713</v>
      </c>
      <c r="BB310" s="228">
        <f t="shared" si="273"/>
        <v>0.56874553999999999</v>
      </c>
      <c r="BC310" s="222">
        <f t="shared" si="274"/>
        <v>0.48906941593732217</v>
      </c>
      <c r="BD310" s="225">
        <f t="shared" si="275"/>
        <v>7.9676124062677878E-2</v>
      </c>
      <c r="BE310" s="359">
        <f t="shared" si="276"/>
        <v>134.83162221147549</v>
      </c>
      <c r="BF310" s="448">
        <f t="shared" si="277"/>
        <v>28.301103667725652</v>
      </c>
    </row>
    <row r="311" spans="1:58" x14ac:dyDescent="0.25">
      <c r="A311" s="8">
        <v>305</v>
      </c>
      <c r="B311" s="9">
        <v>17</v>
      </c>
      <c r="C311" s="10" t="s">
        <v>5</v>
      </c>
      <c r="D311" s="10" t="s">
        <v>10</v>
      </c>
      <c r="E311" s="11" t="s">
        <v>7</v>
      </c>
      <c r="F311" s="12" t="s">
        <v>22</v>
      </c>
      <c r="G311" s="29">
        <v>42536</v>
      </c>
      <c r="H311" s="14">
        <v>4</v>
      </c>
      <c r="I311" s="11">
        <v>28</v>
      </c>
      <c r="J311" s="39"/>
      <c r="K311" s="39"/>
      <c r="L311" s="44">
        <v>180.00466118135458</v>
      </c>
      <c r="M311" s="39"/>
      <c r="N311" s="39"/>
      <c r="O311" s="39"/>
      <c r="P311" s="39"/>
      <c r="Q311" s="39"/>
      <c r="R311" s="39"/>
      <c r="S311" s="315">
        <v>20974.743136388708</v>
      </c>
      <c r="T311" s="323">
        <v>1410.0365125872775</v>
      </c>
      <c r="U311" s="328">
        <v>183.10890156498075</v>
      </c>
      <c r="V311" s="287">
        <f t="shared" si="260"/>
        <v>14.875319148936171</v>
      </c>
      <c r="W311" s="298">
        <f t="shared" si="261"/>
        <v>114.54791633352296</v>
      </c>
      <c r="X311" s="305">
        <f t="shared" si="262"/>
        <v>7.7005350397282069</v>
      </c>
      <c r="Y311" s="39">
        <v>458.1</v>
      </c>
      <c r="Z311" s="262">
        <v>111.4</v>
      </c>
      <c r="AA311" s="192">
        <v>4.2300000000000004</v>
      </c>
      <c r="AB311" s="71">
        <v>5.9196296486456248</v>
      </c>
      <c r="AC311" s="253">
        <f t="shared" si="263"/>
        <v>4.9330247072046872E-4</v>
      </c>
      <c r="AD311" s="78">
        <f t="shared" si="264"/>
        <v>2.7117823420445606</v>
      </c>
      <c r="AE311" s="162">
        <v>0.23158600930000003</v>
      </c>
      <c r="AF311" s="164">
        <v>0.21670036769999995</v>
      </c>
      <c r="AG311" s="166">
        <v>0.17049836005000002</v>
      </c>
      <c r="AH311" s="168">
        <v>0.15970127282499999</v>
      </c>
      <c r="AI311" s="177">
        <f t="shared" si="265"/>
        <v>3.9121705756201406</v>
      </c>
      <c r="AJ311" s="177">
        <f t="shared" si="266"/>
        <v>2.6978254097625629</v>
      </c>
      <c r="AK311" s="258">
        <f t="shared" si="267"/>
        <v>323.73904917150753</v>
      </c>
      <c r="AL311" s="107">
        <v>67.419927447654629</v>
      </c>
      <c r="AS311" s="456">
        <v>13.804001536533653</v>
      </c>
      <c r="AT311" s="347">
        <v>13.545701055926768</v>
      </c>
      <c r="AU311" s="350">
        <f t="shared" si="268"/>
        <v>0.25830048060688426</v>
      </c>
      <c r="AV311" s="415">
        <f t="shared" si="269"/>
        <v>6.3236131038860668</v>
      </c>
      <c r="AW311" s="347">
        <f t="shared" si="270"/>
        <v>6.2052856537200531</v>
      </c>
      <c r="AX311" s="350">
        <f t="shared" si="271"/>
        <v>0.11832745016601369</v>
      </c>
      <c r="AY311" s="207">
        <v>9.0999999999999998E-2</v>
      </c>
      <c r="AZ311" s="220">
        <v>6.6503375937785505E-2</v>
      </c>
      <c r="BA311" s="224">
        <f t="shared" si="272"/>
        <v>2.4496624062214492E-2</v>
      </c>
      <c r="BB311" s="226">
        <f t="shared" si="273"/>
        <v>4.1687099999999998E-2</v>
      </c>
      <c r="BC311" s="220">
        <f t="shared" si="274"/>
        <v>3.0465196517099544E-2</v>
      </c>
      <c r="BD311" s="224">
        <f t="shared" si="275"/>
        <v>1.1221903482900461E-2</v>
      </c>
      <c r="BE311" s="357">
        <f t="shared" si="276"/>
        <v>241.65083456444614</v>
      </c>
      <c r="BF311" s="446">
        <f t="shared" si="277"/>
        <v>22.917609888829041</v>
      </c>
    </row>
    <row r="312" spans="1:58" x14ac:dyDescent="0.25">
      <c r="A312" s="15">
        <v>306</v>
      </c>
      <c r="B312" s="16">
        <v>18</v>
      </c>
      <c r="C312" s="17" t="s">
        <v>5</v>
      </c>
      <c r="D312" s="17" t="s">
        <v>10</v>
      </c>
      <c r="E312" s="18" t="s">
        <v>7</v>
      </c>
      <c r="F312" s="19" t="s">
        <v>22</v>
      </c>
      <c r="G312" s="30">
        <v>42536</v>
      </c>
      <c r="H312" s="21">
        <v>4</v>
      </c>
      <c r="I312" s="18">
        <v>28</v>
      </c>
      <c r="J312" s="40"/>
      <c r="K312" s="40"/>
      <c r="L312" s="43">
        <v>180.01494246197953</v>
      </c>
      <c r="M312" s="40"/>
      <c r="N312" s="40"/>
      <c r="O312" s="40"/>
      <c r="P312" s="40"/>
      <c r="Q312" s="40"/>
      <c r="R312" s="40"/>
      <c r="S312" s="313">
        <v>20975.94114547806</v>
      </c>
      <c r="T312" s="321">
        <v>1410.1170492855063</v>
      </c>
      <c r="U312" s="326">
        <v>183.11936014971718</v>
      </c>
      <c r="V312" s="288">
        <f t="shared" si="260"/>
        <v>14.875319148936169</v>
      </c>
      <c r="W312" s="299">
        <f t="shared" si="261"/>
        <v>114.54791633352295</v>
      </c>
      <c r="X312" s="306">
        <f t="shared" si="262"/>
        <v>7.7005350397282069</v>
      </c>
      <c r="Y312" s="40">
        <v>445.36</v>
      </c>
      <c r="Z312" s="263">
        <v>127.4</v>
      </c>
      <c r="AA312" s="193">
        <v>4.21</v>
      </c>
      <c r="AB312" s="72">
        <v>5.778903796884947</v>
      </c>
      <c r="AC312" s="254">
        <f t="shared" si="263"/>
        <v>4.8157531640707891E-4</v>
      </c>
      <c r="AD312" s="79">
        <f t="shared" si="264"/>
        <v>2.5736925949806801</v>
      </c>
      <c r="AE312" s="163">
        <v>0.2430066169</v>
      </c>
      <c r="AF312" s="165">
        <v>0.22960572689999997</v>
      </c>
      <c r="AG312" s="167">
        <v>0.17922507605000004</v>
      </c>
      <c r="AH312" s="169">
        <v>0.16781179602499999</v>
      </c>
      <c r="AI312" s="178">
        <f t="shared" si="265"/>
        <v>4.2050642378056198</v>
      </c>
      <c r="AJ312" s="178">
        <f t="shared" si="266"/>
        <v>2.9038690022051767</v>
      </c>
      <c r="AK312" s="259">
        <f t="shared" si="267"/>
        <v>348.46428026462121</v>
      </c>
      <c r="AL312" s="108">
        <v>63.433952007337226</v>
      </c>
      <c r="AS312" s="455">
        <v>15.07514478196266</v>
      </c>
      <c r="AT312" s="348">
        <v>14.853160467639372</v>
      </c>
      <c r="AU312" s="351">
        <f t="shared" si="268"/>
        <v>0.22198431432328825</v>
      </c>
      <c r="AV312" s="416">
        <f t="shared" si="269"/>
        <v>6.7138664800948904</v>
      </c>
      <c r="AW312" s="348">
        <f t="shared" si="270"/>
        <v>6.6150035458678706</v>
      </c>
      <c r="AX312" s="351">
        <f t="shared" si="271"/>
        <v>9.8862934227019653E-2</v>
      </c>
      <c r="AY312" s="208">
        <v>8.1000000000000003E-2</v>
      </c>
      <c r="AZ312" s="221">
        <v>6.4557242979079194E-2</v>
      </c>
      <c r="BA312" s="223">
        <f t="shared" si="272"/>
        <v>1.6442757020920809E-2</v>
      </c>
      <c r="BB312" s="227">
        <f t="shared" si="273"/>
        <v>3.6074160000000001E-2</v>
      </c>
      <c r="BC312" s="221">
        <f t="shared" si="274"/>
        <v>2.8751213733162712E-2</v>
      </c>
      <c r="BD312" s="223">
        <f t="shared" si="275"/>
        <v>7.3229462668372922E-3</v>
      </c>
      <c r="BE312" s="358">
        <f t="shared" si="276"/>
        <v>351.45588963774173</v>
      </c>
      <c r="BF312" s="447">
        <f t="shared" si="277"/>
        <v>26.032937572646706</v>
      </c>
    </row>
    <row r="313" spans="1:58" x14ac:dyDescent="0.25">
      <c r="A313" s="15">
        <v>307</v>
      </c>
      <c r="B313" s="16">
        <v>19</v>
      </c>
      <c r="C313" s="17" t="s">
        <v>5</v>
      </c>
      <c r="D313" s="17" t="s">
        <v>10</v>
      </c>
      <c r="E313" s="18" t="s">
        <v>7</v>
      </c>
      <c r="F313" s="19" t="s">
        <v>22</v>
      </c>
      <c r="G313" s="30">
        <v>42536</v>
      </c>
      <c r="H313" s="21">
        <v>4</v>
      </c>
      <c r="I313" s="18">
        <v>28</v>
      </c>
      <c r="J313" s="40"/>
      <c r="K313" s="40"/>
      <c r="L313" s="43">
        <v>180.00466118135458</v>
      </c>
      <c r="M313" s="40"/>
      <c r="N313" s="40"/>
      <c r="O313" s="40"/>
      <c r="P313" s="40"/>
      <c r="Q313" s="40"/>
      <c r="R313" s="40"/>
      <c r="S313" s="313">
        <v>20974.743136388708</v>
      </c>
      <c r="T313" s="321">
        <v>1410.0365125872775</v>
      </c>
      <c r="U313" s="326">
        <v>183.10890156498075</v>
      </c>
      <c r="V313" s="288">
        <f t="shared" si="260"/>
        <v>14.875319148936171</v>
      </c>
      <c r="W313" s="299">
        <f t="shared" si="261"/>
        <v>114.54791633352296</v>
      </c>
      <c r="X313" s="306">
        <f t="shared" si="262"/>
        <v>7.7005350397282069</v>
      </c>
      <c r="Y313" s="40">
        <v>460.12999999999994</v>
      </c>
      <c r="Z313" s="263">
        <v>112.4</v>
      </c>
      <c r="AA313" s="193">
        <v>4.24</v>
      </c>
      <c r="AB313" s="72">
        <v>5.3946666630923481</v>
      </c>
      <c r="AC313" s="254">
        <f t="shared" si="263"/>
        <v>4.495555552576957E-4</v>
      </c>
      <c r="AD313" s="79">
        <f t="shared" si="264"/>
        <v>2.4822479716886821</v>
      </c>
      <c r="AE313" s="163">
        <v>0.22206500180000008</v>
      </c>
      <c r="AF313" s="165">
        <v>0.21046324819999995</v>
      </c>
      <c r="AG313" s="167">
        <v>0.16531180225000003</v>
      </c>
      <c r="AH313" s="169">
        <v>0.15530373152500002</v>
      </c>
      <c r="AI313" s="178">
        <f t="shared" si="265"/>
        <v>4.1163804117733429</v>
      </c>
      <c r="AJ313" s="178">
        <f t="shared" si="266"/>
        <v>2.8788383272596181</v>
      </c>
      <c r="AK313" s="259">
        <f t="shared" si="267"/>
        <v>345.46059927115414</v>
      </c>
      <c r="AL313" s="108">
        <v>69.128202636362104</v>
      </c>
      <c r="AS313" s="455">
        <v>12.48873452277526</v>
      </c>
      <c r="AT313" s="348">
        <v>12.192857273577786</v>
      </c>
      <c r="AU313" s="351">
        <f t="shared" si="268"/>
        <v>0.29587724919747416</v>
      </c>
      <c r="AV313" s="416">
        <f t="shared" si="269"/>
        <v>5.7464414159645791</v>
      </c>
      <c r="AW313" s="348">
        <f t="shared" si="270"/>
        <v>5.6102994172913458</v>
      </c>
      <c r="AX313" s="351">
        <f t="shared" si="271"/>
        <v>0.13614199867323376</v>
      </c>
      <c r="AY313" s="208">
        <v>8.2000000000000003E-2</v>
      </c>
      <c r="AZ313" s="221">
        <v>6.3024519337187029E-2</v>
      </c>
      <c r="BA313" s="223">
        <f t="shared" si="272"/>
        <v>1.8975480662812974E-2</v>
      </c>
      <c r="BB313" s="227">
        <f t="shared" si="273"/>
        <v>3.7730659999999992E-2</v>
      </c>
      <c r="BC313" s="221">
        <f t="shared" si="274"/>
        <v>2.8999472082619864E-2</v>
      </c>
      <c r="BD313" s="223">
        <f t="shared" si="275"/>
        <v>8.7311879173801333E-3</v>
      </c>
      <c r="BE313" s="358">
        <f t="shared" si="276"/>
        <v>284.29670683728699</v>
      </c>
      <c r="BF313" s="447">
        <f t="shared" si="277"/>
        <v>18.232786325155551</v>
      </c>
    </row>
    <row r="314" spans="1:58" ht="15.75" thickBot="1" x14ac:dyDescent="0.3">
      <c r="A314" s="22">
        <v>308</v>
      </c>
      <c r="B314" s="23">
        <v>20</v>
      </c>
      <c r="C314" s="24" t="s">
        <v>5</v>
      </c>
      <c r="D314" s="24" t="s">
        <v>10</v>
      </c>
      <c r="E314" s="25" t="s">
        <v>7</v>
      </c>
      <c r="F314" s="26" t="s">
        <v>22</v>
      </c>
      <c r="G314" s="31">
        <v>42536</v>
      </c>
      <c r="H314" s="28">
        <v>4</v>
      </c>
      <c r="I314" s="25">
        <v>28</v>
      </c>
      <c r="J314" s="41"/>
      <c r="K314" s="41"/>
      <c r="L314" s="42">
        <v>180.00466118135458</v>
      </c>
      <c r="M314" s="41"/>
      <c r="N314" s="41"/>
      <c r="O314" s="41"/>
      <c r="P314" s="41"/>
      <c r="Q314" s="41"/>
      <c r="R314" s="41"/>
      <c r="S314" s="314">
        <v>20974.743136388708</v>
      </c>
      <c r="T314" s="322">
        <v>1410.0365125872775</v>
      </c>
      <c r="U314" s="327">
        <v>183.10890156498075</v>
      </c>
      <c r="V314" s="289">
        <f t="shared" si="260"/>
        <v>14.875319148936171</v>
      </c>
      <c r="W314" s="300">
        <f t="shared" si="261"/>
        <v>114.54791633352296</v>
      </c>
      <c r="X314" s="307">
        <f t="shared" si="262"/>
        <v>7.7005350397282069</v>
      </c>
      <c r="Y314" s="41">
        <v>452.22</v>
      </c>
      <c r="Z314" s="264">
        <v>118.4</v>
      </c>
      <c r="AA314" s="194">
        <v>4.2300000000000004</v>
      </c>
      <c r="AB314" s="73">
        <v>5.5973815050799978</v>
      </c>
      <c r="AC314" s="255">
        <f t="shared" si="263"/>
        <v>4.664484587566665E-4</v>
      </c>
      <c r="AD314" s="80">
        <f t="shared" si="264"/>
        <v>2.5312478642272769</v>
      </c>
      <c r="AE314" s="145">
        <v>0.23976889260000009</v>
      </c>
      <c r="AF314" s="150">
        <v>0.22604357459999996</v>
      </c>
      <c r="AG314" s="155">
        <v>0.17608817295000001</v>
      </c>
      <c r="AH314" s="160">
        <v>0.166736617625</v>
      </c>
      <c r="AI314" s="179">
        <f t="shared" si="265"/>
        <v>4.2835903249116365</v>
      </c>
      <c r="AJ314" s="179">
        <f t="shared" si="266"/>
        <v>2.9788324678901263</v>
      </c>
      <c r="AK314" s="260">
        <f t="shared" si="267"/>
        <v>357.45989614681514</v>
      </c>
      <c r="AL314" s="109">
        <v>65.597767246366644</v>
      </c>
      <c r="AS314" s="457">
        <v>13.864179034023973</v>
      </c>
      <c r="AT314" s="349">
        <v>13.607597805761975</v>
      </c>
      <c r="AU314" s="352">
        <f t="shared" si="268"/>
        <v>0.25658122826199836</v>
      </c>
      <c r="AV314" s="417">
        <f t="shared" si="269"/>
        <v>6.269659042766321</v>
      </c>
      <c r="AW314" s="349">
        <f t="shared" si="270"/>
        <v>6.1536278797216806</v>
      </c>
      <c r="AX314" s="352">
        <f t="shared" si="271"/>
        <v>0.11603116304464091</v>
      </c>
      <c r="AY314" s="209">
        <v>7.8E-2</v>
      </c>
      <c r="AZ314" s="222">
        <v>5.501255634822446E-2</v>
      </c>
      <c r="BA314" s="225">
        <f t="shared" si="272"/>
        <v>2.298744365177554E-2</v>
      </c>
      <c r="BB314" s="228">
        <f t="shared" si="273"/>
        <v>3.5273160000000005E-2</v>
      </c>
      <c r="BC314" s="222">
        <f t="shared" si="274"/>
        <v>2.4877778231794066E-2</v>
      </c>
      <c r="BD314" s="225">
        <f t="shared" si="275"/>
        <v>1.0395381768205935E-2</v>
      </c>
      <c r="BE314" s="359">
        <f t="shared" si="276"/>
        <v>243.49734532781153</v>
      </c>
      <c r="BF314" s="448">
        <f t="shared" si="277"/>
        <v>21.81524167997372</v>
      </c>
    </row>
    <row r="315" spans="1:58" x14ac:dyDescent="0.25">
      <c r="A315" s="8">
        <v>309</v>
      </c>
      <c r="B315" s="9">
        <v>21</v>
      </c>
      <c r="C315" s="10" t="s">
        <v>5</v>
      </c>
      <c r="D315" s="10" t="s">
        <v>10</v>
      </c>
      <c r="E315" s="11" t="s">
        <v>8</v>
      </c>
      <c r="F315" s="12" t="s">
        <v>22</v>
      </c>
      <c r="G315" s="29">
        <v>42535</v>
      </c>
      <c r="H315" s="14">
        <v>4</v>
      </c>
      <c r="I315" s="11">
        <v>28</v>
      </c>
      <c r="J315" s="39"/>
      <c r="K315" s="39"/>
      <c r="L315" s="44">
        <v>180.00980182166705</v>
      </c>
      <c r="M315" s="39"/>
      <c r="N315" s="39"/>
      <c r="O315" s="39"/>
      <c r="P315" s="39"/>
      <c r="Q315" s="39"/>
      <c r="R315" s="39"/>
      <c r="S315" s="315">
        <v>20975.342140933382</v>
      </c>
      <c r="T315" s="323">
        <v>1410.076780936392</v>
      </c>
      <c r="U315" s="328">
        <v>183.11413085734898</v>
      </c>
      <c r="V315" s="287">
        <f t="shared" si="260"/>
        <v>14.875319148936169</v>
      </c>
      <c r="W315" s="298">
        <f t="shared" si="261"/>
        <v>114.54791633352293</v>
      </c>
      <c r="X315" s="305">
        <f t="shared" si="262"/>
        <v>7.7005350397282069</v>
      </c>
      <c r="Y315" s="39">
        <v>446.88000000000005</v>
      </c>
      <c r="Z315" s="262">
        <v>68.2</v>
      </c>
      <c r="AA315" s="192">
        <v>4.7</v>
      </c>
      <c r="AB315" s="71">
        <v>15.474379731567057</v>
      </c>
      <c r="AC315" s="253">
        <f t="shared" si="263"/>
        <v>1.2895316442972547E-3</v>
      </c>
      <c r="AD315" s="78">
        <f t="shared" si="264"/>
        <v>6.9151908144426875</v>
      </c>
      <c r="AE315" s="162">
        <v>0.64886108050000002</v>
      </c>
      <c r="AF315" s="164">
        <v>0.61398082229999995</v>
      </c>
      <c r="AG315" s="166">
        <v>0.46958868584999996</v>
      </c>
      <c r="AH315" s="168">
        <v>0.43752671772500001</v>
      </c>
      <c r="AI315" s="177">
        <f t="shared" si="265"/>
        <v>4.1931314324434723</v>
      </c>
      <c r="AJ315" s="177">
        <f t="shared" si="266"/>
        <v>2.8274265289772145</v>
      </c>
      <c r="AK315" s="258">
        <f t="shared" si="267"/>
        <v>339.29118347726575</v>
      </c>
      <c r="AL315" s="107">
        <v>61.099309249437013</v>
      </c>
      <c r="AS315" s="455">
        <v>11.670133387245373</v>
      </c>
      <c r="AT315" s="347">
        <v>10.709306580291761</v>
      </c>
      <c r="AU315" s="350">
        <f t="shared" si="268"/>
        <v>0.96082680695361233</v>
      </c>
      <c r="AV315" s="415">
        <f t="shared" si="269"/>
        <v>5.2151492080922131</v>
      </c>
      <c r="AW315" s="347">
        <f t="shared" si="270"/>
        <v>4.7857749246007826</v>
      </c>
      <c r="AX315" s="350">
        <f t="shared" si="271"/>
        <v>0.42937428349143031</v>
      </c>
      <c r="AY315" s="207">
        <v>8.2000000000000003E-2</v>
      </c>
      <c r="AZ315" s="220">
        <v>6.2273565309404123E-2</v>
      </c>
      <c r="BA315" s="224">
        <f t="shared" si="272"/>
        <v>1.972643469059588E-2</v>
      </c>
      <c r="BB315" s="226">
        <f t="shared" si="273"/>
        <v>3.6644160000000009E-2</v>
      </c>
      <c r="BC315" s="220">
        <f t="shared" si="274"/>
        <v>2.782881086546652E-2</v>
      </c>
      <c r="BD315" s="224">
        <f t="shared" si="275"/>
        <v>8.8153491345334886E-3</v>
      </c>
      <c r="BE315" s="357">
        <f t="shared" si="276"/>
        <v>784.44888669842135</v>
      </c>
      <c r="BF315" s="446">
        <f t="shared" si="277"/>
        <v>16.105274769164659</v>
      </c>
    </row>
    <row r="316" spans="1:58" x14ac:dyDescent="0.25">
      <c r="A316" s="15">
        <v>310</v>
      </c>
      <c r="B316" s="16">
        <v>22</v>
      </c>
      <c r="C316" s="17" t="s">
        <v>5</v>
      </c>
      <c r="D316" s="17" t="s">
        <v>10</v>
      </c>
      <c r="E316" s="18" t="s">
        <v>8</v>
      </c>
      <c r="F316" s="19" t="s">
        <v>22</v>
      </c>
      <c r="G316" s="30">
        <v>42535</v>
      </c>
      <c r="H316" s="21">
        <v>4</v>
      </c>
      <c r="I316" s="18">
        <v>28</v>
      </c>
      <c r="J316" s="40"/>
      <c r="K316" s="40"/>
      <c r="L316" s="43">
        <v>179.9995205410421</v>
      </c>
      <c r="M316" s="40"/>
      <c r="N316" s="40"/>
      <c r="O316" s="40"/>
      <c r="P316" s="40"/>
      <c r="Q316" s="40"/>
      <c r="R316" s="40"/>
      <c r="S316" s="313">
        <v>20974.144131844027</v>
      </c>
      <c r="T316" s="321">
        <v>1409.9962442381629</v>
      </c>
      <c r="U316" s="326">
        <v>183.10367227261256</v>
      </c>
      <c r="V316" s="288">
        <f t="shared" si="260"/>
        <v>14.875319148936171</v>
      </c>
      <c r="W316" s="299">
        <f t="shared" si="261"/>
        <v>114.54791633352293</v>
      </c>
      <c r="X316" s="306">
        <f t="shared" si="262"/>
        <v>7.700535039728206</v>
      </c>
      <c r="Y316" s="40">
        <v>443.35999999999996</v>
      </c>
      <c r="Z316" s="263">
        <v>50.499999999999986</v>
      </c>
      <c r="AA316" s="193">
        <v>4.7699999999999996</v>
      </c>
      <c r="AB316" s="72">
        <v>18.351224736978704</v>
      </c>
      <c r="AC316" s="254">
        <f t="shared" si="263"/>
        <v>1.5292687280815587E-3</v>
      </c>
      <c r="AD316" s="79">
        <f t="shared" si="264"/>
        <v>8.1361989993868775</v>
      </c>
      <c r="AE316" s="163">
        <v>0.74501386340000009</v>
      </c>
      <c r="AF316" s="165">
        <v>0.70389293879999992</v>
      </c>
      <c r="AG316" s="167">
        <v>0.53885786615000009</v>
      </c>
      <c r="AH316" s="169">
        <v>0.50174565612499999</v>
      </c>
      <c r="AI316" s="178">
        <f t="shared" si="265"/>
        <v>4.0597500934025241</v>
      </c>
      <c r="AJ316" s="178">
        <f t="shared" si="266"/>
        <v>2.7341262684988843</v>
      </c>
      <c r="AK316" s="259">
        <f t="shared" si="267"/>
        <v>328.09515221986607</v>
      </c>
      <c r="AL316" s="108">
        <v>60.302114161373531</v>
      </c>
      <c r="AS316" s="455">
        <v>10.821027290644611</v>
      </c>
      <c r="AT316" s="348">
        <v>9.8808580905443808</v>
      </c>
      <c r="AU316" s="351">
        <f t="shared" si="268"/>
        <v>0.94016920010023064</v>
      </c>
      <c r="AV316" s="416">
        <f t="shared" si="269"/>
        <v>4.7976106595801946</v>
      </c>
      <c r="AW316" s="348">
        <f t="shared" si="270"/>
        <v>4.3807772430237568</v>
      </c>
      <c r="AX316" s="351">
        <f t="shared" si="271"/>
        <v>0.41683341655643824</v>
      </c>
      <c r="AY316" s="208">
        <v>8.3000000000000004E-2</v>
      </c>
      <c r="AZ316" s="221">
        <v>6.0878316515622623E-2</v>
      </c>
      <c r="BA316" s="223">
        <f t="shared" si="272"/>
        <v>2.2121683484377382E-2</v>
      </c>
      <c r="BB316" s="227">
        <f t="shared" si="273"/>
        <v>3.6798879999999999E-2</v>
      </c>
      <c r="BC316" s="221">
        <f t="shared" si="274"/>
        <v>2.6991010410366442E-2</v>
      </c>
      <c r="BD316" s="223">
        <f t="shared" si="275"/>
        <v>9.8078695896335541E-3</v>
      </c>
      <c r="BE316" s="358">
        <f t="shared" si="276"/>
        <v>829.55823637647541</v>
      </c>
      <c r="BF316" s="447">
        <f t="shared" si="277"/>
        <v>19.519066073449647</v>
      </c>
    </row>
    <row r="317" spans="1:58" x14ac:dyDescent="0.25">
      <c r="A317" s="15">
        <v>311</v>
      </c>
      <c r="B317" s="16">
        <v>23</v>
      </c>
      <c r="C317" s="17" t="s">
        <v>5</v>
      </c>
      <c r="D317" s="17" t="s">
        <v>10</v>
      </c>
      <c r="E317" s="18" t="s">
        <v>8</v>
      </c>
      <c r="F317" s="19" t="s">
        <v>22</v>
      </c>
      <c r="G317" s="30">
        <v>42535</v>
      </c>
      <c r="H317" s="21">
        <v>4</v>
      </c>
      <c r="I317" s="18">
        <v>28</v>
      </c>
      <c r="J317" s="40"/>
      <c r="K317" s="40"/>
      <c r="L317" s="43">
        <v>180.00466118135458</v>
      </c>
      <c r="M317" s="40"/>
      <c r="N317" s="40"/>
      <c r="O317" s="40"/>
      <c r="P317" s="40"/>
      <c r="Q317" s="40"/>
      <c r="R317" s="40"/>
      <c r="S317" s="313">
        <v>20974.743136388708</v>
      </c>
      <c r="T317" s="321">
        <v>1410.0365125872775</v>
      </c>
      <c r="U317" s="326">
        <v>183.10890156498075</v>
      </c>
      <c r="V317" s="288">
        <f t="shared" si="260"/>
        <v>14.875319148936171</v>
      </c>
      <c r="W317" s="299">
        <f t="shared" si="261"/>
        <v>114.54791633352296</v>
      </c>
      <c r="X317" s="306">
        <f t="shared" si="262"/>
        <v>7.7005350397282069</v>
      </c>
      <c r="Y317" s="40">
        <v>452.30999999999995</v>
      </c>
      <c r="Z317" s="263">
        <v>56.499999999999986</v>
      </c>
      <c r="AA317" s="193">
        <v>4.71</v>
      </c>
      <c r="AB317" s="72">
        <v>17.409846591313745</v>
      </c>
      <c r="AC317" s="254">
        <f t="shared" si="263"/>
        <v>1.4508205492761454E-3</v>
      </c>
      <c r="AD317" s="79">
        <f t="shared" si="264"/>
        <v>7.8746477117171185</v>
      </c>
      <c r="AE317" s="163">
        <v>0.70545598870000004</v>
      </c>
      <c r="AF317" s="165">
        <v>0.6693860814</v>
      </c>
      <c r="AG317" s="167">
        <v>0.50968252505000011</v>
      </c>
      <c r="AH317" s="169">
        <v>0.47476024922499999</v>
      </c>
      <c r="AI317" s="178">
        <f t="shared" si="265"/>
        <v>4.0520517225692938</v>
      </c>
      <c r="AJ317" s="178">
        <f t="shared" si="266"/>
        <v>2.7269640012903449</v>
      </c>
      <c r="AK317" s="259">
        <f t="shared" si="267"/>
        <v>327.23568015484136</v>
      </c>
      <c r="AL317" s="108">
        <v>60.985424236856517</v>
      </c>
      <c r="AS317" s="455">
        <v>11.147428131406599</v>
      </c>
      <c r="AT317" s="348">
        <v>10.199318038793564</v>
      </c>
      <c r="AU317" s="351">
        <f t="shared" si="268"/>
        <v>0.94811009261303525</v>
      </c>
      <c r="AV317" s="416">
        <f t="shared" si="269"/>
        <v>5.0420932181165181</v>
      </c>
      <c r="AW317" s="348">
        <f t="shared" si="270"/>
        <v>4.6132535421267162</v>
      </c>
      <c r="AX317" s="351">
        <f t="shared" si="271"/>
        <v>0.42883967598980194</v>
      </c>
      <c r="AY317" s="208">
        <v>7.2999999999999995E-2</v>
      </c>
      <c r="AZ317" s="221">
        <v>5.2855082955695694E-2</v>
      </c>
      <c r="BA317" s="223">
        <f t="shared" si="272"/>
        <v>2.0144917044304302E-2</v>
      </c>
      <c r="BB317" s="227">
        <f t="shared" si="273"/>
        <v>3.3018629999999993E-2</v>
      </c>
      <c r="BC317" s="221">
        <f t="shared" si="274"/>
        <v>2.3906882571690716E-2</v>
      </c>
      <c r="BD317" s="223">
        <f t="shared" si="275"/>
        <v>9.1117474283092768E-3</v>
      </c>
      <c r="BE317" s="358">
        <f t="shared" si="276"/>
        <v>864.23024493099808</v>
      </c>
      <c r="BF317" s="447">
        <f t="shared" si="277"/>
        <v>18.362684594287359</v>
      </c>
    </row>
    <row r="318" spans="1:58" ht="15.75" thickBot="1" x14ac:dyDescent="0.3">
      <c r="A318" s="22">
        <v>312</v>
      </c>
      <c r="B318" s="23">
        <v>24</v>
      </c>
      <c r="C318" s="24" t="s">
        <v>5</v>
      </c>
      <c r="D318" s="24" t="s">
        <v>10</v>
      </c>
      <c r="E318" s="25" t="s">
        <v>8</v>
      </c>
      <c r="F318" s="26" t="s">
        <v>22</v>
      </c>
      <c r="G318" s="31">
        <v>42535</v>
      </c>
      <c r="H318" s="28">
        <v>4</v>
      </c>
      <c r="I318" s="25">
        <v>28</v>
      </c>
      <c r="J318" s="41"/>
      <c r="K318" s="41"/>
      <c r="L318" s="42">
        <v>180.00980182166705</v>
      </c>
      <c r="M318" s="41"/>
      <c r="N318" s="41"/>
      <c r="O318" s="41"/>
      <c r="P318" s="41"/>
      <c r="Q318" s="41"/>
      <c r="R318" s="41"/>
      <c r="S318" s="314">
        <v>20975.342140933382</v>
      </c>
      <c r="T318" s="322">
        <v>1410.076780936392</v>
      </c>
      <c r="U318" s="327">
        <v>183.11413085734898</v>
      </c>
      <c r="V318" s="289">
        <f t="shared" si="260"/>
        <v>14.875319148936169</v>
      </c>
      <c r="W318" s="300">
        <f t="shared" si="261"/>
        <v>114.54791633352293</v>
      </c>
      <c r="X318" s="307">
        <f t="shared" si="262"/>
        <v>7.7005350397282069</v>
      </c>
      <c r="Y318" s="41">
        <v>446.84000000000003</v>
      </c>
      <c r="Z318" s="264">
        <v>54.499999999999986</v>
      </c>
      <c r="AA318" s="194">
        <v>4.72</v>
      </c>
      <c r="AB318" s="73">
        <v>18.15062273125902</v>
      </c>
      <c r="AC318" s="255">
        <f t="shared" si="263"/>
        <v>1.512551894271585E-3</v>
      </c>
      <c r="AD318" s="80">
        <f t="shared" si="264"/>
        <v>8.1104242612357815</v>
      </c>
      <c r="AE318" s="145">
        <v>0.67830786120000008</v>
      </c>
      <c r="AF318" s="150">
        <v>0.64298354839999994</v>
      </c>
      <c r="AG318" s="155">
        <v>0.49125205355000007</v>
      </c>
      <c r="AH318" s="160">
        <v>0.45711804922499993</v>
      </c>
      <c r="AI318" s="179">
        <f t="shared" si="265"/>
        <v>3.7371051739829158</v>
      </c>
      <c r="AJ318" s="179">
        <f t="shared" si="266"/>
        <v>2.5184703356637499</v>
      </c>
      <c r="AK318" s="260">
        <f t="shared" si="267"/>
        <v>302.21644027964999</v>
      </c>
      <c r="AL318" s="109">
        <v>61.440964287178517</v>
      </c>
      <c r="AS318" s="455">
        <v>11.105699217561384</v>
      </c>
      <c r="AT318" s="349">
        <v>10.158604333177431</v>
      </c>
      <c r="AU318" s="352">
        <f t="shared" si="268"/>
        <v>0.94709488438395262</v>
      </c>
      <c r="AV318" s="417">
        <f t="shared" si="269"/>
        <v>4.9624706383751294</v>
      </c>
      <c r="AW318" s="349">
        <f t="shared" si="270"/>
        <v>4.5392707602370042</v>
      </c>
      <c r="AX318" s="352">
        <f t="shared" si="271"/>
        <v>0.42319987813812543</v>
      </c>
      <c r="AY318" s="209">
        <v>7.2999999999999995E-2</v>
      </c>
      <c r="AZ318" s="222">
        <v>5.1587803008504796E-2</v>
      </c>
      <c r="BA318" s="225">
        <f t="shared" si="272"/>
        <v>2.14121969914952E-2</v>
      </c>
      <c r="BB318" s="228">
        <f t="shared" si="273"/>
        <v>3.261932E-2</v>
      </c>
      <c r="BC318" s="222">
        <f t="shared" si="274"/>
        <v>2.3051493896320285E-2</v>
      </c>
      <c r="BD318" s="225">
        <f t="shared" si="275"/>
        <v>9.5678261036797156E-3</v>
      </c>
      <c r="BE318" s="359">
        <f t="shared" si="276"/>
        <v>847.67680488220526</v>
      </c>
      <c r="BF318" s="448">
        <f t="shared" si="277"/>
        <v>19.164524094188593</v>
      </c>
    </row>
    <row r="319" spans="1:58" x14ac:dyDescent="0.25">
      <c r="A319" s="8">
        <v>313</v>
      </c>
      <c r="B319" s="9">
        <v>25</v>
      </c>
      <c r="C319" s="10" t="s">
        <v>11</v>
      </c>
      <c r="D319" s="10" t="s">
        <v>6</v>
      </c>
      <c r="E319" s="11" t="s">
        <v>7</v>
      </c>
      <c r="F319" s="12" t="s">
        <v>22</v>
      </c>
      <c r="G319" s="29">
        <v>42536</v>
      </c>
      <c r="H319" s="14">
        <v>4</v>
      </c>
      <c r="I319" s="11">
        <v>28</v>
      </c>
      <c r="J319" s="39"/>
      <c r="K319" s="39"/>
      <c r="L319" s="44">
        <v>30.00289567148134</v>
      </c>
      <c r="M319" s="39"/>
      <c r="N319" s="39"/>
      <c r="O319" s="39"/>
      <c r="P319" s="39"/>
      <c r="Q319" s="39"/>
      <c r="R319" s="39"/>
      <c r="S319" s="315">
        <v>14704.519178245244</v>
      </c>
      <c r="T319" s="323">
        <v>369.83569397712665</v>
      </c>
      <c r="U319" s="328">
        <v>21.756929828027083</v>
      </c>
      <c r="V319" s="287">
        <f t="shared" si="260"/>
        <v>39.75959978366685</v>
      </c>
      <c r="W319" s="298">
        <f t="shared" si="261"/>
        <v>675.85451138896508</v>
      </c>
      <c r="X319" s="305">
        <f t="shared" si="262"/>
        <v>16.998524005933394</v>
      </c>
      <c r="Y319" s="39">
        <v>442.53999999999996</v>
      </c>
      <c r="Z319" s="262">
        <v>23.700000000000017</v>
      </c>
      <c r="AA319" s="192">
        <v>4.51</v>
      </c>
      <c r="AB319" s="71">
        <v>47.863815343398166</v>
      </c>
      <c r="AC319" s="253">
        <f t="shared" si="263"/>
        <v>3.9886512786165137E-3</v>
      </c>
      <c r="AD319" s="78">
        <f t="shared" si="264"/>
        <v>21.181652842067422</v>
      </c>
      <c r="AE319" s="162">
        <v>2.1882303056999999</v>
      </c>
      <c r="AF319" s="164">
        <v>2.0916954503999996</v>
      </c>
      <c r="AG319" s="166">
        <v>1.7520636359500001</v>
      </c>
      <c r="AH319" s="168">
        <v>1.6310225129249996</v>
      </c>
      <c r="AI319" s="177">
        <f t="shared" si="265"/>
        <v>4.5717841129057035</v>
      </c>
      <c r="AJ319" s="177">
        <f t="shared" si="266"/>
        <v>3.407631634091965</v>
      </c>
      <c r="AK319" s="258">
        <f t="shared" si="267"/>
        <v>408.91579609103582</v>
      </c>
      <c r="AL319" s="107">
        <v>196.8787154985354</v>
      </c>
      <c r="AS319" s="456">
        <v>0.88744605245324149</v>
      </c>
      <c r="AT319" s="348">
        <v>0.29528868778964135</v>
      </c>
      <c r="AU319" s="350">
        <f t="shared" si="268"/>
        <v>0.59215736466360014</v>
      </c>
      <c r="AV319" s="415">
        <f t="shared" si="269"/>
        <v>0.39273037605265743</v>
      </c>
      <c r="AW319" s="347">
        <f t="shared" si="270"/>
        <v>0.13067705589442788</v>
      </c>
      <c r="AX319" s="350">
        <f t="shared" si="271"/>
        <v>0.26205332015822963</v>
      </c>
      <c r="AY319" s="207">
        <v>0.26</v>
      </c>
      <c r="AZ319" s="220">
        <v>0.14424289819166347</v>
      </c>
      <c r="BA319" s="224">
        <f t="shared" si="272"/>
        <v>0.11575710180833654</v>
      </c>
      <c r="BB319" s="226">
        <f t="shared" si="273"/>
        <v>0.11506040000000001</v>
      </c>
      <c r="BC319" s="220">
        <f t="shared" si="274"/>
        <v>6.3833252165738749E-2</v>
      </c>
      <c r="BD319" s="224">
        <f t="shared" si="275"/>
        <v>5.1227147834261244E-2</v>
      </c>
      <c r="BE319" s="357">
        <f t="shared" si="276"/>
        <v>413.48491449490604</v>
      </c>
      <c r="BF319" s="446">
        <f t="shared" si="277"/>
        <v>80.829553425531088</v>
      </c>
    </row>
    <row r="320" spans="1:58" x14ac:dyDescent="0.25">
      <c r="A320" s="15">
        <v>314</v>
      </c>
      <c r="B320" s="16">
        <v>26</v>
      </c>
      <c r="C320" s="17" t="s">
        <v>11</v>
      </c>
      <c r="D320" s="17" t="s">
        <v>6</v>
      </c>
      <c r="E320" s="18" t="s">
        <v>7</v>
      </c>
      <c r="F320" s="19" t="s">
        <v>22</v>
      </c>
      <c r="G320" s="30">
        <v>42536</v>
      </c>
      <c r="H320" s="21">
        <v>4</v>
      </c>
      <c r="I320" s="18">
        <v>28</v>
      </c>
      <c r="J320" s="40"/>
      <c r="K320" s="40"/>
      <c r="L320" s="43">
        <v>29.99935613326728</v>
      </c>
      <c r="M320" s="40"/>
      <c r="N320" s="40"/>
      <c r="O320" s="40"/>
      <c r="P320" s="40"/>
      <c r="Q320" s="40"/>
      <c r="R320" s="40"/>
      <c r="S320" s="313">
        <v>14702.784438768073</v>
      </c>
      <c r="T320" s="321">
        <v>369.79206326940806</v>
      </c>
      <c r="U320" s="326">
        <v>21.754363092956236</v>
      </c>
      <c r="V320" s="288">
        <f t="shared" si="260"/>
        <v>39.759599783666843</v>
      </c>
      <c r="W320" s="299">
        <f t="shared" si="261"/>
        <v>675.85451138896508</v>
      </c>
      <c r="X320" s="306">
        <f t="shared" si="262"/>
        <v>16.998524005933398</v>
      </c>
      <c r="Y320" s="40">
        <v>448.18</v>
      </c>
      <c r="Z320" s="263">
        <v>27</v>
      </c>
      <c r="AA320" s="193">
        <v>4.53</v>
      </c>
      <c r="AB320" s="72">
        <v>62.784854416761753</v>
      </c>
      <c r="AC320" s="254">
        <f t="shared" si="263"/>
        <v>5.2320712013968129E-3</v>
      </c>
      <c r="AD320" s="79">
        <f t="shared" si="264"/>
        <v>28.138916052504282</v>
      </c>
      <c r="AE320" s="163">
        <v>2.6790241897000007</v>
      </c>
      <c r="AF320" s="165">
        <v>2.5669173229000002</v>
      </c>
      <c r="AG320" s="167">
        <v>2.1037736574499997</v>
      </c>
      <c r="AH320" s="169">
        <v>1.9551576374249997</v>
      </c>
      <c r="AI320" s="178">
        <f t="shared" si="265"/>
        <v>4.2669911630547288</v>
      </c>
      <c r="AJ320" s="178">
        <f t="shared" si="266"/>
        <v>3.114059362862883</v>
      </c>
      <c r="AK320" s="259">
        <f t="shared" si="267"/>
        <v>373.68712354354597</v>
      </c>
      <c r="AL320" s="108">
        <v>203.02850617788226</v>
      </c>
      <c r="AS320" s="455">
        <v>0.93969949756753235</v>
      </c>
      <c r="AT320" s="348">
        <v>0.34751483480440765</v>
      </c>
      <c r="AU320" s="351">
        <f t="shared" si="268"/>
        <v>0.59218466276312465</v>
      </c>
      <c r="AV320" s="416">
        <f t="shared" si="269"/>
        <v>0.42115452081981664</v>
      </c>
      <c r="AW320" s="348">
        <f t="shared" si="270"/>
        <v>0.15574919866263942</v>
      </c>
      <c r="AX320" s="351">
        <f t="shared" si="271"/>
        <v>0.26540532215717716</v>
      </c>
      <c r="AY320" s="208">
        <v>0.29799999999999999</v>
      </c>
      <c r="AZ320" s="221">
        <v>0.1874965445084483</v>
      </c>
      <c r="BA320" s="223">
        <f t="shared" si="272"/>
        <v>0.11050345549155169</v>
      </c>
      <c r="BB320" s="227">
        <f t="shared" si="273"/>
        <v>0.13355764000000001</v>
      </c>
      <c r="BC320" s="221">
        <f t="shared" si="274"/>
        <v>8.4032201317796359E-2</v>
      </c>
      <c r="BD320" s="223">
        <f t="shared" si="275"/>
        <v>4.9525438682203632E-2</v>
      </c>
      <c r="BE320" s="358">
        <f t="shared" si="276"/>
        <v>568.17096024261286</v>
      </c>
      <c r="BF320" s="447">
        <f t="shared" si="277"/>
        <v>106.02242571398013</v>
      </c>
    </row>
    <row r="321" spans="1:58" x14ac:dyDescent="0.25">
      <c r="A321" s="15">
        <v>315</v>
      </c>
      <c r="B321" s="16">
        <v>27</v>
      </c>
      <c r="C321" s="17" t="s">
        <v>11</v>
      </c>
      <c r="D321" s="17" t="s">
        <v>6</v>
      </c>
      <c r="E321" s="18" t="s">
        <v>7</v>
      </c>
      <c r="F321" s="19" t="s">
        <v>22</v>
      </c>
      <c r="G321" s="30">
        <v>42536</v>
      </c>
      <c r="H321" s="21">
        <v>4</v>
      </c>
      <c r="I321" s="18">
        <v>28</v>
      </c>
      <c r="J321" s="40"/>
      <c r="K321" s="40"/>
      <c r="L321" s="43">
        <v>30.001125902374316</v>
      </c>
      <c r="M321" s="40"/>
      <c r="N321" s="40"/>
      <c r="O321" s="40"/>
      <c r="P321" s="40"/>
      <c r="Q321" s="40"/>
      <c r="R321" s="40"/>
      <c r="S321" s="313">
        <v>14703.65180850666</v>
      </c>
      <c r="T321" s="321">
        <v>369.81387862326744</v>
      </c>
      <c r="U321" s="326">
        <v>21.755646460491661</v>
      </c>
      <c r="V321" s="288">
        <f t="shared" si="260"/>
        <v>39.759599783666843</v>
      </c>
      <c r="W321" s="299">
        <f t="shared" si="261"/>
        <v>675.85451138896508</v>
      </c>
      <c r="X321" s="306">
        <f t="shared" si="262"/>
        <v>16.998524005933398</v>
      </c>
      <c r="Y321" s="40">
        <v>452.57000000000005</v>
      </c>
      <c r="Z321" s="263">
        <v>25.599999999999994</v>
      </c>
      <c r="AA321" s="193">
        <v>4.47</v>
      </c>
      <c r="AB321" s="72">
        <v>54.851366828696683</v>
      </c>
      <c r="AC321" s="254">
        <f t="shared" si="263"/>
        <v>4.5709472357247233E-3</v>
      </c>
      <c r="AD321" s="79">
        <f t="shared" si="264"/>
        <v>24.824083085663261</v>
      </c>
      <c r="AE321" s="163">
        <v>2.3307083547000005</v>
      </c>
      <c r="AF321" s="165">
        <v>2.2387639509000001</v>
      </c>
      <c r="AG321" s="167">
        <v>1.8284088409499999</v>
      </c>
      <c r="AH321" s="169">
        <v>1.7121226784249999</v>
      </c>
      <c r="AI321" s="178">
        <f t="shared" si="265"/>
        <v>4.2491345055792484</v>
      </c>
      <c r="AJ321" s="178">
        <f t="shared" si="266"/>
        <v>3.1213856233920971</v>
      </c>
      <c r="AK321" s="259">
        <f t="shared" si="267"/>
        <v>374.56627480705168</v>
      </c>
      <c r="AL321" s="108">
        <v>210.43103199561466</v>
      </c>
      <c r="AS321" s="455">
        <v>0.81642036848045363</v>
      </c>
      <c r="AT321" s="348">
        <v>0.22430010885721305</v>
      </c>
      <c r="AU321" s="351">
        <f t="shared" si="268"/>
        <v>0.59212025962324055</v>
      </c>
      <c r="AV321" s="416">
        <f t="shared" si="269"/>
        <v>0.36948736616319894</v>
      </c>
      <c r="AW321" s="348">
        <f t="shared" si="270"/>
        <v>0.10151150026550891</v>
      </c>
      <c r="AX321" s="351">
        <f t="shared" si="271"/>
        <v>0.26797586589769001</v>
      </c>
      <c r="AY321" s="208">
        <v>0.20799999999999999</v>
      </c>
      <c r="AZ321" s="221">
        <v>0.10491547172995819</v>
      </c>
      <c r="BA321" s="223">
        <f t="shared" si="272"/>
        <v>0.1030845282700418</v>
      </c>
      <c r="BB321" s="227">
        <f t="shared" si="273"/>
        <v>9.4134560000000006E-2</v>
      </c>
      <c r="BC321" s="221">
        <f t="shared" si="274"/>
        <v>4.7481595040827183E-2</v>
      </c>
      <c r="BD321" s="223">
        <f t="shared" si="275"/>
        <v>4.665296495917283E-2</v>
      </c>
      <c r="BE321" s="358">
        <f t="shared" si="276"/>
        <v>532.10086663060827</v>
      </c>
      <c r="BF321" s="447">
        <f t="shared" si="277"/>
        <v>92.6355177639049</v>
      </c>
    </row>
    <row r="322" spans="1:58" ht="15.75" thickBot="1" x14ac:dyDescent="0.3">
      <c r="A322" s="22">
        <v>316</v>
      </c>
      <c r="B322" s="23">
        <v>28</v>
      </c>
      <c r="C322" s="24" t="s">
        <v>11</v>
      </c>
      <c r="D322" s="24" t="s">
        <v>6</v>
      </c>
      <c r="E322" s="25" t="s">
        <v>7</v>
      </c>
      <c r="F322" s="26" t="s">
        <v>22</v>
      </c>
      <c r="G322" s="31">
        <v>42536</v>
      </c>
      <c r="H322" s="28">
        <v>4</v>
      </c>
      <c r="I322" s="25">
        <v>28</v>
      </c>
      <c r="J322" s="41"/>
      <c r="K322" s="41"/>
      <c r="L322" s="42">
        <v>30.001125902374316</v>
      </c>
      <c r="M322" s="41"/>
      <c r="N322" s="41"/>
      <c r="O322" s="41"/>
      <c r="P322" s="41"/>
      <c r="Q322" s="41"/>
      <c r="R322" s="41"/>
      <c r="S322" s="314">
        <v>14703.65180850666</v>
      </c>
      <c r="T322" s="322">
        <v>369.81387862326744</v>
      </c>
      <c r="U322" s="327">
        <v>21.755646460491661</v>
      </c>
      <c r="V322" s="289">
        <f t="shared" si="260"/>
        <v>39.759599783666843</v>
      </c>
      <c r="W322" s="300">
        <f t="shared" si="261"/>
        <v>675.85451138896508</v>
      </c>
      <c r="X322" s="307">
        <f t="shared" si="262"/>
        <v>16.998524005933398</v>
      </c>
      <c r="Y322" s="41">
        <v>447.09000000000003</v>
      </c>
      <c r="Z322" s="264">
        <v>13.200000000000017</v>
      </c>
      <c r="AA322" s="194">
        <v>4.58</v>
      </c>
      <c r="AB322" s="73">
        <v>48.572690108069793</v>
      </c>
      <c r="AC322" s="255">
        <f t="shared" si="263"/>
        <v>4.0477241756724826E-3</v>
      </c>
      <c r="AD322" s="80">
        <f t="shared" si="264"/>
        <v>21.716364020416925</v>
      </c>
      <c r="AE322" s="145">
        <v>2.0488773287000002</v>
      </c>
      <c r="AF322" s="150">
        <v>1.9676182493999999</v>
      </c>
      <c r="AG322" s="155">
        <v>1.6132864394500002</v>
      </c>
      <c r="AH322" s="160">
        <v>1.5004281399249997</v>
      </c>
      <c r="AI322" s="179">
        <f t="shared" si="265"/>
        <v>4.2181672955346627</v>
      </c>
      <c r="AJ322" s="179">
        <f t="shared" si="266"/>
        <v>3.0890365277004102</v>
      </c>
      <c r="AK322" s="260">
        <f t="shared" si="267"/>
        <v>370.68438332404924</v>
      </c>
      <c r="AL322" s="109">
        <v>210.43103199561463</v>
      </c>
      <c r="AS322" s="457">
        <v>0.70120399305307735</v>
      </c>
      <c r="AT322" s="348">
        <v>0.10914392444836959</v>
      </c>
      <c r="AU322" s="352">
        <f t="shared" si="268"/>
        <v>0.59206006860470772</v>
      </c>
      <c r="AV322" s="417">
        <f t="shared" si="269"/>
        <v>0.31350129325410037</v>
      </c>
      <c r="AW322" s="349">
        <f t="shared" si="270"/>
        <v>4.8797157181621566E-2</v>
      </c>
      <c r="AX322" s="352">
        <f t="shared" si="271"/>
        <v>0.26470413607247878</v>
      </c>
      <c r="AY322" s="209">
        <v>0.26</v>
      </c>
      <c r="AZ322" s="222">
        <v>0.1602988107451753</v>
      </c>
      <c r="BA322" s="225">
        <f t="shared" si="272"/>
        <v>9.9701189254824713E-2</v>
      </c>
      <c r="BB322" s="228">
        <f t="shared" si="273"/>
        <v>0.11624340000000001</v>
      </c>
      <c r="BC322" s="222">
        <f t="shared" si="274"/>
        <v>7.1667995296060424E-2</v>
      </c>
      <c r="BD322" s="225">
        <f t="shared" si="275"/>
        <v>4.4575404703939586E-2</v>
      </c>
      <c r="BE322" s="359">
        <f t="shared" si="276"/>
        <v>487.182655203075</v>
      </c>
      <c r="BF322" s="448">
        <f t="shared" si="277"/>
        <v>82.040138634141911</v>
      </c>
    </row>
    <row r="323" spans="1:58" x14ac:dyDescent="0.25">
      <c r="A323" s="8">
        <v>317</v>
      </c>
      <c r="B323" s="9">
        <v>29</v>
      </c>
      <c r="C323" s="10" t="s">
        <v>11</v>
      </c>
      <c r="D323" s="10" t="s">
        <v>6</v>
      </c>
      <c r="E323" s="11" t="s">
        <v>8</v>
      </c>
      <c r="F323" s="12" t="s">
        <v>22</v>
      </c>
      <c r="G323" s="29">
        <v>42535</v>
      </c>
      <c r="H323" s="14">
        <v>4</v>
      </c>
      <c r="I323" s="11">
        <v>28</v>
      </c>
      <c r="J323" s="39"/>
      <c r="K323" s="39"/>
      <c r="L323" s="44">
        <v>30.001125902374316</v>
      </c>
      <c r="M323" s="39"/>
      <c r="N323" s="39"/>
      <c r="O323" s="39"/>
      <c r="P323" s="39"/>
      <c r="Q323" s="39"/>
      <c r="R323" s="39"/>
      <c r="S323" s="315">
        <v>14703.65180850666</v>
      </c>
      <c r="T323" s="323">
        <v>369.81387862326744</v>
      </c>
      <c r="U323" s="328">
        <v>21.755646460491661</v>
      </c>
      <c r="V323" s="287">
        <f t="shared" si="260"/>
        <v>39.759599783666843</v>
      </c>
      <c r="W323" s="298">
        <f t="shared" si="261"/>
        <v>675.85451138896508</v>
      </c>
      <c r="X323" s="305">
        <f t="shared" si="262"/>
        <v>16.998524005933398</v>
      </c>
      <c r="Y323" s="39">
        <v>448.33</v>
      </c>
      <c r="Z323" s="262">
        <v>9.5999999999999943</v>
      </c>
      <c r="AA323" s="192">
        <v>4.91</v>
      </c>
      <c r="AB323" s="71">
        <v>34.753158775736217</v>
      </c>
      <c r="AC323" s="253">
        <f t="shared" si="263"/>
        <v>2.8960965646446847E-3</v>
      </c>
      <c r="AD323" s="78">
        <f t="shared" si="264"/>
        <v>15.580883673925818</v>
      </c>
      <c r="AE323" s="162">
        <v>1.4026056231999999</v>
      </c>
      <c r="AF323" s="164">
        <v>1.3451097239000001</v>
      </c>
      <c r="AG323" s="166">
        <v>1.1120146549500001</v>
      </c>
      <c r="AH323" s="168">
        <v>1.0460237859249999</v>
      </c>
      <c r="AI323" s="177">
        <f t="shared" si="265"/>
        <v>4.0359083105253273</v>
      </c>
      <c r="AJ323" s="177">
        <f t="shared" si="266"/>
        <v>3.0098667941957191</v>
      </c>
      <c r="AK323" s="258">
        <f t="shared" si="267"/>
        <v>361.18401530348632</v>
      </c>
      <c r="AL323" s="107">
        <v>141.50212813126842</v>
      </c>
      <c r="AS323" s="455">
        <v>0.61248567734978909</v>
      </c>
      <c r="AT323" s="347">
        <v>0.12030490264547819</v>
      </c>
      <c r="AU323" s="350">
        <f t="shared" si="268"/>
        <v>0.49218077470431087</v>
      </c>
      <c r="AV323" s="415">
        <f t="shared" si="269"/>
        <v>0.27459570372623093</v>
      </c>
      <c r="AW323" s="347">
        <f t="shared" si="270"/>
        <v>5.3936297003047237E-2</v>
      </c>
      <c r="AX323" s="350">
        <f t="shared" si="271"/>
        <v>0.22065940672318368</v>
      </c>
      <c r="AY323" s="207">
        <v>0.23300000000000001</v>
      </c>
      <c r="AZ323" s="220">
        <v>0.15894982054972548</v>
      </c>
      <c r="BA323" s="224">
        <f t="shared" si="272"/>
        <v>7.4050179450274534E-2</v>
      </c>
      <c r="BB323" s="226">
        <f t="shared" si="273"/>
        <v>0.10446089</v>
      </c>
      <c r="BC323" s="220">
        <f t="shared" si="274"/>
        <v>7.1261973047058419E-2</v>
      </c>
      <c r="BD323" s="224">
        <f t="shared" si="275"/>
        <v>3.3198916952941582E-2</v>
      </c>
      <c r="BE323" s="357">
        <f t="shared" si="276"/>
        <v>469.31903519657675</v>
      </c>
      <c r="BF323" s="446">
        <f t="shared" si="277"/>
        <v>70.610557262450953</v>
      </c>
    </row>
    <row r="324" spans="1:58" x14ac:dyDescent="0.25">
      <c r="A324" s="15">
        <v>318</v>
      </c>
      <c r="B324" s="16">
        <v>30</v>
      </c>
      <c r="C324" s="17" t="s">
        <v>11</v>
      </c>
      <c r="D324" s="17" t="s">
        <v>6</v>
      </c>
      <c r="E324" s="18" t="s">
        <v>8</v>
      </c>
      <c r="F324" s="19" t="s">
        <v>22</v>
      </c>
      <c r="G324" s="30">
        <v>42535</v>
      </c>
      <c r="H324" s="21">
        <v>4</v>
      </c>
      <c r="I324" s="18">
        <v>28</v>
      </c>
      <c r="J324" s="40"/>
      <c r="K324" s="40"/>
      <c r="L324" s="43">
        <v>30.001125902374316</v>
      </c>
      <c r="M324" s="40"/>
      <c r="N324" s="40"/>
      <c r="O324" s="40"/>
      <c r="P324" s="40"/>
      <c r="Q324" s="40"/>
      <c r="R324" s="40"/>
      <c r="S324" s="313">
        <v>14703.65180850666</v>
      </c>
      <c r="T324" s="321">
        <v>369.81387862326744</v>
      </c>
      <c r="U324" s="326">
        <v>21.755646460491661</v>
      </c>
      <c r="V324" s="288">
        <f t="shared" si="260"/>
        <v>39.759599783666843</v>
      </c>
      <c r="W324" s="299">
        <f t="shared" si="261"/>
        <v>675.85451138896508</v>
      </c>
      <c r="X324" s="306">
        <f t="shared" si="262"/>
        <v>16.998524005933398</v>
      </c>
      <c r="Y324" s="40">
        <v>455.15999999999997</v>
      </c>
      <c r="Z324" s="263">
        <v>19.499999999999986</v>
      </c>
      <c r="AA324" s="193">
        <v>4.72</v>
      </c>
      <c r="AB324" s="72">
        <v>33.669506637051995</v>
      </c>
      <c r="AC324" s="254">
        <f t="shared" si="263"/>
        <v>2.8057922197543329E-3</v>
      </c>
      <c r="AD324" s="79">
        <f t="shared" si="264"/>
        <v>15.325012640920585</v>
      </c>
      <c r="AE324" s="163">
        <v>1.3810898362000001</v>
      </c>
      <c r="AF324" s="165">
        <v>1.3296098339</v>
      </c>
      <c r="AG324" s="167">
        <v>1.11234307695</v>
      </c>
      <c r="AH324" s="169">
        <v>1.024081825925</v>
      </c>
      <c r="AI324" s="178">
        <f t="shared" si="265"/>
        <v>4.1019010200766166</v>
      </c>
      <c r="AJ324" s="178">
        <f t="shared" si="266"/>
        <v>3.0415706323360179</v>
      </c>
      <c r="AK324" s="259">
        <f t="shared" si="267"/>
        <v>364.9884758803222</v>
      </c>
      <c r="AL324" s="108">
        <v>139.33831289223889</v>
      </c>
      <c r="AS324" s="455">
        <v>0.65835998704931575</v>
      </c>
      <c r="AT324" s="348">
        <v>0.15068920829005364</v>
      </c>
      <c r="AU324" s="351">
        <f t="shared" si="268"/>
        <v>0.50767077875926214</v>
      </c>
      <c r="AV324" s="416">
        <f t="shared" si="269"/>
        <v>0.29965913170536651</v>
      </c>
      <c r="AW324" s="348">
        <f t="shared" si="270"/>
        <v>6.8587700045300806E-2</v>
      </c>
      <c r="AX324" s="351">
        <f t="shared" si="271"/>
        <v>0.23107143166006575</v>
      </c>
      <c r="AY324" s="208">
        <v>0.30199999999999999</v>
      </c>
      <c r="AZ324" s="221">
        <v>0.19829815695909908</v>
      </c>
      <c r="BA324" s="223">
        <f t="shared" si="272"/>
        <v>0.10370184304090091</v>
      </c>
      <c r="BB324" s="227">
        <f t="shared" si="273"/>
        <v>0.13745831999999999</v>
      </c>
      <c r="BC324" s="221">
        <f t="shared" si="274"/>
        <v>9.0257389121503537E-2</v>
      </c>
      <c r="BD324" s="223">
        <f t="shared" si="275"/>
        <v>4.7200930878496458E-2</v>
      </c>
      <c r="BE324" s="358">
        <f t="shared" si="276"/>
        <v>324.6760679438691</v>
      </c>
      <c r="BF324" s="447">
        <f t="shared" si="277"/>
        <v>66.321537590443242</v>
      </c>
    </row>
    <row r="325" spans="1:58" x14ac:dyDescent="0.25">
      <c r="A325" s="15">
        <v>319</v>
      </c>
      <c r="B325" s="16">
        <v>31</v>
      </c>
      <c r="C325" s="17" t="s">
        <v>11</v>
      </c>
      <c r="D325" s="17" t="s">
        <v>6</v>
      </c>
      <c r="E325" s="18" t="s">
        <v>8</v>
      </c>
      <c r="F325" s="19" t="s">
        <v>22</v>
      </c>
      <c r="G325" s="30">
        <v>42535</v>
      </c>
      <c r="H325" s="21">
        <v>4</v>
      </c>
      <c r="I325" s="18">
        <v>28</v>
      </c>
      <c r="J325" s="40"/>
      <c r="K325" s="40"/>
      <c r="L325" s="43">
        <v>30.00289567148134</v>
      </c>
      <c r="M325" s="40"/>
      <c r="N325" s="40"/>
      <c r="O325" s="40"/>
      <c r="P325" s="40"/>
      <c r="Q325" s="40"/>
      <c r="R325" s="40"/>
      <c r="S325" s="313">
        <v>14704.519178245244</v>
      </c>
      <c r="T325" s="321">
        <v>369.83569397712665</v>
      </c>
      <c r="U325" s="326">
        <v>21.756929828027083</v>
      </c>
      <c r="V325" s="288">
        <f t="shared" si="260"/>
        <v>39.75959978366685</v>
      </c>
      <c r="W325" s="299">
        <f t="shared" si="261"/>
        <v>675.85451138896508</v>
      </c>
      <c r="X325" s="306">
        <f t="shared" si="262"/>
        <v>16.998524005933394</v>
      </c>
      <c r="Y325" s="40">
        <v>447.56</v>
      </c>
      <c r="Z325" s="263">
        <v>16.399999999999991</v>
      </c>
      <c r="AA325" s="193">
        <v>4.83</v>
      </c>
      <c r="AB325" s="72">
        <v>33.86803291278234</v>
      </c>
      <c r="AC325" s="254">
        <f t="shared" si="263"/>
        <v>2.8223360760651949E-3</v>
      </c>
      <c r="AD325" s="79">
        <f t="shared" si="264"/>
        <v>15.157976810444865</v>
      </c>
      <c r="AE325" s="163">
        <v>1.5113072096999995</v>
      </c>
      <c r="AF325" s="165">
        <v>1.4512489068999999</v>
      </c>
      <c r="AG325" s="167">
        <v>1.2037535049499999</v>
      </c>
      <c r="AH325" s="169">
        <v>1.123772531425</v>
      </c>
      <c r="AI325" s="178">
        <f t="shared" si="265"/>
        <v>4.4623412691016018</v>
      </c>
      <c r="AJ325" s="178">
        <f t="shared" si="266"/>
        <v>3.3180921204339278</v>
      </c>
      <c r="AK325" s="259">
        <f t="shared" si="267"/>
        <v>398.1710544520713</v>
      </c>
      <c r="AL325" s="108">
        <v>142.64097825707336</v>
      </c>
      <c r="AS325" s="455">
        <v>0.80843269792012173</v>
      </c>
      <c r="AT325" s="348">
        <v>0.25008809071194255</v>
      </c>
      <c r="AU325" s="351">
        <f t="shared" si="268"/>
        <v>0.55834460720817924</v>
      </c>
      <c r="AV325" s="416">
        <f t="shared" si="269"/>
        <v>0.36182213828112969</v>
      </c>
      <c r="AW325" s="348">
        <f t="shared" si="270"/>
        <v>0.11192942587903701</v>
      </c>
      <c r="AX325" s="351">
        <f t="shared" si="271"/>
        <v>0.24989271240209271</v>
      </c>
      <c r="AY325" s="208">
        <v>0.26900000000000002</v>
      </c>
      <c r="AZ325" s="221">
        <v>0.20016713515000698</v>
      </c>
      <c r="BA325" s="223">
        <f t="shared" si="272"/>
        <v>6.8832864849993042E-2</v>
      </c>
      <c r="BB325" s="227">
        <f t="shared" si="273"/>
        <v>0.12039364000000001</v>
      </c>
      <c r="BC325" s="221">
        <f t="shared" si="274"/>
        <v>8.9586803007737123E-2</v>
      </c>
      <c r="BD325" s="223">
        <f t="shared" si="275"/>
        <v>3.0806836992262887E-2</v>
      </c>
      <c r="BE325" s="358">
        <f t="shared" si="276"/>
        <v>492.03288264393319</v>
      </c>
      <c r="BF325" s="447">
        <f t="shared" si="277"/>
        <v>60.657938619893599</v>
      </c>
    </row>
    <row r="326" spans="1:58" ht="15.75" thickBot="1" x14ac:dyDescent="0.3">
      <c r="A326" s="22">
        <v>320</v>
      </c>
      <c r="B326" s="23">
        <v>32</v>
      </c>
      <c r="C326" s="24" t="s">
        <v>11</v>
      </c>
      <c r="D326" s="24" t="s">
        <v>6</v>
      </c>
      <c r="E326" s="25" t="s">
        <v>8</v>
      </c>
      <c r="F326" s="26" t="s">
        <v>22</v>
      </c>
      <c r="G326" s="31">
        <v>42535</v>
      </c>
      <c r="H326" s="28">
        <v>4</v>
      </c>
      <c r="I326" s="25">
        <v>28</v>
      </c>
      <c r="J326" s="41"/>
      <c r="K326" s="41"/>
      <c r="L326" s="42">
        <v>29.99935613326728</v>
      </c>
      <c r="M326" s="41"/>
      <c r="N326" s="41"/>
      <c r="O326" s="41"/>
      <c r="P326" s="41"/>
      <c r="Q326" s="41"/>
      <c r="R326" s="41"/>
      <c r="S326" s="314">
        <v>14702.784438768073</v>
      </c>
      <c r="T326" s="322">
        <v>369.79206326940806</v>
      </c>
      <c r="U326" s="327">
        <v>21.754363092956236</v>
      </c>
      <c r="V326" s="289">
        <f t="shared" si="260"/>
        <v>39.759599783666843</v>
      </c>
      <c r="W326" s="300">
        <f t="shared" si="261"/>
        <v>675.85451138896508</v>
      </c>
      <c r="X326" s="307">
        <f t="shared" si="262"/>
        <v>16.998524005933398</v>
      </c>
      <c r="Y326" s="41">
        <v>453.75999999999993</v>
      </c>
      <c r="Z326" s="264">
        <v>15.999999999999986</v>
      </c>
      <c r="AA326" s="194">
        <v>4.88</v>
      </c>
      <c r="AB326" s="73">
        <v>38.792797450113099</v>
      </c>
      <c r="AC326" s="255">
        <f t="shared" si="263"/>
        <v>3.2327331208427583E-3</v>
      </c>
      <c r="AD326" s="80">
        <f t="shared" si="264"/>
        <v>17.602619770963315</v>
      </c>
      <c r="AE326" s="145">
        <v>1.6710786521999998</v>
      </c>
      <c r="AF326" s="150">
        <v>1.6084537734000002</v>
      </c>
      <c r="AG326" s="155">
        <v>1.3378880954500001</v>
      </c>
      <c r="AH326" s="160">
        <v>1.2503745854249999</v>
      </c>
      <c r="AI326" s="179">
        <f t="shared" si="265"/>
        <v>4.307703393520355</v>
      </c>
      <c r="AJ326" s="179">
        <f t="shared" si="266"/>
        <v>3.2232132447600899</v>
      </c>
      <c r="AK326" s="260">
        <f t="shared" si="267"/>
        <v>386.78558937121079</v>
      </c>
      <c r="AL326" s="109">
        <v>154.25724954028408</v>
      </c>
      <c r="AS326" s="455">
        <v>0.97872827822667818</v>
      </c>
      <c r="AT326" s="349">
        <v>0.36288135116307785</v>
      </c>
      <c r="AU326" s="352">
        <f t="shared" si="268"/>
        <v>0.61584692706360034</v>
      </c>
      <c r="AV326" s="417">
        <f t="shared" si="269"/>
        <v>0.44410774352813742</v>
      </c>
      <c r="AW326" s="349">
        <f t="shared" si="270"/>
        <v>0.16466104190375819</v>
      </c>
      <c r="AX326" s="352">
        <f t="shared" si="271"/>
        <v>0.27944670162437929</v>
      </c>
      <c r="AY326" s="209">
        <v>0.45800000000000002</v>
      </c>
      <c r="AZ326" s="222">
        <v>0.3307166138935379</v>
      </c>
      <c r="BA326" s="225">
        <f t="shared" si="272"/>
        <v>0.12728338610646212</v>
      </c>
      <c r="BB326" s="228">
        <f t="shared" si="273"/>
        <v>0.20782207999999996</v>
      </c>
      <c r="BC326" s="222">
        <f t="shared" si="274"/>
        <v>0.15006597072033173</v>
      </c>
      <c r="BD326" s="225">
        <f t="shared" si="275"/>
        <v>5.7756109279668247E-2</v>
      </c>
      <c r="BE326" s="359">
        <f t="shared" si="276"/>
        <v>304.7750271010712</v>
      </c>
      <c r="BF326" s="448">
        <f t="shared" si="277"/>
        <v>62.990973479529679</v>
      </c>
    </row>
    <row r="327" spans="1:58" x14ac:dyDescent="0.25">
      <c r="A327" s="8">
        <v>321</v>
      </c>
      <c r="B327" s="9">
        <v>33</v>
      </c>
      <c r="C327" s="10" t="s">
        <v>11</v>
      </c>
      <c r="D327" s="10" t="s">
        <v>9</v>
      </c>
      <c r="E327" s="11" t="s">
        <v>7</v>
      </c>
      <c r="F327" s="12" t="s">
        <v>22</v>
      </c>
      <c r="G327" s="29">
        <v>42536</v>
      </c>
      <c r="H327" s="14">
        <v>4</v>
      </c>
      <c r="I327" s="11">
        <v>28</v>
      </c>
      <c r="J327" s="39"/>
      <c r="K327" s="39"/>
      <c r="L327" s="44">
        <v>75.001994002289706</v>
      </c>
      <c r="M327" s="39"/>
      <c r="N327" s="39"/>
      <c r="O327" s="39"/>
      <c r="P327" s="39"/>
      <c r="Q327" s="39"/>
      <c r="R327" s="39"/>
      <c r="S327" s="315">
        <v>32866.623791743375</v>
      </c>
      <c r="T327" s="323">
        <v>1710.0454632522051</v>
      </c>
      <c r="U327" s="328">
        <v>71.330446390560297</v>
      </c>
      <c r="V327" s="287">
        <f t="shared" si="260"/>
        <v>19.219736842105267</v>
      </c>
      <c r="W327" s="298">
        <f t="shared" si="261"/>
        <v>460.76571022402669</v>
      </c>
      <c r="X327" s="305">
        <f t="shared" si="262"/>
        <v>23.973570190337522</v>
      </c>
      <c r="Y327" s="39">
        <v>440.99999999999994</v>
      </c>
      <c r="Z327" s="262">
        <v>234.4</v>
      </c>
      <c r="AA327" s="192">
        <v>3.4</v>
      </c>
      <c r="AB327" s="71">
        <v>14.677844294783169</v>
      </c>
      <c r="AC327" s="253">
        <f t="shared" si="263"/>
        <v>1.2231536912319307E-3</v>
      </c>
      <c r="AD327" s="78">
        <f t="shared" si="264"/>
        <v>6.4729293339993763</v>
      </c>
      <c r="AE327" s="162">
        <v>0.49533250929999995</v>
      </c>
      <c r="AF327" s="164">
        <v>0.47530528169999997</v>
      </c>
      <c r="AG327" s="166">
        <v>0.37378114834999998</v>
      </c>
      <c r="AH327" s="168">
        <v>0.34871608012499994</v>
      </c>
      <c r="AI327" s="177">
        <f t="shared" si="265"/>
        <v>3.3746952164906947</v>
      </c>
      <c r="AJ327" s="177">
        <f t="shared" si="266"/>
        <v>2.375799014634195</v>
      </c>
      <c r="AK327" s="258">
        <f t="shared" si="267"/>
        <v>285.09588175610344</v>
      </c>
      <c r="AL327" s="107">
        <v>96.688375680842526</v>
      </c>
      <c r="AS327" s="456">
        <v>17.553974950150625</v>
      </c>
      <c r="AT327" s="348">
        <v>16.912779479875063</v>
      </c>
      <c r="AU327" s="350">
        <f t="shared" si="268"/>
        <v>0.64119547027556223</v>
      </c>
      <c r="AV327" s="415">
        <f t="shared" si="269"/>
        <v>7.741302953016425</v>
      </c>
      <c r="AW327" s="347">
        <f t="shared" si="270"/>
        <v>7.4585357506249021</v>
      </c>
      <c r="AX327" s="350">
        <f t="shared" si="271"/>
        <v>0.28276720239152292</v>
      </c>
      <c r="AY327" s="207">
        <v>0.251</v>
      </c>
      <c r="AZ327" s="220">
        <v>0.16975290530915005</v>
      </c>
      <c r="BA327" s="224">
        <f t="shared" si="272"/>
        <v>8.1247094690849953E-2</v>
      </c>
      <c r="BB327" s="226">
        <f t="shared" si="273"/>
        <v>0.11069099999999998</v>
      </c>
      <c r="BC327" s="220">
        <f t="shared" si="274"/>
        <v>7.4861031241335155E-2</v>
      </c>
      <c r="BD327" s="224">
        <f t="shared" si="275"/>
        <v>3.5829968758664829E-2</v>
      </c>
      <c r="BE327" s="357">
        <f t="shared" si="276"/>
        <v>180.65685118505766</v>
      </c>
      <c r="BF327" s="446">
        <f t="shared" si="277"/>
        <v>22.891372405477494</v>
      </c>
    </row>
    <row r="328" spans="1:58" x14ac:dyDescent="0.25">
      <c r="A328" s="15">
        <v>322</v>
      </c>
      <c r="B328" s="16">
        <v>34</v>
      </c>
      <c r="C328" s="17" t="s">
        <v>11</v>
      </c>
      <c r="D328" s="17" t="s">
        <v>9</v>
      </c>
      <c r="E328" s="18" t="s">
        <v>7</v>
      </c>
      <c r="F328" s="19" t="s">
        <v>22</v>
      </c>
      <c r="G328" s="30">
        <v>42536</v>
      </c>
      <c r="H328" s="21">
        <v>4</v>
      </c>
      <c r="I328" s="18">
        <v>28</v>
      </c>
      <c r="J328" s="40"/>
      <c r="K328" s="40"/>
      <c r="L328" s="43">
        <v>74.988330943667208</v>
      </c>
      <c r="M328" s="40"/>
      <c r="N328" s="40"/>
      <c r="O328" s="40"/>
      <c r="P328" s="40"/>
      <c r="Q328" s="40"/>
      <c r="R328" s="40"/>
      <c r="S328" s="313">
        <v>32860.636502824404</v>
      </c>
      <c r="T328" s="321">
        <v>1709.7339455156123</v>
      </c>
      <c r="U328" s="326">
        <v>71.317452175092185</v>
      </c>
      <c r="V328" s="288">
        <f t="shared" si="260"/>
        <v>19.219736842105263</v>
      </c>
      <c r="W328" s="299">
        <f t="shared" si="261"/>
        <v>460.76571022402663</v>
      </c>
      <c r="X328" s="306">
        <f t="shared" si="262"/>
        <v>23.973570190337526</v>
      </c>
      <c r="Y328" s="40">
        <v>444.83</v>
      </c>
      <c r="Z328" s="263">
        <v>238.4</v>
      </c>
      <c r="AA328" s="193">
        <v>3.4</v>
      </c>
      <c r="AB328" s="72">
        <v>13.611628288009394</v>
      </c>
      <c r="AC328" s="254">
        <f t="shared" si="263"/>
        <v>1.1343023573341161E-3</v>
      </c>
      <c r="AD328" s="79">
        <f t="shared" si="264"/>
        <v>6.0548606113552186</v>
      </c>
      <c r="AE328" s="163">
        <v>0.4959824384</v>
      </c>
      <c r="AF328" s="165">
        <v>0.47719248390000002</v>
      </c>
      <c r="AG328" s="167">
        <v>0.37450713295000004</v>
      </c>
      <c r="AH328" s="169">
        <v>0.35000026222499997</v>
      </c>
      <c r="AI328" s="178">
        <f t="shared" si="265"/>
        <v>3.643814155848756</v>
      </c>
      <c r="AJ328" s="178">
        <f t="shared" si="266"/>
        <v>2.5713327958956858</v>
      </c>
      <c r="AK328" s="259">
        <f t="shared" si="267"/>
        <v>308.55993550748229</v>
      </c>
      <c r="AL328" s="108">
        <v>96.346720643101065</v>
      </c>
      <c r="AS328" s="455">
        <v>17.390096371428051</v>
      </c>
      <c r="AT328" s="348">
        <v>16.751032643924628</v>
      </c>
      <c r="AU328" s="351">
        <f t="shared" si="268"/>
        <v>0.639063727503423</v>
      </c>
      <c r="AV328" s="416">
        <f t="shared" si="269"/>
        <v>7.7356365689023399</v>
      </c>
      <c r="AW328" s="348">
        <f t="shared" si="270"/>
        <v>7.4513618509969923</v>
      </c>
      <c r="AX328" s="351">
        <f t="shared" si="271"/>
        <v>0.28427471790534764</v>
      </c>
      <c r="AY328" s="208">
        <v>0.26600000000000001</v>
      </c>
      <c r="AZ328" s="221">
        <v>0.1670431629238987</v>
      </c>
      <c r="BA328" s="223">
        <f t="shared" si="272"/>
        <v>9.8956837076101312E-2</v>
      </c>
      <c r="BB328" s="227">
        <f t="shared" si="273"/>
        <v>0.11832478</v>
      </c>
      <c r="BC328" s="221">
        <f t="shared" si="274"/>
        <v>7.430581016343786E-2</v>
      </c>
      <c r="BD328" s="223">
        <f t="shared" si="275"/>
        <v>4.4018969836562144E-2</v>
      </c>
      <c r="BE328" s="358">
        <f t="shared" si="276"/>
        <v>137.55116564145607</v>
      </c>
      <c r="BF328" s="447">
        <f t="shared" si="277"/>
        <v>21.299328536740472</v>
      </c>
    </row>
    <row r="329" spans="1:58" x14ac:dyDescent="0.25">
      <c r="A329" s="15">
        <v>323</v>
      </c>
      <c r="B329" s="16">
        <v>35</v>
      </c>
      <c r="C329" s="17" t="s">
        <v>11</v>
      </c>
      <c r="D329" s="17" t="s">
        <v>9</v>
      </c>
      <c r="E329" s="18" t="s">
        <v>7</v>
      </c>
      <c r="F329" s="19" t="s">
        <v>22</v>
      </c>
      <c r="G329" s="30">
        <v>42536</v>
      </c>
      <c r="H329" s="21">
        <v>4</v>
      </c>
      <c r="I329" s="18">
        <v>28</v>
      </c>
      <c r="J329" s="40"/>
      <c r="K329" s="40"/>
      <c r="L329" s="43">
        <v>75.001994002289706</v>
      </c>
      <c r="M329" s="40"/>
      <c r="N329" s="40"/>
      <c r="O329" s="40"/>
      <c r="P329" s="40"/>
      <c r="Q329" s="40"/>
      <c r="R329" s="40"/>
      <c r="S329" s="313">
        <v>32866.623791743375</v>
      </c>
      <c r="T329" s="321">
        <v>1710.0454632522051</v>
      </c>
      <c r="U329" s="326">
        <v>71.330446390560297</v>
      </c>
      <c r="V329" s="288">
        <f t="shared" ref="V329:V358" si="278">S329/T329</f>
        <v>19.219736842105267</v>
      </c>
      <c r="W329" s="299">
        <f t="shared" ref="W329:W358" si="279">S329/U329</f>
        <v>460.76571022402669</v>
      </c>
      <c r="X329" s="306">
        <f t="shared" ref="X329:X358" si="280">T329/U329</f>
        <v>23.973570190337522</v>
      </c>
      <c r="Y329" s="40">
        <v>450.36999999999995</v>
      </c>
      <c r="Z329" s="263">
        <v>243.4</v>
      </c>
      <c r="AA329" s="193">
        <v>3.39</v>
      </c>
      <c r="AB329" s="72">
        <v>13.475153365647847</v>
      </c>
      <c r="AC329" s="254">
        <f t="shared" ref="AC329:AC360" si="281">(AB329/12000)</f>
        <v>1.1229294471373206E-3</v>
      </c>
      <c r="AD329" s="79">
        <f t="shared" ref="AD329:AD358" si="282">Y329*AB329/1000</f>
        <v>6.06880482128682</v>
      </c>
      <c r="AE329" s="163">
        <v>0.49090424179999992</v>
      </c>
      <c r="AF329" s="165">
        <v>0.47050472359999995</v>
      </c>
      <c r="AG329" s="167">
        <v>0.37014884135000004</v>
      </c>
      <c r="AH329" s="169">
        <v>0.34596610062499994</v>
      </c>
      <c r="AI329" s="178">
        <f t="shared" ref="AI329:AI358" si="283">AE329/AB329*100</f>
        <v>3.643032687490297</v>
      </c>
      <c r="AJ329" s="178">
        <f t="shared" ref="AJ329:AJ358" si="284">AH329/AB329*100</f>
        <v>2.5674372026590055</v>
      </c>
      <c r="AK329" s="259">
        <f t="shared" ref="AK329:AK358" si="285">AH329/AC329</f>
        <v>308.0924643190807</v>
      </c>
      <c r="AL329" s="108">
        <v>95.777295580198569</v>
      </c>
      <c r="AS329" s="455">
        <v>18.0790191415952</v>
      </c>
      <c r="AT329" s="348">
        <v>17.430993863733494</v>
      </c>
      <c r="AU329" s="351">
        <f t="shared" ref="AU329:AU360" si="286">AS329-AT329</f>
        <v>0.64802527786170572</v>
      </c>
      <c r="AV329" s="416">
        <f t="shared" ref="AV329:AV358" si="287">AS329*Y329/1000</f>
        <v>8.1422478508002296</v>
      </c>
      <c r="AW329" s="348">
        <f t="shared" ref="AW329:AW358" si="288">AT329*Y329/1000</f>
        <v>7.8503967064096534</v>
      </c>
      <c r="AX329" s="351">
        <f t="shared" ref="AX329:AX358" si="289">AU329*Y329/1000</f>
        <v>0.29185114439057641</v>
      </c>
      <c r="AY329" s="208">
        <v>0.26200000000000001</v>
      </c>
      <c r="AZ329" s="221">
        <v>0.1714532920930586</v>
      </c>
      <c r="BA329" s="223">
        <f t="shared" ref="BA329:BA360" si="290">AY329-AZ329</f>
        <v>9.0546707906941415E-2</v>
      </c>
      <c r="BB329" s="227">
        <f t="shared" ref="BB329:BB358" si="291">AY329*Y329/1000</f>
        <v>0.11799693999999999</v>
      </c>
      <c r="BC329" s="221">
        <f t="shared" ref="BC329:BC358" si="292">AZ329*Y329/1000</f>
        <v>7.7217419159950798E-2</v>
      </c>
      <c r="BD329" s="223">
        <f t="shared" ref="BD329:BD358" si="293">BA329*Y329/1000</f>
        <v>4.0779520840049203E-2</v>
      </c>
      <c r="BE329" s="358">
        <f t="shared" ref="BE329:BE358" si="294">AB329/BA329</f>
        <v>148.81991490509867</v>
      </c>
      <c r="BF329" s="447">
        <f t="shared" ref="BF329:BF358" si="295">AB329/AU329</f>
        <v>20.794178600735947</v>
      </c>
    </row>
    <row r="330" spans="1:58" ht="15.75" thickBot="1" x14ac:dyDescent="0.3">
      <c r="A330" s="22">
        <v>324</v>
      </c>
      <c r="B330" s="23">
        <v>36</v>
      </c>
      <c r="C330" s="24" t="s">
        <v>11</v>
      </c>
      <c r="D330" s="24" t="s">
        <v>9</v>
      </c>
      <c r="E330" s="25" t="s">
        <v>7</v>
      </c>
      <c r="F330" s="26" t="s">
        <v>22</v>
      </c>
      <c r="G330" s="31">
        <v>42536</v>
      </c>
      <c r="H330" s="28">
        <v>4</v>
      </c>
      <c r="I330" s="25">
        <v>28</v>
      </c>
      <c r="J330" s="41"/>
      <c r="K330" s="41"/>
      <c r="L330" s="42">
        <v>74.996528778840698</v>
      </c>
      <c r="M330" s="41"/>
      <c r="N330" s="41"/>
      <c r="O330" s="41"/>
      <c r="P330" s="41"/>
      <c r="Q330" s="41"/>
      <c r="R330" s="41"/>
      <c r="S330" s="314">
        <v>32864.228876175781</v>
      </c>
      <c r="T330" s="322">
        <v>1709.9208561575676</v>
      </c>
      <c r="U330" s="327">
        <v>71.325248704373053</v>
      </c>
      <c r="V330" s="289">
        <f t="shared" si="278"/>
        <v>19.219736842105267</v>
      </c>
      <c r="W330" s="300">
        <f t="shared" si="279"/>
        <v>460.76571022402658</v>
      </c>
      <c r="X330" s="307">
        <f t="shared" si="280"/>
        <v>23.973570190337519</v>
      </c>
      <c r="Y330" s="41">
        <v>450.05999999999995</v>
      </c>
      <c r="Z330" s="264">
        <v>221.4</v>
      </c>
      <c r="AA330" s="194">
        <v>3.4</v>
      </c>
      <c r="AB330" s="73">
        <v>12.281262666779826</v>
      </c>
      <c r="AC330" s="255">
        <f t="shared" si="281"/>
        <v>1.0234385555649855E-3</v>
      </c>
      <c r="AD330" s="80">
        <f t="shared" si="282"/>
        <v>5.5273050758109274</v>
      </c>
      <c r="AE330" s="145">
        <v>0.47647020229999992</v>
      </c>
      <c r="AF330" s="150">
        <v>0.45619329070000003</v>
      </c>
      <c r="AG330" s="155">
        <v>0.35972178355000006</v>
      </c>
      <c r="AH330" s="160">
        <v>0.335576176625</v>
      </c>
      <c r="AI330" s="179">
        <f t="shared" si="283"/>
        <v>3.8796515898062087</v>
      </c>
      <c r="AJ330" s="179">
        <f t="shared" si="284"/>
        <v>2.7324240652609446</v>
      </c>
      <c r="AK330" s="260">
        <f t="shared" si="285"/>
        <v>327.89088783131331</v>
      </c>
      <c r="AL330" s="109">
        <v>94.752330466974072</v>
      </c>
      <c r="AS330" s="457">
        <v>16.439434901497044</v>
      </c>
      <c r="AT330" s="348">
        <v>15.812737437681495</v>
      </c>
      <c r="AU330" s="352">
        <f t="shared" si="286"/>
        <v>0.62669746381554958</v>
      </c>
      <c r="AV330" s="417">
        <f t="shared" si="287"/>
        <v>7.3987320717677587</v>
      </c>
      <c r="AW330" s="349">
        <f t="shared" si="288"/>
        <v>7.1166806112029324</v>
      </c>
      <c r="AX330" s="352">
        <f t="shared" si="289"/>
        <v>0.28205146056482616</v>
      </c>
      <c r="AY330" s="209">
        <v>0.26400000000000001</v>
      </c>
      <c r="AZ330" s="222">
        <v>0.17039742286968418</v>
      </c>
      <c r="BA330" s="225">
        <f t="shared" si="290"/>
        <v>9.3602577130315834E-2</v>
      </c>
      <c r="BB330" s="228">
        <f t="shared" si="291"/>
        <v>0.11881583999999999</v>
      </c>
      <c r="BC330" s="222">
        <f t="shared" si="292"/>
        <v>7.6689064136730059E-2</v>
      </c>
      <c r="BD330" s="225">
        <f t="shared" si="293"/>
        <v>4.212677586326994E-2</v>
      </c>
      <c r="BE330" s="359">
        <f t="shared" si="294"/>
        <v>131.20645866065789</v>
      </c>
      <c r="BF330" s="448">
        <f t="shared" si="295"/>
        <v>19.596796502106898</v>
      </c>
    </row>
    <row r="331" spans="1:58" x14ac:dyDescent="0.25">
      <c r="A331" s="8">
        <v>325</v>
      </c>
      <c r="B331" s="9">
        <v>37</v>
      </c>
      <c r="C331" s="10" t="s">
        <v>11</v>
      </c>
      <c r="D331" s="10" t="s">
        <v>9</v>
      </c>
      <c r="E331" s="11" t="s">
        <v>8</v>
      </c>
      <c r="F331" s="12" t="s">
        <v>22</v>
      </c>
      <c r="G331" s="29">
        <v>42535</v>
      </c>
      <c r="H331" s="14">
        <v>4</v>
      </c>
      <c r="I331" s="11">
        <v>28</v>
      </c>
      <c r="J331" s="39"/>
      <c r="K331" s="39"/>
      <c r="L331" s="44">
        <v>75.004726614014203</v>
      </c>
      <c r="M331" s="39"/>
      <c r="N331" s="39"/>
      <c r="O331" s="39"/>
      <c r="P331" s="39"/>
      <c r="Q331" s="39"/>
      <c r="R331" s="39"/>
      <c r="S331" s="315">
        <v>32867.821249527158</v>
      </c>
      <c r="T331" s="323">
        <v>1710.1077667995237</v>
      </c>
      <c r="U331" s="328">
        <v>71.33304523365392</v>
      </c>
      <c r="V331" s="287">
        <f t="shared" si="278"/>
        <v>19.219736842105263</v>
      </c>
      <c r="W331" s="298">
        <f t="shared" si="279"/>
        <v>460.76571022402652</v>
      </c>
      <c r="X331" s="305">
        <f t="shared" si="280"/>
        <v>23.973570190337522</v>
      </c>
      <c r="Y331" s="39">
        <v>445.83</v>
      </c>
      <c r="Z331" s="262">
        <v>204.8</v>
      </c>
      <c r="AA331" s="192">
        <v>3.53</v>
      </c>
      <c r="AB331" s="71">
        <v>15.812935617265689</v>
      </c>
      <c r="AC331" s="253">
        <f t="shared" si="281"/>
        <v>1.3177446347721407E-3</v>
      </c>
      <c r="AD331" s="78">
        <f t="shared" si="282"/>
        <v>7.0498810862455619</v>
      </c>
      <c r="AE331" s="162">
        <v>0.60122868419999997</v>
      </c>
      <c r="AF331" s="164">
        <v>0.57864352320000001</v>
      </c>
      <c r="AG331" s="166">
        <v>0.46069318435000006</v>
      </c>
      <c r="AH331" s="168">
        <v>0.43071818352499996</v>
      </c>
      <c r="AI331" s="177">
        <f t="shared" si="283"/>
        <v>3.8021319934012485</v>
      </c>
      <c r="AJ331" s="177">
        <f t="shared" si="284"/>
        <v>2.7238344223365534</v>
      </c>
      <c r="AK331" s="258">
        <f t="shared" si="285"/>
        <v>326.86013068038642</v>
      </c>
      <c r="AL331" s="107">
        <v>65.996364790398403</v>
      </c>
      <c r="AS331" s="455">
        <v>18.931600771645158</v>
      </c>
      <c r="AT331" s="347">
        <v>18.126625591417234</v>
      </c>
      <c r="AU331" s="350">
        <f t="shared" si="286"/>
        <v>0.80497518022792391</v>
      </c>
      <c r="AV331" s="415">
        <f t="shared" si="287"/>
        <v>8.4402755720225588</v>
      </c>
      <c r="AW331" s="347">
        <f t="shared" si="288"/>
        <v>8.0813934874215452</v>
      </c>
      <c r="AX331" s="350">
        <f t="shared" si="289"/>
        <v>0.35888208460101534</v>
      </c>
      <c r="AY331" s="207">
        <v>1.117</v>
      </c>
      <c r="AZ331" s="220">
        <v>1.0164083786530118</v>
      </c>
      <c r="BA331" s="224">
        <f t="shared" si="290"/>
        <v>0.10059162134698818</v>
      </c>
      <c r="BB331" s="226">
        <f t="shared" si="291"/>
        <v>0.49799210999999999</v>
      </c>
      <c r="BC331" s="220">
        <f t="shared" si="292"/>
        <v>0.45314534745487223</v>
      </c>
      <c r="BD331" s="224">
        <f t="shared" si="293"/>
        <v>4.484676254512774E-2</v>
      </c>
      <c r="BE331" s="357">
        <f t="shared" si="294"/>
        <v>157.1993313709437</v>
      </c>
      <c r="BF331" s="446">
        <f t="shared" si="295"/>
        <v>19.644003946541993</v>
      </c>
    </row>
    <row r="332" spans="1:58" x14ac:dyDescent="0.25">
      <c r="A332" s="15">
        <v>326</v>
      </c>
      <c r="B332" s="16">
        <v>38</v>
      </c>
      <c r="C332" s="17" t="s">
        <v>11</v>
      </c>
      <c r="D332" s="17" t="s">
        <v>9</v>
      </c>
      <c r="E332" s="18" t="s">
        <v>8</v>
      </c>
      <c r="F332" s="19" t="s">
        <v>22</v>
      </c>
      <c r="G332" s="30">
        <v>42535</v>
      </c>
      <c r="H332" s="21">
        <v>4</v>
      </c>
      <c r="I332" s="18">
        <v>28</v>
      </c>
      <c r="J332" s="40"/>
      <c r="K332" s="40"/>
      <c r="L332" s="43">
        <v>74.993796167116201</v>
      </c>
      <c r="M332" s="40"/>
      <c r="N332" s="40"/>
      <c r="O332" s="40"/>
      <c r="P332" s="40"/>
      <c r="Q332" s="40"/>
      <c r="R332" s="40"/>
      <c r="S332" s="313">
        <v>32863.031418391991</v>
      </c>
      <c r="T332" s="321">
        <v>1709.8585526102493</v>
      </c>
      <c r="U332" s="326">
        <v>71.32264986127943</v>
      </c>
      <c r="V332" s="288">
        <f t="shared" si="278"/>
        <v>19.219736842105263</v>
      </c>
      <c r="W332" s="299">
        <f t="shared" si="279"/>
        <v>460.76571022402663</v>
      </c>
      <c r="X332" s="306">
        <f t="shared" si="280"/>
        <v>23.973570190337522</v>
      </c>
      <c r="Y332" s="40">
        <v>449.15999999999997</v>
      </c>
      <c r="Z332" s="263">
        <v>195.8</v>
      </c>
      <c r="AA332" s="193">
        <v>3.58</v>
      </c>
      <c r="AB332" s="72">
        <v>16.739087418571351</v>
      </c>
      <c r="AC332" s="254">
        <f t="shared" si="281"/>
        <v>1.3949239515476126E-3</v>
      </c>
      <c r="AD332" s="79">
        <f t="shared" si="282"/>
        <v>7.5185285049255084</v>
      </c>
      <c r="AE332" s="163">
        <v>0.64437595010000004</v>
      </c>
      <c r="AF332" s="165">
        <v>0.62069585179999998</v>
      </c>
      <c r="AG332" s="167">
        <v>0.49513358255000006</v>
      </c>
      <c r="AH332" s="169">
        <v>0.46477133032500001</v>
      </c>
      <c r="AI332" s="178">
        <f t="shared" si="283"/>
        <v>3.8495285554521361</v>
      </c>
      <c r="AJ332" s="178">
        <f t="shared" si="284"/>
        <v>2.7765631345550816</v>
      </c>
      <c r="AK332" s="259">
        <f t="shared" si="285"/>
        <v>333.18757614660979</v>
      </c>
      <c r="AL332" s="108">
        <v>67.021329903622913</v>
      </c>
      <c r="AS332" s="455">
        <v>18.83158183828133</v>
      </c>
      <c r="AT332" s="348">
        <v>18.028042185879833</v>
      </c>
      <c r="AU332" s="351">
        <f t="shared" si="286"/>
        <v>0.80353965240149705</v>
      </c>
      <c r="AV332" s="416">
        <f t="shared" si="287"/>
        <v>8.4583932984824415</v>
      </c>
      <c r="AW332" s="348">
        <f t="shared" si="288"/>
        <v>8.0974754282097852</v>
      </c>
      <c r="AX332" s="351">
        <f t="shared" si="289"/>
        <v>0.36091787027265637</v>
      </c>
      <c r="AY332" s="208">
        <v>1.236</v>
      </c>
      <c r="AZ332" s="221">
        <v>1.0807862540711837</v>
      </c>
      <c r="BA332" s="223">
        <f t="shared" si="290"/>
        <v>0.15521374592881632</v>
      </c>
      <c r="BB332" s="227">
        <f t="shared" si="291"/>
        <v>0.55516175999999995</v>
      </c>
      <c r="BC332" s="221">
        <f t="shared" si="292"/>
        <v>0.48544595387861283</v>
      </c>
      <c r="BD332" s="223">
        <f t="shared" si="293"/>
        <v>6.9715806121387128E-2</v>
      </c>
      <c r="BE332" s="358">
        <f t="shared" si="294"/>
        <v>107.84539293477386</v>
      </c>
      <c r="BF332" s="447">
        <f t="shared" si="295"/>
        <v>20.831688104680477</v>
      </c>
    </row>
    <row r="333" spans="1:58" x14ac:dyDescent="0.25">
      <c r="A333" s="15">
        <v>327</v>
      </c>
      <c r="B333" s="16">
        <v>39</v>
      </c>
      <c r="C333" s="17" t="s">
        <v>11</v>
      </c>
      <c r="D333" s="17" t="s">
        <v>9</v>
      </c>
      <c r="E333" s="18" t="s">
        <v>8</v>
      </c>
      <c r="F333" s="19" t="s">
        <v>22</v>
      </c>
      <c r="G333" s="30">
        <v>42535</v>
      </c>
      <c r="H333" s="21">
        <v>4</v>
      </c>
      <c r="I333" s="18">
        <v>28</v>
      </c>
      <c r="J333" s="40"/>
      <c r="K333" s="40"/>
      <c r="L333" s="43">
        <v>74.991063555391705</v>
      </c>
      <c r="M333" s="40"/>
      <c r="N333" s="40"/>
      <c r="O333" s="40"/>
      <c r="P333" s="40"/>
      <c r="Q333" s="40"/>
      <c r="R333" s="40"/>
      <c r="S333" s="313">
        <v>32861.833960608194</v>
      </c>
      <c r="T333" s="321">
        <v>1709.7962490629307</v>
      </c>
      <c r="U333" s="326">
        <v>71.320051018185808</v>
      </c>
      <c r="V333" s="288">
        <f t="shared" si="278"/>
        <v>19.219736842105263</v>
      </c>
      <c r="W333" s="299">
        <f t="shared" si="279"/>
        <v>460.76571022402658</v>
      </c>
      <c r="X333" s="306">
        <f t="shared" si="280"/>
        <v>23.973570190337522</v>
      </c>
      <c r="Y333" s="40">
        <v>451.94000000000005</v>
      </c>
      <c r="Z333" s="263">
        <v>211.8</v>
      </c>
      <c r="AA333" s="193">
        <v>3.52</v>
      </c>
      <c r="AB333" s="72">
        <v>16.053854353590797</v>
      </c>
      <c r="AC333" s="254">
        <f t="shared" si="281"/>
        <v>1.3378211961325665E-3</v>
      </c>
      <c r="AD333" s="79">
        <f t="shared" si="282"/>
        <v>7.2553789365618258</v>
      </c>
      <c r="AE333" s="163">
        <v>0.59567186240000003</v>
      </c>
      <c r="AF333" s="165">
        <v>0.57313468309999993</v>
      </c>
      <c r="AG333" s="167">
        <v>0.45708054684999999</v>
      </c>
      <c r="AH333" s="169">
        <v>0.42842310662499999</v>
      </c>
      <c r="AI333" s="178">
        <f t="shared" si="283"/>
        <v>3.7104601130678936</v>
      </c>
      <c r="AJ333" s="178">
        <f t="shared" si="284"/>
        <v>2.6686619748059055</v>
      </c>
      <c r="AK333" s="259">
        <f t="shared" si="285"/>
        <v>320.23943697670865</v>
      </c>
      <c r="AL333" s="108">
        <v>66.907444891042388</v>
      </c>
      <c r="AS333" s="455">
        <v>18.984568636714688</v>
      </c>
      <c r="AT333" s="348">
        <v>18.1788332319807</v>
      </c>
      <c r="AU333" s="351">
        <f t="shared" si="286"/>
        <v>0.80573540473398708</v>
      </c>
      <c r="AV333" s="416">
        <f t="shared" si="287"/>
        <v>8.5798859496768358</v>
      </c>
      <c r="AW333" s="348">
        <f t="shared" si="288"/>
        <v>8.2157418908613575</v>
      </c>
      <c r="AX333" s="351">
        <f t="shared" si="289"/>
        <v>0.36414405881547818</v>
      </c>
      <c r="AY333" s="208">
        <v>1.2070000000000001</v>
      </c>
      <c r="AZ333" s="221">
        <v>1.0676032930097124</v>
      </c>
      <c r="BA333" s="223">
        <f t="shared" si="290"/>
        <v>0.13939670699028772</v>
      </c>
      <c r="BB333" s="227">
        <f t="shared" si="291"/>
        <v>0.54549158000000009</v>
      </c>
      <c r="BC333" s="221">
        <f t="shared" si="292"/>
        <v>0.48249263224280947</v>
      </c>
      <c r="BD333" s="223">
        <f t="shared" si="293"/>
        <v>6.2998947757190643E-2</v>
      </c>
      <c r="BE333" s="358">
        <f t="shared" si="294"/>
        <v>115.16666856921755</v>
      </c>
      <c r="BF333" s="447">
        <f t="shared" si="295"/>
        <v>19.924474286805065</v>
      </c>
    </row>
    <row r="334" spans="1:58" ht="15.75" thickBot="1" x14ac:dyDescent="0.3">
      <c r="A334" s="22">
        <v>328</v>
      </c>
      <c r="B334" s="23">
        <v>40</v>
      </c>
      <c r="C334" s="24" t="s">
        <v>11</v>
      </c>
      <c r="D334" s="24" t="s">
        <v>9</v>
      </c>
      <c r="E334" s="25" t="s">
        <v>8</v>
      </c>
      <c r="F334" s="26" t="s">
        <v>22</v>
      </c>
      <c r="G334" s="31">
        <v>42535</v>
      </c>
      <c r="H334" s="28">
        <v>4</v>
      </c>
      <c r="I334" s="25">
        <v>28</v>
      </c>
      <c r="J334" s="41"/>
      <c r="K334" s="41"/>
      <c r="L334" s="42">
        <v>74.999261390565195</v>
      </c>
      <c r="M334" s="41"/>
      <c r="N334" s="41"/>
      <c r="O334" s="41"/>
      <c r="P334" s="41"/>
      <c r="Q334" s="41"/>
      <c r="R334" s="41"/>
      <c r="S334" s="314">
        <v>32865.426333959578</v>
      </c>
      <c r="T334" s="322">
        <v>1709.9831597048862</v>
      </c>
      <c r="U334" s="327">
        <v>71.327847547466661</v>
      </c>
      <c r="V334" s="289">
        <f t="shared" si="278"/>
        <v>19.219736842105267</v>
      </c>
      <c r="W334" s="300">
        <f t="shared" si="279"/>
        <v>460.76571022402669</v>
      </c>
      <c r="X334" s="307">
        <f t="shared" si="280"/>
        <v>23.973570190337526</v>
      </c>
      <c r="Y334" s="41">
        <v>435.82999999999993</v>
      </c>
      <c r="Z334" s="264">
        <v>242.8</v>
      </c>
      <c r="AA334" s="194">
        <v>3.43</v>
      </c>
      <c r="AB334" s="73">
        <v>15.82013580566621</v>
      </c>
      <c r="AC334" s="255">
        <f t="shared" si="281"/>
        <v>1.3183446504721841E-3</v>
      </c>
      <c r="AD334" s="80">
        <f t="shared" si="282"/>
        <v>6.8948897881835025</v>
      </c>
      <c r="AE334" s="145">
        <v>0.57618013029999993</v>
      </c>
      <c r="AF334" s="150">
        <v>0.55402740100000003</v>
      </c>
      <c r="AG334" s="155">
        <v>0.44012523074999998</v>
      </c>
      <c r="AH334" s="160">
        <v>0.41332501172499997</v>
      </c>
      <c r="AI334" s="179">
        <f t="shared" si="283"/>
        <v>3.6420681679207374</v>
      </c>
      <c r="AJ334" s="179">
        <f t="shared" si="284"/>
        <v>2.6126514765882201</v>
      </c>
      <c r="AK334" s="260">
        <f t="shared" si="285"/>
        <v>313.51817719058647</v>
      </c>
      <c r="AL334" s="109">
        <v>72.032270457164756</v>
      </c>
      <c r="AS334" s="455">
        <v>21.681137680640433</v>
      </c>
      <c r="AT334" s="349">
        <v>20.836699604639655</v>
      </c>
      <c r="AU334" s="352">
        <f t="shared" si="286"/>
        <v>0.84443807600077747</v>
      </c>
      <c r="AV334" s="417">
        <f t="shared" si="287"/>
        <v>9.4492902353535175</v>
      </c>
      <c r="AW334" s="349">
        <f t="shared" si="288"/>
        <v>9.0812587886900999</v>
      </c>
      <c r="AX334" s="352">
        <f t="shared" si="289"/>
        <v>0.36803144666341875</v>
      </c>
      <c r="AY334" s="209">
        <v>1.782</v>
      </c>
      <c r="AZ334" s="222">
        <v>1.6023802650306884</v>
      </c>
      <c r="BA334" s="225">
        <f t="shared" si="290"/>
        <v>0.17961973496931161</v>
      </c>
      <c r="BB334" s="228">
        <f t="shared" si="291"/>
        <v>0.77664905999999989</v>
      </c>
      <c r="BC334" s="222">
        <f t="shared" si="292"/>
        <v>0.69836539090832483</v>
      </c>
      <c r="BD334" s="225">
        <f t="shared" si="293"/>
        <v>7.828366909167507E-2</v>
      </c>
      <c r="BE334" s="359">
        <f t="shared" si="294"/>
        <v>88.075710658236474</v>
      </c>
      <c r="BF334" s="448">
        <f t="shared" si="295"/>
        <v>18.734512636604091</v>
      </c>
    </row>
    <row r="335" spans="1:58" x14ac:dyDescent="0.25">
      <c r="A335" s="8">
        <v>329</v>
      </c>
      <c r="B335" s="9">
        <v>41</v>
      </c>
      <c r="C335" s="10" t="s">
        <v>11</v>
      </c>
      <c r="D335" s="10" t="s">
        <v>10</v>
      </c>
      <c r="E335" s="11" t="s">
        <v>7</v>
      </c>
      <c r="F335" s="12" t="s">
        <v>22</v>
      </c>
      <c r="G335" s="29">
        <v>42536</v>
      </c>
      <c r="H335" s="14">
        <v>4</v>
      </c>
      <c r="I335" s="11">
        <v>28</v>
      </c>
      <c r="J335" s="39"/>
      <c r="K335" s="39"/>
      <c r="L335" s="44">
        <v>180.01512084694784</v>
      </c>
      <c r="M335" s="39"/>
      <c r="N335" s="39"/>
      <c r="O335" s="39"/>
      <c r="P335" s="39"/>
      <c r="Q335" s="39"/>
      <c r="R335" s="39"/>
      <c r="S335" s="315">
        <v>30304.345493778023</v>
      </c>
      <c r="T335" s="323">
        <v>1666.9400190427366</v>
      </c>
      <c r="U335" s="328">
        <v>104.37270706202008</v>
      </c>
      <c r="V335" s="287">
        <f t="shared" si="278"/>
        <v>18.179625629949609</v>
      </c>
      <c r="W335" s="298">
        <f t="shared" si="279"/>
        <v>290.3474131007319</v>
      </c>
      <c r="X335" s="305">
        <f t="shared" si="280"/>
        <v>15.971033673125023</v>
      </c>
      <c r="Y335" s="39">
        <v>453.39</v>
      </c>
      <c r="Z335" s="262">
        <v>93.4</v>
      </c>
      <c r="AA335" s="192">
        <v>3.66</v>
      </c>
      <c r="AB335" s="71">
        <v>5.5338306297058484</v>
      </c>
      <c r="AC335" s="253">
        <f t="shared" si="281"/>
        <v>4.6115255247548739E-4</v>
      </c>
      <c r="AD335" s="78">
        <f t="shared" si="282"/>
        <v>2.5089834692023345</v>
      </c>
      <c r="AE335" s="162">
        <v>0.227411002</v>
      </c>
      <c r="AF335" s="164">
        <v>0.218674861</v>
      </c>
      <c r="AG335" s="166">
        <v>0.16470450535</v>
      </c>
      <c r="AH335" s="168">
        <v>0.152796030025</v>
      </c>
      <c r="AI335" s="177">
        <f t="shared" si="283"/>
        <v>4.109468055983637</v>
      </c>
      <c r="AJ335" s="177">
        <f t="shared" si="284"/>
        <v>2.7611258863757797</v>
      </c>
      <c r="AK335" s="258">
        <f t="shared" si="285"/>
        <v>331.33510636509357</v>
      </c>
      <c r="AL335" s="107">
        <v>59.220206541858815</v>
      </c>
      <c r="AS335" s="456">
        <v>3.7600356370140209</v>
      </c>
      <c r="AT335" s="348">
        <v>3.4637313076877887</v>
      </c>
      <c r="AU335" s="350">
        <f t="shared" si="286"/>
        <v>0.29630432932623219</v>
      </c>
      <c r="AV335" s="415">
        <f t="shared" si="287"/>
        <v>1.7047625574657868</v>
      </c>
      <c r="AW335" s="347">
        <f t="shared" si="288"/>
        <v>1.5704211375925665</v>
      </c>
      <c r="AX335" s="350">
        <f t="shared" si="289"/>
        <v>0.13434141987322043</v>
      </c>
      <c r="AY335" s="207">
        <v>0.05</v>
      </c>
      <c r="AZ335" s="220">
        <v>3.65467633169917E-2</v>
      </c>
      <c r="BA335" s="224">
        <f t="shared" si="290"/>
        <v>1.3453236683008303E-2</v>
      </c>
      <c r="BB335" s="226">
        <f t="shared" si="291"/>
        <v>2.2669499999999999E-2</v>
      </c>
      <c r="BC335" s="220">
        <f t="shared" si="292"/>
        <v>1.6569937020290866E-2</v>
      </c>
      <c r="BD335" s="224">
        <f t="shared" si="293"/>
        <v>6.0995629797091343E-3</v>
      </c>
      <c r="BE335" s="357">
        <f t="shared" si="294"/>
        <v>411.33823481268138</v>
      </c>
      <c r="BF335" s="446">
        <f t="shared" si="295"/>
        <v>18.676172036666667</v>
      </c>
    </row>
    <row r="336" spans="1:58" x14ac:dyDescent="0.25">
      <c r="A336" s="15">
        <v>330</v>
      </c>
      <c r="B336" s="16">
        <v>42</v>
      </c>
      <c r="C336" s="17" t="s">
        <v>11</v>
      </c>
      <c r="D336" s="17" t="s">
        <v>10</v>
      </c>
      <c r="E336" s="18" t="s">
        <v>7</v>
      </c>
      <c r="F336" s="19" t="s">
        <v>22</v>
      </c>
      <c r="G336" s="30">
        <v>42536</v>
      </c>
      <c r="H336" s="21">
        <v>4</v>
      </c>
      <c r="I336" s="18">
        <v>28</v>
      </c>
      <c r="J336" s="40"/>
      <c r="K336" s="40"/>
      <c r="L336" s="43">
        <v>180.01981509751752</v>
      </c>
      <c r="M336" s="40"/>
      <c r="N336" s="40"/>
      <c r="O336" s="40"/>
      <c r="P336" s="40"/>
      <c r="Q336" s="40"/>
      <c r="R336" s="40"/>
      <c r="S336" s="313">
        <v>30305.135739566427</v>
      </c>
      <c r="T336" s="321">
        <v>1666.9834878030119</v>
      </c>
      <c r="U336" s="326">
        <v>104.37542878693563</v>
      </c>
      <c r="V336" s="288">
        <f t="shared" si="278"/>
        <v>18.179625629949609</v>
      </c>
      <c r="W336" s="299">
        <f t="shared" si="279"/>
        <v>290.34741310073196</v>
      </c>
      <c r="X336" s="306">
        <f t="shared" si="280"/>
        <v>15.971033673125024</v>
      </c>
      <c r="Y336" s="40">
        <v>462.03999999999996</v>
      </c>
      <c r="Z336" s="263">
        <v>109.4</v>
      </c>
      <c r="AA336" s="193">
        <v>3.6</v>
      </c>
      <c r="AB336" s="72">
        <v>8.1327628893190074</v>
      </c>
      <c r="AC336" s="254">
        <f t="shared" si="281"/>
        <v>6.7773024077658398E-4</v>
      </c>
      <c r="AD336" s="79">
        <f t="shared" si="282"/>
        <v>3.7576617653809539</v>
      </c>
      <c r="AE336" s="163">
        <v>0.27689734109999997</v>
      </c>
      <c r="AF336" s="165">
        <v>0.26634683469999998</v>
      </c>
      <c r="AG336" s="167">
        <v>0.20086372275</v>
      </c>
      <c r="AH336" s="169">
        <v>0.18581545352499998</v>
      </c>
      <c r="AI336" s="178">
        <f t="shared" si="283"/>
        <v>3.404714300273739</v>
      </c>
      <c r="AJ336" s="178">
        <f t="shared" si="284"/>
        <v>2.284776478225337</v>
      </c>
      <c r="AK336" s="259">
        <f t="shared" si="285"/>
        <v>274.17317738704043</v>
      </c>
      <c r="AL336" s="108">
        <v>57.170276315409851</v>
      </c>
      <c r="AS336" s="455">
        <v>6.6023826669946377</v>
      </c>
      <c r="AT336" s="348">
        <v>6.2972227577928876</v>
      </c>
      <c r="AU336" s="351">
        <f t="shared" si="286"/>
        <v>0.30515990920175007</v>
      </c>
      <c r="AV336" s="416">
        <f t="shared" si="287"/>
        <v>3.0505648874582021</v>
      </c>
      <c r="AW336" s="348">
        <f t="shared" si="288"/>
        <v>2.9095688030106257</v>
      </c>
      <c r="AX336" s="351">
        <f t="shared" si="289"/>
        <v>0.14099608444757658</v>
      </c>
      <c r="AY336" s="208">
        <v>5.2999999999999999E-2</v>
      </c>
      <c r="AZ336" s="221">
        <v>4.1039037139154751E-2</v>
      </c>
      <c r="BA336" s="223">
        <f t="shared" si="290"/>
        <v>1.1960962860845248E-2</v>
      </c>
      <c r="BB336" s="227">
        <f t="shared" si="291"/>
        <v>2.4488119999999999E-2</v>
      </c>
      <c r="BC336" s="221">
        <f t="shared" si="292"/>
        <v>1.8961676719775059E-2</v>
      </c>
      <c r="BD336" s="223">
        <f t="shared" si="293"/>
        <v>5.5264432802249377E-3</v>
      </c>
      <c r="BE336" s="358">
        <f t="shared" si="294"/>
        <v>679.94215716043846</v>
      </c>
      <c r="BF336" s="447">
        <f t="shared" si="295"/>
        <v>26.650823532465406</v>
      </c>
    </row>
    <row r="337" spans="1:58" x14ac:dyDescent="0.25">
      <c r="A337" s="15">
        <v>331</v>
      </c>
      <c r="B337" s="16">
        <v>43</v>
      </c>
      <c r="C337" s="17" t="s">
        <v>11</v>
      </c>
      <c r="D337" s="17" t="s">
        <v>10</v>
      </c>
      <c r="E337" s="18" t="s">
        <v>7</v>
      </c>
      <c r="F337" s="19" t="s">
        <v>22</v>
      </c>
      <c r="G337" s="30">
        <v>42536</v>
      </c>
      <c r="H337" s="21">
        <v>4</v>
      </c>
      <c r="I337" s="18">
        <v>28</v>
      </c>
      <c r="J337" s="40"/>
      <c r="K337" s="40"/>
      <c r="L337" s="43">
        <v>180.00573234580838</v>
      </c>
      <c r="M337" s="40"/>
      <c r="N337" s="40"/>
      <c r="O337" s="40"/>
      <c r="P337" s="40"/>
      <c r="Q337" s="40"/>
      <c r="R337" s="40"/>
      <c r="S337" s="313">
        <v>30302.765002201206</v>
      </c>
      <c r="T337" s="321">
        <v>1666.8530815221852</v>
      </c>
      <c r="U337" s="326">
        <v>104.36726361218892</v>
      </c>
      <c r="V337" s="288">
        <f t="shared" si="278"/>
        <v>18.179625629949609</v>
      </c>
      <c r="W337" s="299">
        <f t="shared" si="279"/>
        <v>290.34741310073196</v>
      </c>
      <c r="X337" s="306">
        <f t="shared" si="280"/>
        <v>15.971033673125023</v>
      </c>
      <c r="Y337" s="40">
        <v>467.67999999999995</v>
      </c>
      <c r="Z337" s="263">
        <v>65.800000000000011</v>
      </c>
      <c r="AA337" s="193">
        <v>3.7</v>
      </c>
      <c r="AB337" s="72">
        <v>8.5173481003729776</v>
      </c>
      <c r="AC337" s="254">
        <f t="shared" si="281"/>
        <v>7.0977900836441486E-4</v>
      </c>
      <c r="AD337" s="79">
        <f t="shared" si="282"/>
        <v>3.9833933595824336</v>
      </c>
      <c r="AE337" s="163">
        <v>0.33459416040000001</v>
      </c>
      <c r="AF337" s="165">
        <v>0.32170441009999995</v>
      </c>
      <c r="AG337" s="167">
        <v>0.24648103494999998</v>
      </c>
      <c r="AH337" s="169">
        <v>0.22935292122499998</v>
      </c>
      <c r="AI337" s="178">
        <f t="shared" si="283"/>
        <v>3.9283842395187301</v>
      </c>
      <c r="AJ337" s="178">
        <f t="shared" si="284"/>
        <v>2.692773836670554</v>
      </c>
      <c r="AK337" s="259">
        <f t="shared" si="285"/>
        <v>323.13286040046648</v>
      </c>
      <c r="AL337" s="108">
        <v>54.095380975736425</v>
      </c>
      <c r="AS337" s="455">
        <v>2.6196399071287768</v>
      </c>
      <c r="AT337" s="348">
        <v>2.1606304977507409</v>
      </c>
      <c r="AU337" s="351">
        <f t="shared" si="286"/>
        <v>0.45900940937803592</v>
      </c>
      <c r="AV337" s="416">
        <f t="shared" si="287"/>
        <v>1.2251531917659864</v>
      </c>
      <c r="AW337" s="348">
        <f t="shared" si="288"/>
        <v>1.0104836711880665</v>
      </c>
      <c r="AX337" s="351">
        <f t="shared" si="289"/>
        <v>0.21466952057791983</v>
      </c>
      <c r="AY337" s="208">
        <v>0.05</v>
      </c>
      <c r="AZ337" s="221">
        <v>2.472990373769738E-2</v>
      </c>
      <c r="BA337" s="223">
        <f t="shared" si="290"/>
        <v>2.5270096262302623E-2</v>
      </c>
      <c r="BB337" s="227">
        <f t="shared" si="291"/>
        <v>2.3384000000000002E-2</v>
      </c>
      <c r="BC337" s="221">
        <f t="shared" si="292"/>
        <v>1.1565681380046308E-2</v>
      </c>
      <c r="BD337" s="223">
        <f t="shared" si="293"/>
        <v>1.181831861995369E-2</v>
      </c>
      <c r="BE337" s="358">
        <f t="shared" si="294"/>
        <v>337.05245963304742</v>
      </c>
      <c r="BF337" s="447">
        <f t="shared" si="295"/>
        <v>18.555933552460509</v>
      </c>
    </row>
    <row r="338" spans="1:58" ht="15.75" thickBot="1" x14ac:dyDescent="0.3">
      <c r="A338" s="22">
        <v>332</v>
      </c>
      <c r="B338" s="23">
        <v>44</v>
      </c>
      <c r="C338" s="24" t="s">
        <v>11</v>
      </c>
      <c r="D338" s="24" t="s">
        <v>10</v>
      </c>
      <c r="E338" s="25" t="s">
        <v>7</v>
      </c>
      <c r="F338" s="26" t="s">
        <v>22</v>
      </c>
      <c r="G338" s="31">
        <v>42536</v>
      </c>
      <c r="H338" s="28">
        <v>4</v>
      </c>
      <c r="I338" s="25">
        <v>28</v>
      </c>
      <c r="J338" s="41"/>
      <c r="K338" s="41"/>
      <c r="L338" s="42">
        <v>180.01042659637812</v>
      </c>
      <c r="M338" s="41"/>
      <c r="N338" s="41"/>
      <c r="O338" s="41"/>
      <c r="P338" s="41"/>
      <c r="Q338" s="41"/>
      <c r="R338" s="41"/>
      <c r="S338" s="314">
        <v>30303.555247989618</v>
      </c>
      <c r="T338" s="322">
        <v>1666.8965502824608</v>
      </c>
      <c r="U338" s="327">
        <v>104.36998533710451</v>
      </c>
      <c r="V338" s="289">
        <f t="shared" si="278"/>
        <v>18.179625629949612</v>
      </c>
      <c r="W338" s="300">
        <f t="shared" si="279"/>
        <v>290.34741310073196</v>
      </c>
      <c r="X338" s="307">
        <f t="shared" si="280"/>
        <v>15.971033673125021</v>
      </c>
      <c r="Y338" s="41">
        <v>455.5</v>
      </c>
      <c r="Z338" s="264">
        <v>57.599999999999994</v>
      </c>
      <c r="AA338" s="194">
        <v>3.84</v>
      </c>
      <c r="AB338" s="73">
        <v>6.3299948896860059</v>
      </c>
      <c r="AC338" s="255">
        <f t="shared" si="281"/>
        <v>5.2749957414050051E-4</v>
      </c>
      <c r="AD338" s="80">
        <f t="shared" si="282"/>
        <v>2.8833126722519755</v>
      </c>
      <c r="AE338" s="145">
        <v>0.26452907920000002</v>
      </c>
      <c r="AF338" s="150">
        <v>0.25517620899999993</v>
      </c>
      <c r="AG338" s="155">
        <v>0.19588455935000001</v>
      </c>
      <c r="AH338" s="160">
        <v>0.18167218562500001</v>
      </c>
      <c r="AI338" s="179">
        <f t="shared" si="283"/>
        <v>4.1789777687027758</v>
      </c>
      <c r="AJ338" s="179">
        <f t="shared" si="284"/>
        <v>2.8700210472683603</v>
      </c>
      <c r="AK338" s="260">
        <f t="shared" si="285"/>
        <v>344.40252567220324</v>
      </c>
      <c r="AL338" s="109">
        <v>58.650781478956333</v>
      </c>
      <c r="AS338" s="457">
        <v>1.8378285942027865</v>
      </c>
      <c r="AT338" s="348">
        <v>1.1966846905575645</v>
      </c>
      <c r="AU338" s="352">
        <f t="shared" si="286"/>
        <v>0.641143903645222</v>
      </c>
      <c r="AV338" s="417">
        <f t="shared" si="287"/>
        <v>0.83713092465936922</v>
      </c>
      <c r="AW338" s="349">
        <f t="shared" si="288"/>
        <v>0.54508987654897068</v>
      </c>
      <c r="AX338" s="352">
        <f t="shared" si="289"/>
        <v>0.2920410481103986</v>
      </c>
      <c r="AY338" s="209">
        <v>4.2000000000000003E-2</v>
      </c>
      <c r="AZ338" s="222">
        <v>1.6753104189394345E-2</v>
      </c>
      <c r="BA338" s="225">
        <f t="shared" si="290"/>
        <v>2.5246895810605657E-2</v>
      </c>
      <c r="BB338" s="228">
        <f t="shared" si="291"/>
        <v>1.9130999999999999E-2</v>
      </c>
      <c r="BC338" s="222">
        <f t="shared" si="292"/>
        <v>7.6310389582691244E-3</v>
      </c>
      <c r="BD338" s="225">
        <f t="shared" si="293"/>
        <v>1.1499961041730877E-2</v>
      </c>
      <c r="BE338" s="359">
        <f t="shared" si="294"/>
        <v>250.72369043591158</v>
      </c>
      <c r="BF338" s="448">
        <f t="shared" si="295"/>
        <v>9.8729705666650442</v>
      </c>
    </row>
    <row r="339" spans="1:58" x14ac:dyDescent="0.25">
      <c r="A339" s="8">
        <v>333</v>
      </c>
      <c r="B339" s="9">
        <v>45</v>
      </c>
      <c r="C339" s="10" t="s">
        <v>11</v>
      </c>
      <c r="D339" s="10" t="s">
        <v>10</v>
      </c>
      <c r="E339" s="11" t="s">
        <v>8</v>
      </c>
      <c r="F339" s="12" t="s">
        <v>22</v>
      </c>
      <c r="G339" s="29">
        <v>42535</v>
      </c>
      <c r="H339" s="14">
        <v>4</v>
      </c>
      <c r="I339" s="11">
        <v>28</v>
      </c>
      <c r="J339" s="39"/>
      <c r="K339" s="39"/>
      <c r="L339" s="44">
        <v>180.00573234580838</v>
      </c>
      <c r="M339" s="39"/>
      <c r="N339" s="39"/>
      <c r="O339" s="39"/>
      <c r="P339" s="39"/>
      <c r="Q339" s="39"/>
      <c r="R339" s="39"/>
      <c r="S339" s="315">
        <v>30302.765002201206</v>
      </c>
      <c r="T339" s="323">
        <v>1666.8530815221852</v>
      </c>
      <c r="U339" s="328">
        <v>104.36726361218892</v>
      </c>
      <c r="V339" s="287">
        <f t="shared" si="278"/>
        <v>18.179625629949609</v>
      </c>
      <c r="W339" s="298">
        <f t="shared" si="279"/>
        <v>290.34741310073196</v>
      </c>
      <c r="X339" s="305">
        <f t="shared" si="280"/>
        <v>15.971033673125023</v>
      </c>
      <c r="Y339" s="39">
        <v>456.85</v>
      </c>
      <c r="Z339" s="262">
        <v>96.8</v>
      </c>
      <c r="AA339" s="192">
        <v>3.81</v>
      </c>
      <c r="AB339" s="71">
        <v>22.277558825000035</v>
      </c>
      <c r="AC339" s="253">
        <f t="shared" si="281"/>
        <v>1.8564632354166697E-3</v>
      </c>
      <c r="AD339" s="78">
        <f t="shared" si="282"/>
        <v>10.177502749201267</v>
      </c>
      <c r="AE339" s="162">
        <v>0.9094436466000001</v>
      </c>
      <c r="AF339" s="164">
        <v>0.87367626260000009</v>
      </c>
      <c r="AG339" s="166">
        <v>0.67015147585000001</v>
      </c>
      <c r="AH339" s="168">
        <v>0.62519806622500007</v>
      </c>
      <c r="AI339" s="177">
        <f t="shared" si="283"/>
        <v>4.082330805381674</v>
      </c>
      <c r="AJ339" s="177">
        <f t="shared" si="284"/>
        <v>2.8064029417953926</v>
      </c>
      <c r="AK339" s="258">
        <f t="shared" si="285"/>
        <v>336.76835301544708</v>
      </c>
      <c r="AL339" s="107">
        <v>52.67181831848017</v>
      </c>
      <c r="AS339" s="455">
        <v>11.917654637533959</v>
      </c>
      <c r="AT339" s="347">
        <v>10.90011895627083</v>
      </c>
      <c r="AU339" s="350">
        <f t="shared" si="286"/>
        <v>1.0175356812631282</v>
      </c>
      <c r="AV339" s="415">
        <f t="shared" si="287"/>
        <v>5.4445805211573894</v>
      </c>
      <c r="AW339" s="347">
        <f t="shared" si="288"/>
        <v>4.9797193451723292</v>
      </c>
      <c r="AX339" s="350">
        <f t="shared" si="289"/>
        <v>0.4648611759850601</v>
      </c>
      <c r="AY339" s="207">
        <v>7.8E-2</v>
      </c>
      <c r="AZ339" s="220">
        <v>4.8521290525394868E-2</v>
      </c>
      <c r="BA339" s="224">
        <f t="shared" si="290"/>
        <v>2.9478709474605132E-2</v>
      </c>
      <c r="BB339" s="226">
        <f t="shared" si="291"/>
        <v>3.5634300000000001E-2</v>
      </c>
      <c r="BC339" s="220">
        <f t="shared" si="292"/>
        <v>2.2166951576526647E-2</v>
      </c>
      <c r="BD339" s="224">
        <f t="shared" si="293"/>
        <v>1.3467348423473356E-2</v>
      </c>
      <c r="BE339" s="357">
        <f t="shared" si="294"/>
        <v>755.71689609381872</v>
      </c>
      <c r="BF339" s="446">
        <f t="shared" si="295"/>
        <v>21.893638950671058</v>
      </c>
    </row>
    <row r="340" spans="1:58" x14ac:dyDescent="0.25">
      <c r="A340" s="15">
        <v>334</v>
      </c>
      <c r="B340" s="16">
        <v>46</v>
      </c>
      <c r="C340" s="17" t="s">
        <v>11</v>
      </c>
      <c r="D340" s="17" t="s">
        <v>10</v>
      </c>
      <c r="E340" s="18" t="s">
        <v>8</v>
      </c>
      <c r="F340" s="19" t="s">
        <v>22</v>
      </c>
      <c r="G340" s="30">
        <v>42535</v>
      </c>
      <c r="H340" s="21">
        <v>4</v>
      </c>
      <c r="I340" s="18">
        <v>28</v>
      </c>
      <c r="J340" s="40"/>
      <c r="K340" s="40"/>
      <c r="L340" s="43">
        <v>180.0010380952387</v>
      </c>
      <c r="M340" s="40"/>
      <c r="N340" s="40"/>
      <c r="O340" s="40"/>
      <c r="P340" s="40"/>
      <c r="Q340" s="40"/>
      <c r="R340" s="40"/>
      <c r="S340" s="313">
        <v>30301.974756412801</v>
      </c>
      <c r="T340" s="321">
        <v>1666.8096127619099</v>
      </c>
      <c r="U340" s="326">
        <v>104.36454188727338</v>
      </c>
      <c r="V340" s="288">
        <f t="shared" si="278"/>
        <v>18.179625629949609</v>
      </c>
      <c r="W340" s="299">
        <f t="shared" si="279"/>
        <v>290.3474131007319</v>
      </c>
      <c r="X340" s="306">
        <f t="shared" si="280"/>
        <v>15.971033673125021</v>
      </c>
      <c r="Y340" s="40">
        <v>422.29</v>
      </c>
      <c r="Z340" s="263">
        <v>91.8</v>
      </c>
      <c r="AA340" s="193">
        <v>3.8</v>
      </c>
      <c r="AB340" s="72">
        <v>18.207190697905979</v>
      </c>
      <c r="AC340" s="254">
        <f t="shared" si="281"/>
        <v>1.5172658914921649E-3</v>
      </c>
      <c r="AD340" s="79">
        <f t="shared" si="282"/>
        <v>7.6887145598187159</v>
      </c>
      <c r="AE340" s="163">
        <v>0.71748045059999999</v>
      </c>
      <c r="AF340" s="165">
        <v>0.68792536120000003</v>
      </c>
      <c r="AG340" s="167">
        <v>0.52803087614999999</v>
      </c>
      <c r="AH340" s="169">
        <v>0.49099802972500001</v>
      </c>
      <c r="AI340" s="178">
        <f t="shared" si="283"/>
        <v>3.940643356267576</v>
      </c>
      <c r="AJ340" s="178">
        <f t="shared" si="284"/>
        <v>2.6967259137977284</v>
      </c>
      <c r="AK340" s="259">
        <f t="shared" si="285"/>
        <v>323.60710965572741</v>
      </c>
      <c r="AL340" s="108">
        <v>52.67181831848017</v>
      </c>
      <c r="AS340" s="455">
        <v>10.798458462130609</v>
      </c>
      <c r="AT340" s="348">
        <v>9.8324887423536289</v>
      </c>
      <c r="AU340" s="351">
        <f t="shared" si="286"/>
        <v>0.96596971977698054</v>
      </c>
      <c r="AV340" s="416">
        <f t="shared" si="287"/>
        <v>4.5600810239731357</v>
      </c>
      <c r="AW340" s="348">
        <f t="shared" si="288"/>
        <v>4.152161671008515</v>
      </c>
      <c r="AX340" s="351">
        <f t="shared" si="289"/>
        <v>0.40791935296462112</v>
      </c>
      <c r="AY340" s="208">
        <v>6.0999999999999999E-2</v>
      </c>
      <c r="AZ340" s="221">
        <v>3.4070019463034763E-2</v>
      </c>
      <c r="BA340" s="223">
        <f t="shared" si="290"/>
        <v>2.6929980536965235E-2</v>
      </c>
      <c r="BB340" s="227">
        <f t="shared" si="291"/>
        <v>2.5759689999999998E-2</v>
      </c>
      <c r="BC340" s="221">
        <f t="shared" si="292"/>
        <v>1.438742851904495E-2</v>
      </c>
      <c r="BD340" s="223">
        <f t="shared" si="293"/>
        <v>1.137226148095505E-2</v>
      </c>
      <c r="BE340" s="358">
        <f t="shared" si="294"/>
        <v>676.0937191511897</v>
      </c>
      <c r="BF340" s="447">
        <f t="shared" si="295"/>
        <v>18.848614325208441</v>
      </c>
    </row>
    <row r="341" spans="1:58" x14ac:dyDescent="0.25">
      <c r="A341" s="15">
        <v>335</v>
      </c>
      <c r="B341" s="16">
        <v>47</v>
      </c>
      <c r="C341" s="17" t="s">
        <v>11</v>
      </c>
      <c r="D341" s="17" t="s">
        <v>10</v>
      </c>
      <c r="E341" s="18" t="s">
        <v>8</v>
      </c>
      <c r="F341" s="19" t="s">
        <v>22</v>
      </c>
      <c r="G341" s="30">
        <v>42535</v>
      </c>
      <c r="H341" s="21">
        <v>4</v>
      </c>
      <c r="I341" s="18">
        <v>28</v>
      </c>
      <c r="J341" s="40"/>
      <c r="K341" s="40"/>
      <c r="L341" s="43">
        <v>180.0010380952387</v>
      </c>
      <c r="M341" s="40"/>
      <c r="N341" s="40"/>
      <c r="O341" s="40"/>
      <c r="P341" s="40"/>
      <c r="Q341" s="40"/>
      <c r="R341" s="40"/>
      <c r="S341" s="313">
        <v>30301.974756412801</v>
      </c>
      <c r="T341" s="321">
        <v>1666.8096127619099</v>
      </c>
      <c r="U341" s="326">
        <v>104.36454188727338</v>
      </c>
      <c r="V341" s="288">
        <f t="shared" si="278"/>
        <v>18.179625629949609</v>
      </c>
      <c r="W341" s="299">
        <f t="shared" si="279"/>
        <v>290.3474131007319</v>
      </c>
      <c r="X341" s="306">
        <f t="shared" si="280"/>
        <v>15.971033673125021</v>
      </c>
      <c r="Y341" s="40">
        <v>450.48999999999995</v>
      </c>
      <c r="Z341" s="263">
        <v>106.8</v>
      </c>
      <c r="AA341" s="193">
        <v>3.79</v>
      </c>
      <c r="AB341" s="72">
        <v>23.526508261835268</v>
      </c>
      <c r="AC341" s="254">
        <f t="shared" si="281"/>
        <v>1.9605423551529392E-3</v>
      </c>
      <c r="AD341" s="79">
        <f t="shared" si="282"/>
        <v>10.598456706874169</v>
      </c>
      <c r="AE341" s="163">
        <v>0.92707541560000017</v>
      </c>
      <c r="AF341" s="165">
        <v>0.88792451459999988</v>
      </c>
      <c r="AG341" s="167">
        <v>0.68264669555000002</v>
      </c>
      <c r="AH341" s="169">
        <v>0.63620877262499997</v>
      </c>
      <c r="AI341" s="178">
        <f t="shared" si="283"/>
        <v>3.9405567765612846</v>
      </c>
      <c r="AJ341" s="178">
        <f t="shared" si="284"/>
        <v>2.7042209814750056</v>
      </c>
      <c r="AK341" s="259">
        <f t="shared" si="285"/>
        <v>324.50651777700062</v>
      </c>
      <c r="AL341" s="108">
        <v>52.216278268158206</v>
      </c>
      <c r="AS341" s="455">
        <v>13.087743435835105</v>
      </c>
      <c r="AT341" s="348">
        <v>12.016296961062677</v>
      </c>
      <c r="AU341" s="351">
        <f t="shared" si="286"/>
        <v>1.0714464747724275</v>
      </c>
      <c r="AV341" s="416">
        <f t="shared" si="287"/>
        <v>5.8958975404093552</v>
      </c>
      <c r="AW341" s="348">
        <f t="shared" si="288"/>
        <v>5.4132216179891248</v>
      </c>
      <c r="AX341" s="351">
        <f t="shared" si="289"/>
        <v>0.48267592242023077</v>
      </c>
      <c r="AY341" s="208">
        <v>8.7999999999999995E-2</v>
      </c>
      <c r="AZ341" s="221">
        <v>5.0649164481610373E-2</v>
      </c>
      <c r="BA341" s="223">
        <f t="shared" si="290"/>
        <v>3.7350835518389622E-2</v>
      </c>
      <c r="BB341" s="227">
        <f t="shared" si="291"/>
        <v>3.9643119999999997E-2</v>
      </c>
      <c r="BC341" s="221">
        <f t="shared" si="292"/>
        <v>2.2816942107320652E-2</v>
      </c>
      <c r="BD341" s="223">
        <f t="shared" si="293"/>
        <v>1.6826177892679341E-2</v>
      </c>
      <c r="BE341" s="358">
        <f t="shared" si="294"/>
        <v>629.87903577825</v>
      </c>
      <c r="BF341" s="447">
        <f t="shared" si="295"/>
        <v>21.957707469084948</v>
      </c>
    </row>
    <row r="342" spans="1:58" ht="15.75" thickBot="1" x14ac:dyDescent="0.3">
      <c r="A342" s="22">
        <v>336</v>
      </c>
      <c r="B342" s="23">
        <v>48</v>
      </c>
      <c r="C342" s="24" t="s">
        <v>11</v>
      </c>
      <c r="D342" s="24" t="s">
        <v>10</v>
      </c>
      <c r="E342" s="25" t="s">
        <v>8</v>
      </c>
      <c r="F342" s="26" t="s">
        <v>22</v>
      </c>
      <c r="G342" s="31">
        <v>42535</v>
      </c>
      <c r="H342" s="28">
        <v>4</v>
      </c>
      <c r="I342" s="25">
        <v>28</v>
      </c>
      <c r="J342" s="41"/>
      <c r="K342" s="41"/>
      <c r="L342" s="42">
        <v>179.99634384466898</v>
      </c>
      <c r="M342" s="41"/>
      <c r="N342" s="41"/>
      <c r="O342" s="41"/>
      <c r="P342" s="41"/>
      <c r="Q342" s="41"/>
      <c r="R342" s="41"/>
      <c r="S342" s="314">
        <v>30301.184510624396</v>
      </c>
      <c r="T342" s="322">
        <v>1666.7661440016343</v>
      </c>
      <c r="U342" s="327">
        <v>104.3618201623578</v>
      </c>
      <c r="V342" s="289">
        <f t="shared" si="278"/>
        <v>18.179625629949612</v>
      </c>
      <c r="W342" s="300">
        <f t="shared" si="279"/>
        <v>290.34741310073196</v>
      </c>
      <c r="X342" s="307">
        <f t="shared" si="280"/>
        <v>15.971033673125023</v>
      </c>
      <c r="Y342" s="41">
        <v>436.86</v>
      </c>
      <c r="Z342" s="264">
        <v>94.8</v>
      </c>
      <c r="AA342" s="194">
        <v>3.81</v>
      </c>
      <c r="AB342" s="73">
        <v>23.279574232978554</v>
      </c>
      <c r="AC342" s="255">
        <f t="shared" si="281"/>
        <v>1.9399645194148796E-3</v>
      </c>
      <c r="AD342" s="80">
        <f t="shared" si="282"/>
        <v>10.169914799419011</v>
      </c>
      <c r="AE342" s="145">
        <v>0.90217199960000005</v>
      </c>
      <c r="AF342" s="150">
        <v>0.86569639260000009</v>
      </c>
      <c r="AG342" s="155">
        <v>0.66651052615000006</v>
      </c>
      <c r="AH342" s="160">
        <v>0.62262141702500007</v>
      </c>
      <c r="AI342" s="179">
        <f t="shared" si="283"/>
        <v>3.875380153310346</v>
      </c>
      <c r="AJ342" s="179">
        <f t="shared" si="284"/>
        <v>2.6745395375099927</v>
      </c>
      <c r="AK342" s="260">
        <f t="shared" si="285"/>
        <v>320.94474450119912</v>
      </c>
      <c r="AL342" s="109">
        <v>50.963543129772702</v>
      </c>
      <c r="AS342" s="455">
        <v>12.464419553273849</v>
      </c>
      <c r="AT342" s="349">
        <v>11.421692168173047</v>
      </c>
      <c r="AU342" s="352">
        <f t="shared" si="286"/>
        <v>1.0427273851008021</v>
      </c>
      <c r="AV342" s="417">
        <f t="shared" si="287"/>
        <v>5.4452063260432144</v>
      </c>
      <c r="AW342" s="349">
        <f t="shared" si="288"/>
        <v>4.9896804405880779</v>
      </c>
      <c r="AX342" s="352">
        <f t="shared" si="289"/>
        <v>0.45552588545513639</v>
      </c>
      <c r="AY342" s="209">
        <v>6.2E-2</v>
      </c>
      <c r="AZ342" s="222">
        <v>3.6720677322391766E-2</v>
      </c>
      <c r="BA342" s="225">
        <f t="shared" si="290"/>
        <v>2.5279322677608233E-2</v>
      </c>
      <c r="BB342" s="228">
        <f t="shared" si="291"/>
        <v>2.708532E-2</v>
      </c>
      <c r="BC342" s="222">
        <f t="shared" si="292"/>
        <v>1.6041795095060069E-2</v>
      </c>
      <c r="BD342" s="225">
        <f t="shared" si="293"/>
        <v>1.1043524904939933E-2</v>
      </c>
      <c r="BE342" s="359">
        <f t="shared" si="294"/>
        <v>920.89390724060002</v>
      </c>
      <c r="BF342" s="448">
        <f t="shared" si="295"/>
        <v>22.325657276880747</v>
      </c>
    </row>
    <row r="343" spans="1:58" x14ac:dyDescent="0.25">
      <c r="A343" s="8">
        <v>337</v>
      </c>
      <c r="B343" s="9">
        <v>49</v>
      </c>
      <c r="C343" s="10" t="s">
        <v>12</v>
      </c>
      <c r="D343" s="10" t="s">
        <v>6</v>
      </c>
      <c r="E343" s="11" t="s">
        <v>7</v>
      </c>
      <c r="F343" s="12" t="s">
        <v>22</v>
      </c>
      <c r="G343" s="29">
        <v>42536</v>
      </c>
      <c r="H343" s="14">
        <v>4</v>
      </c>
      <c r="I343" s="11">
        <v>28</v>
      </c>
      <c r="J343" s="39"/>
      <c r="K343" s="39"/>
      <c r="L343" s="44">
        <v>30.001810103142219</v>
      </c>
      <c r="M343" s="39"/>
      <c r="N343" s="39"/>
      <c r="O343" s="39"/>
      <c r="P343" s="39"/>
      <c r="Q343" s="39"/>
      <c r="R343" s="39"/>
      <c r="S343" s="315">
        <v>14092.950271816349</v>
      </c>
      <c r="T343" s="323">
        <v>307.6185595908849</v>
      </c>
      <c r="U343" s="328">
        <v>16.774722071505924</v>
      </c>
      <c r="V343" s="287">
        <f t="shared" si="278"/>
        <v>45.813068920676201</v>
      </c>
      <c r="W343" s="298">
        <f t="shared" si="279"/>
        <v>840.13017990653225</v>
      </c>
      <c r="X343" s="305">
        <f t="shared" si="280"/>
        <v>18.338220942176775</v>
      </c>
      <c r="Y343" s="39">
        <v>441.58</v>
      </c>
      <c r="Z343" s="262">
        <v>25.200000000000017</v>
      </c>
      <c r="AA343" s="192">
        <v>5</v>
      </c>
      <c r="AB343" s="71">
        <v>91.113798916698073</v>
      </c>
      <c r="AC343" s="253">
        <f t="shared" si="281"/>
        <v>7.5928165763915062E-3</v>
      </c>
      <c r="AD343" s="78">
        <f t="shared" si="282"/>
        <v>40.234031325635534</v>
      </c>
      <c r="AE343" s="162">
        <v>4.1792042532</v>
      </c>
      <c r="AF343" s="164">
        <v>3.9672543919000001</v>
      </c>
      <c r="AG343" s="166">
        <v>3.1983550674499996</v>
      </c>
      <c r="AH343" s="168">
        <v>3.0029189289250002</v>
      </c>
      <c r="AI343" s="177">
        <f t="shared" si="283"/>
        <v>4.5867961855271666</v>
      </c>
      <c r="AJ343" s="177">
        <f t="shared" si="284"/>
        <v>3.2957894025146031</v>
      </c>
      <c r="AK343" s="258">
        <f t="shared" si="285"/>
        <v>395.49472830175233</v>
      </c>
      <c r="AL343" s="107">
        <v>291.74493097809</v>
      </c>
      <c r="AS343" s="456">
        <v>1.5605365488475846</v>
      </c>
      <c r="AT343" s="347">
        <v>0.18644496457629273</v>
      </c>
      <c r="AU343" s="350">
        <f t="shared" si="286"/>
        <v>1.374091584271292</v>
      </c>
      <c r="AV343" s="415">
        <f t="shared" si="287"/>
        <v>0.68910172924011637</v>
      </c>
      <c r="AW343" s="347">
        <f t="shared" si="288"/>
        <v>8.2330367457599335E-2</v>
      </c>
      <c r="AX343" s="350">
        <f t="shared" si="289"/>
        <v>0.606771361782517</v>
      </c>
      <c r="AY343" s="207">
        <v>0.06</v>
      </c>
      <c r="AZ343" s="220">
        <v>2.836131303072998E-2</v>
      </c>
      <c r="BA343" s="224">
        <f t="shared" si="290"/>
        <v>3.1638686969270018E-2</v>
      </c>
      <c r="BB343" s="226">
        <f t="shared" si="291"/>
        <v>2.6494799999999999E-2</v>
      </c>
      <c r="BC343" s="220">
        <f t="shared" si="292"/>
        <v>1.2523788608109744E-2</v>
      </c>
      <c r="BD343" s="224">
        <f t="shared" si="293"/>
        <v>1.3971011391890255E-2</v>
      </c>
      <c r="BE343" s="357">
        <f t="shared" si="294"/>
        <v>2879.8223834381929</v>
      </c>
      <c r="BF343" s="446">
        <f t="shared" si="295"/>
        <v>66.308388727245955</v>
      </c>
    </row>
    <row r="344" spans="1:58" x14ac:dyDescent="0.25">
      <c r="A344" s="15">
        <v>338</v>
      </c>
      <c r="B344" s="16">
        <v>50</v>
      </c>
      <c r="C344" s="17" t="s">
        <v>12</v>
      </c>
      <c r="D344" s="17" t="s">
        <v>6</v>
      </c>
      <c r="E344" s="18" t="s">
        <v>7</v>
      </c>
      <c r="F344" s="19" t="s">
        <v>22</v>
      </c>
      <c r="G344" s="30">
        <v>42536</v>
      </c>
      <c r="H344" s="21">
        <v>4</v>
      </c>
      <c r="I344" s="18">
        <v>28</v>
      </c>
      <c r="J344" s="40"/>
      <c r="K344" s="40"/>
      <c r="L344" s="43">
        <v>30.008435944596091</v>
      </c>
      <c r="M344" s="40"/>
      <c r="N344" s="40"/>
      <c r="O344" s="40"/>
      <c r="P344" s="40"/>
      <c r="Q344" s="40"/>
      <c r="R344" s="40"/>
      <c r="S344" s="313">
        <v>14096.062672494752</v>
      </c>
      <c r="T344" s="321">
        <v>307.6864965519253</v>
      </c>
      <c r="U344" s="326">
        <v>16.778426736274362</v>
      </c>
      <c r="V344" s="288">
        <f t="shared" si="278"/>
        <v>45.813068920676194</v>
      </c>
      <c r="W344" s="299">
        <f t="shared" si="279"/>
        <v>840.13017990653236</v>
      </c>
      <c r="X344" s="306">
        <f t="shared" si="280"/>
        <v>18.338220942176779</v>
      </c>
      <c r="Y344" s="40">
        <v>451.87000000000006</v>
      </c>
      <c r="Z344" s="263">
        <v>28</v>
      </c>
      <c r="AA344" s="193">
        <v>5.07</v>
      </c>
      <c r="AB344" s="72">
        <v>85.408884236186765</v>
      </c>
      <c r="AC344" s="254">
        <f t="shared" si="281"/>
        <v>7.1174070196822307E-3</v>
      </c>
      <c r="AD344" s="79">
        <f t="shared" si="282"/>
        <v>38.59371251980572</v>
      </c>
      <c r="AE344" s="163">
        <v>3.8067330431999995</v>
      </c>
      <c r="AF344" s="165">
        <v>3.6095755618999998</v>
      </c>
      <c r="AG344" s="167">
        <v>2.8868427164499999</v>
      </c>
      <c r="AH344" s="169">
        <v>2.7119773329250001</v>
      </c>
      <c r="AI344" s="178">
        <f t="shared" si="283"/>
        <v>4.457069164693678</v>
      </c>
      <c r="AJ344" s="178">
        <f t="shared" si="284"/>
        <v>3.1752871579792474</v>
      </c>
      <c r="AK344" s="259">
        <f t="shared" si="285"/>
        <v>381.03445895750968</v>
      </c>
      <c r="AL344" s="108">
        <v>267.48742329844401</v>
      </c>
      <c r="AS344" s="455">
        <v>1.2605931612953649</v>
      </c>
      <c r="AT344" s="348">
        <v>0.1458249450332979</v>
      </c>
      <c r="AU344" s="351">
        <f t="shared" si="286"/>
        <v>1.1147682162620671</v>
      </c>
      <c r="AV344" s="416">
        <f t="shared" si="287"/>
        <v>0.56962423179453658</v>
      </c>
      <c r="AW344" s="348">
        <f t="shared" si="288"/>
        <v>6.5893917912196329E-2</v>
      </c>
      <c r="AX344" s="351">
        <f t="shared" si="289"/>
        <v>0.50373031388234035</v>
      </c>
      <c r="AY344" s="208">
        <v>7.6999999999999999E-2</v>
      </c>
      <c r="AZ344" s="221">
        <v>3.1458312294510495E-2</v>
      </c>
      <c r="BA344" s="223">
        <f t="shared" si="290"/>
        <v>4.5541687705489504E-2</v>
      </c>
      <c r="BB344" s="227">
        <f t="shared" si="291"/>
        <v>3.4793990000000004E-2</v>
      </c>
      <c r="BC344" s="221">
        <f t="shared" si="292"/>
        <v>1.4215067576520459E-2</v>
      </c>
      <c r="BD344" s="223">
        <f t="shared" si="293"/>
        <v>2.0578922423479546E-2</v>
      </c>
      <c r="BE344" s="358">
        <f t="shared" si="294"/>
        <v>1875.4000683618001</v>
      </c>
      <c r="BF344" s="447">
        <f t="shared" si="295"/>
        <v>76.615822904039703</v>
      </c>
    </row>
    <row r="345" spans="1:58" x14ac:dyDescent="0.25">
      <c r="A345" s="15">
        <v>339</v>
      </c>
      <c r="B345" s="16">
        <v>51</v>
      </c>
      <c r="C345" s="17" t="s">
        <v>12</v>
      </c>
      <c r="D345" s="17" t="s">
        <v>6</v>
      </c>
      <c r="E345" s="18" t="s">
        <v>7</v>
      </c>
      <c r="F345" s="19" t="s">
        <v>22</v>
      </c>
      <c r="G345" s="30">
        <v>42536</v>
      </c>
      <c r="H345" s="21">
        <v>4</v>
      </c>
      <c r="I345" s="18">
        <v>28</v>
      </c>
      <c r="J345" s="40"/>
      <c r="K345" s="40"/>
      <c r="L345" s="43">
        <v>30.001810103142219</v>
      </c>
      <c r="M345" s="40"/>
      <c r="N345" s="40"/>
      <c r="O345" s="40"/>
      <c r="P345" s="40"/>
      <c r="Q345" s="40"/>
      <c r="R345" s="40"/>
      <c r="S345" s="313">
        <v>14092.950271816349</v>
      </c>
      <c r="T345" s="321">
        <v>307.6185595908849</v>
      </c>
      <c r="U345" s="326">
        <v>16.774722071505924</v>
      </c>
      <c r="V345" s="288">
        <f t="shared" si="278"/>
        <v>45.813068920676201</v>
      </c>
      <c r="W345" s="299">
        <f t="shared" si="279"/>
        <v>840.13017990653225</v>
      </c>
      <c r="X345" s="306">
        <f t="shared" si="280"/>
        <v>18.338220942176775</v>
      </c>
      <c r="Y345" s="40">
        <v>441.20000000000005</v>
      </c>
      <c r="Z345" s="263">
        <v>9.5999999999999943</v>
      </c>
      <c r="AA345" s="193">
        <v>5.24</v>
      </c>
      <c r="AB345" s="72">
        <v>58.813887809532154</v>
      </c>
      <c r="AC345" s="254">
        <f t="shared" si="281"/>
        <v>4.9011573174610129E-3</v>
      </c>
      <c r="AD345" s="79">
        <f t="shared" si="282"/>
        <v>25.948687301565588</v>
      </c>
      <c r="AE345" s="163">
        <v>2.5332151352000003</v>
      </c>
      <c r="AF345" s="165">
        <v>2.4086579008999998</v>
      </c>
      <c r="AG345" s="167">
        <v>1.9693397764499998</v>
      </c>
      <c r="AH345" s="169">
        <v>1.8574028909250002</v>
      </c>
      <c r="AI345" s="178">
        <f t="shared" si="283"/>
        <v>4.3071717064577975</v>
      </c>
      <c r="AJ345" s="178">
        <f t="shared" si="284"/>
        <v>3.1581025504387163</v>
      </c>
      <c r="AK345" s="259">
        <f t="shared" si="285"/>
        <v>378.97230605264593</v>
      </c>
      <c r="AL345" s="108">
        <v>223.64169345495242</v>
      </c>
      <c r="AS345" s="455">
        <v>0.91041520650691465</v>
      </c>
      <c r="AT345" s="348">
        <v>9.8401878023506292E-2</v>
      </c>
      <c r="AU345" s="351">
        <f t="shared" si="286"/>
        <v>0.81201332848340835</v>
      </c>
      <c r="AV345" s="416">
        <f t="shared" si="287"/>
        <v>0.40167518911085082</v>
      </c>
      <c r="AW345" s="348">
        <f t="shared" si="288"/>
        <v>4.3414908583970985E-2</v>
      </c>
      <c r="AX345" s="351">
        <f t="shared" si="289"/>
        <v>0.3582602805268798</v>
      </c>
      <c r="AY345" s="208">
        <v>0.108</v>
      </c>
      <c r="AZ345" s="221">
        <v>7.0398663906059908E-2</v>
      </c>
      <c r="BA345" s="223">
        <f t="shared" si="290"/>
        <v>3.7601336093940091E-2</v>
      </c>
      <c r="BB345" s="227">
        <f t="shared" si="291"/>
        <v>4.7649600000000007E-2</v>
      </c>
      <c r="BC345" s="221">
        <f t="shared" si="292"/>
        <v>3.1059890515353634E-2</v>
      </c>
      <c r="BD345" s="223">
        <f t="shared" si="293"/>
        <v>1.6589709484646369E-2</v>
      </c>
      <c r="BE345" s="358">
        <f t="shared" si="294"/>
        <v>1564.1435629467094</v>
      </c>
      <c r="BF345" s="447">
        <f t="shared" si="295"/>
        <v>72.429707427805951</v>
      </c>
    </row>
    <row r="346" spans="1:58" ht="15.75" thickBot="1" x14ac:dyDescent="0.3">
      <c r="A346" s="22">
        <v>340</v>
      </c>
      <c r="B346" s="23">
        <v>52</v>
      </c>
      <c r="C346" s="24" t="s">
        <v>12</v>
      </c>
      <c r="D346" s="24" t="s">
        <v>6</v>
      </c>
      <c r="E346" s="25" t="s">
        <v>7</v>
      </c>
      <c r="F346" s="26" t="s">
        <v>22</v>
      </c>
      <c r="G346" s="31">
        <v>42536</v>
      </c>
      <c r="H346" s="28">
        <v>4</v>
      </c>
      <c r="I346" s="25">
        <v>28</v>
      </c>
      <c r="J346" s="41"/>
      <c r="K346" s="41"/>
      <c r="L346" s="42">
        <v>30.021687627503844</v>
      </c>
      <c r="M346" s="41"/>
      <c r="N346" s="41"/>
      <c r="O346" s="41"/>
      <c r="P346" s="41"/>
      <c r="Q346" s="41"/>
      <c r="R346" s="41"/>
      <c r="S346" s="314">
        <v>14102.287473851564</v>
      </c>
      <c r="T346" s="322">
        <v>307.82237047400611</v>
      </c>
      <c r="U346" s="327">
        <v>16.78583606581125</v>
      </c>
      <c r="V346" s="289">
        <f t="shared" si="278"/>
        <v>45.813068920676201</v>
      </c>
      <c r="W346" s="300">
        <f t="shared" si="279"/>
        <v>840.13017990653236</v>
      </c>
      <c r="X346" s="307">
        <f t="shared" si="280"/>
        <v>18.338220942176779</v>
      </c>
      <c r="Y346" s="41">
        <v>445.86000000000007</v>
      </c>
      <c r="Z346" s="264">
        <v>18.099999999999994</v>
      </c>
      <c r="AA346" s="194">
        <v>5.0999999999999996</v>
      </c>
      <c r="AB346" s="73">
        <v>81.200735206612876</v>
      </c>
      <c r="AC346" s="255">
        <f t="shared" si="281"/>
        <v>6.7667279338844066E-3</v>
      </c>
      <c r="AD346" s="80">
        <f t="shared" si="282"/>
        <v>36.204159799220427</v>
      </c>
      <c r="AE346" s="145">
        <v>3.4855012597000004</v>
      </c>
      <c r="AF346" s="150">
        <v>3.3086153194000003</v>
      </c>
      <c r="AG346" s="155">
        <v>2.6947864179500001</v>
      </c>
      <c r="AH346" s="160">
        <v>2.5389381944250005</v>
      </c>
      <c r="AI346" s="179">
        <f t="shared" si="283"/>
        <v>4.2924503710849971</v>
      </c>
      <c r="AJ346" s="179">
        <f t="shared" si="284"/>
        <v>3.1267428650304052</v>
      </c>
      <c r="AK346" s="260">
        <f t="shared" si="285"/>
        <v>375.2091438036486</v>
      </c>
      <c r="AL346" s="109">
        <v>255.64338199007227</v>
      </c>
      <c r="AS346" s="457">
        <v>1.2747347179723498</v>
      </c>
      <c r="AT346" s="349">
        <v>0.14774007412907597</v>
      </c>
      <c r="AU346" s="352">
        <f t="shared" si="286"/>
        <v>1.1269946438432739</v>
      </c>
      <c r="AV346" s="417">
        <f t="shared" si="287"/>
        <v>0.56835322135515198</v>
      </c>
      <c r="AW346" s="349">
        <f t="shared" si="288"/>
        <v>6.5871389451189824E-2</v>
      </c>
      <c r="AX346" s="352">
        <f t="shared" si="289"/>
        <v>0.50248183190396223</v>
      </c>
      <c r="AY346" s="209">
        <v>0.11</v>
      </c>
      <c r="AZ346" s="222">
        <v>6.0491296578818278E-2</v>
      </c>
      <c r="BA346" s="225">
        <f t="shared" si="290"/>
        <v>4.9508703421181723E-2</v>
      </c>
      <c r="BB346" s="228">
        <f t="shared" si="291"/>
        <v>4.9044600000000008E-2</v>
      </c>
      <c r="BC346" s="222">
        <f t="shared" si="292"/>
        <v>2.6970649492631921E-2</v>
      </c>
      <c r="BD346" s="225">
        <f t="shared" si="293"/>
        <v>2.2073950507368087E-2</v>
      </c>
      <c r="BE346" s="359">
        <f t="shared" si="294"/>
        <v>1640.1305143424961</v>
      </c>
      <c r="BF346" s="448">
        <f t="shared" si="295"/>
        <v>72.050684224817928</v>
      </c>
    </row>
    <row r="347" spans="1:58" x14ac:dyDescent="0.25">
      <c r="A347" s="8">
        <v>341</v>
      </c>
      <c r="B347" s="9">
        <v>53</v>
      </c>
      <c r="C347" s="10" t="s">
        <v>12</v>
      </c>
      <c r="D347" s="10" t="s">
        <v>6</v>
      </c>
      <c r="E347" s="11" t="s">
        <v>8</v>
      </c>
      <c r="F347" s="12" t="s">
        <v>22</v>
      </c>
      <c r="G347" s="29">
        <v>42535</v>
      </c>
      <c r="H347" s="14">
        <v>4</v>
      </c>
      <c r="I347" s="11">
        <v>28</v>
      </c>
      <c r="J347" s="39"/>
      <c r="K347" s="39"/>
      <c r="L347" s="44">
        <v>29.988558420234469</v>
      </c>
      <c r="M347" s="39"/>
      <c r="N347" s="39"/>
      <c r="O347" s="39"/>
      <c r="P347" s="39"/>
      <c r="Q347" s="39"/>
      <c r="R347" s="39"/>
      <c r="S347" s="315">
        <v>14086.72547045954</v>
      </c>
      <c r="T347" s="323">
        <v>307.48268566880415</v>
      </c>
      <c r="U347" s="328">
        <v>16.767312741969036</v>
      </c>
      <c r="V347" s="287">
        <f t="shared" si="278"/>
        <v>45.813068920676194</v>
      </c>
      <c r="W347" s="298">
        <f t="shared" si="279"/>
        <v>840.13017990653248</v>
      </c>
      <c r="X347" s="305">
        <f t="shared" si="280"/>
        <v>18.338220942176779</v>
      </c>
      <c r="Y347" s="39">
        <v>441.5</v>
      </c>
      <c r="Z347" s="262">
        <v>28.600000000000009</v>
      </c>
      <c r="AA347" s="192">
        <v>5.03</v>
      </c>
      <c r="AB347" s="71">
        <v>82.57953452759368</v>
      </c>
      <c r="AC347" s="253">
        <f t="shared" si="281"/>
        <v>6.8816278772994731E-3</v>
      </c>
      <c r="AD347" s="78">
        <f t="shared" si="282"/>
        <v>36.458864493932609</v>
      </c>
      <c r="AE347" s="162">
        <v>3.5798750816999996</v>
      </c>
      <c r="AF347" s="164">
        <v>3.3867501539000004</v>
      </c>
      <c r="AG347" s="166">
        <v>2.7341585639499999</v>
      </c>
      <c r="AH347" s="168">
        <v>2.5619277059250005</v>
      </c>
      <c r="AI347" s="177">
        <f t="shared" si="283"/>
        <v>4.3350632843586636</v>
      </c>
      <c r="AJ347" s="177">
        <f t="shared" si="284"/>
        <v>3.1023760554970683</v>
      </c>
      <c r="AK347" s="258">
        <f t="shared" si="285"/>
        <v>372.28512665964826</v>
      </c>
      <c r="AL347" s="107">
        <v>280.44184347947561</v>
      </c>
      <c r="AS347" s="455">
        <v>1.1933697349671459</v>
      </c>
      <c r="AT347" s="347">
        <v>0.10232462996599671</v>
      </c>
      <c r="AU347" s="350">
        <f t="shared" si="286"/>
        <v>1.0910451050011492</v>
      </c>
      <c r="AV347" s="415">
        <f t="shared" si="287"/>
        <v>0.52687273798799494</v>
      </c>
      <c r="AW347" s="347">
        <f t="shared" si="288"/>
        <v>4.5176324129987552E-2</v>
      </c>
      <c r="AX347" s="350">
        <f t="shared" si="289"/>
        <v>0.48169641385800738</v>
      </c>
      <c r="AY347" s="207">
        <v>0.06</v>
      </c>
      <c r="AZ347" s="220">
        <v>3.0341706575743532E-2</v>
      </c>
      <c r="BA347" s="224">
        <f t="shared" si="290"/>
        <v>2.9658293424256466E-2</v>
      </c>
      <c r="BB347" s="226">
        <f t="shared" si="291"/>
        <v>2.649E-2</v>
      </c>
      <c r="BC347" s="220">
        <f t="shared" si="292"/>
        <v>1.3395863453190769E-2</v>
      </c>
      <c r="BD347" s="224">
        <f t="shared" si="293"/>
        <v>1.3094136546809229E-2</v>
      </c>
      <c r="BE347" s="357">
        <f t="shared" si="294"/>
        <v>2784.3656863970064</v>
      </c>
      <c r="BF347" s="446">
        <f t="shared" si="295"/>
        <v>75.688469843331276</v>
      </c>
    </row>
    <row r="348" spans="1:58" x14ac:dyDescent="0.25">
      <c r="A348" s="15">
        <v>342</v>
      </c>
      <c r="B348" s="16">
        <v>54</v>
      </c>
      <c r="C348" s="17" t="s">
        <v>12</v>
      </c>
      <c r="D348" s="17" t="s">
        <v>6</v>
      </c>
      <c r="E348" s="18" t="s">
        <v>8</v>
      </c>
      <c r="F348" s="19" t="s">
        <v>22</v>
      </c>
      <c r="G348" s="30">
        <v>42535</v>
      </c>
      <c r="H348" s="21">
        <v>4</v>
      </c>
      <c r="I348" s="18">
        <v>28</v>
      </c>
      <c r="J348" s="40"/>
      <c r="K348" s="40"/>
      <c r="L348" s="43">
        <v>30.021687627503844</v>
      </c>
      <c r="M348" s="40"/>
      <c r="N348" s="40"/>
      <c r="O348" s="40"/>
      <c r="P348" s="40"/>
      <c r="Q348" s="40"/>
      <c r="R348" s="40"/>
      <c r="S348" s="313">
        <v>14102.287473851564</v>
      </c>
      <c r="T348" s="321">
        <v>307.82237047400611</v>
      </c>
      <c r="U348" s="326">
        <v>16.78583606581125</v>
      </c>
      <c r="V348" s="288">
        <f t="shared" si="278"/>
        <v>45.813068920676201</v>
      </c>
      <c r="W348" s="299">
        <f t="shared" si="279"/>
        <v>840.13017990653236</v>
      </c>
      <c r="X348" s="306">
        <f t="shared" si="280"/>
        <v>18.338220942176779</v>
      </c>
      <c r="Y348" s="40">
        <v>449.9</v>
      </c>
      <c r="Z348" s="263">
        <v>24.600000000000009</v>
      </c>
      <c r="AA348" s="193">
        <v>5.12</v>
      </c>
      <c r="AB348" s="72">
        <v>75.531864712478935</v>
      </c>
      <c r="AC348" s="254">
        <f t="shared" si="281"/>
        <v>6.2943220593732448E-3</v>
      </c>
      <c r="AD348" s="79">
        <f t="shared" si="282"/>
        <v>33.981785934144277</v>
      </c>
      <c r="AE348" s="163">
        <v>3.1916229427000005</v>
      </c>
      <c r="AF348" s="165">
        <v>3.0369093343999998</v>
      </c>
      <c r="AG348" s="167">
        <v>2.4502076989499995</v>
      </c>
      <c r="AH348" s="169">
        <v>2.316570847925</v>
      </c>
      <c r="AI348" s="178">
        <f t="shared" si="283"/>
        <v>4.2255317737080826</v>
      </c>
      <c r="AJ348" s="178">
        <f t="shared" si="284"/>
        <v>3.0670113292493224</v>
      </c>
      <c r="AK348" s="259">
        <f t="shared" si="285"/>
        <v>368.04135950991866</v>
      </c>
      <c r="AL348" s="108">
        <v>241.15151413920387</v>
      </c>
      <c r="AS348" s="455">
        <v>1.1885990253808094</v>
      </c>
      <c r="AT348" s="348">
        <v>0.10097376524897443</v>
      </c>
      <c r="AU348" s="351">
        <f t="shared" si="286"/>
        <v>1.087625260131835</v>
      </c>
      <c r="AV348" s="416">
        <f t="shared" si="287"/>
        <v>0.53475070151882609</v>
      </c>
      <c r="AW348" s="348">
        <f t="shared" si="288"/>
        <v>4.5428096985513595E-2</v>
      </c>
      <c r="AX348" s="351">
        <f t="shared" si="289"/>
        <v>0.48932260453331256</v>
      </c>
      <c r="AY348" s="208">
        <v>0.106</v>
      </c>
      <c r="AZ348" s="221">
        <v>5.0962222776410077E-2</v>
      </c>
      <c r="BA348" s="223">
        <f t="shared" si="290"/>
        <v>5.503777722358992E-2</v>
      </c>
      <c r="BB348" s="227">
        <f t="shared" si="291"/>
        <v>4.76894E-2</v>
      </c>
      <c r="BC348" s="221">
        <f t="shared" si="292"/>
        <v>2.2927904027106892E-2</v>
      </c>
      <c r="BD348" s="223">
        <f t="shared" si="293"/>
        <v>2.4761495972893104E-2</v>
      </c>
      <c r="BE348" s="358">
        <f t="shared" si="294"/>
        <v>1372.3640110979079</v>
      </c>
      <c r="BF348" s="447">
        <f t="shared" si="295"/>
        <v>69.446589263036643</v>
      </c>
    </row>
    <row r="349" spans="1:58" x14ac:dyDescent="0.25">
      <c r="A349" s="15">
        <v>343</v>
      </c>
      <c r="B349" s="16">
        <v>55</v>
      </c>
      <c r="C349" s="17" t="s">
        <v>12</v>
      </c>
      <c r="D349" s="17" t="s">
        <v>6</v>
      </c>
      <c r="E349" s="18" t="s">
        <v>8</v>
      </c>
      <c r="F349" s="19" t="s">
        <v>22</v>
      </c>
      <c r="G349" s="30">
        <v>42535</v>
      </c>
      <c r="H349" s="21">
        <v>4</v>
      </c>
      <c r="I349" s="18">
        <v>28</v>
      </c>
      <c r="J349" s="40"/>
      <c r="K349" s="40"/>
      <c r="L349" s="43">
        <v>29.995184261688348</v>
      </c>
      <c r="M349" s="40"/>
      <c r="N349" s="40"/>
      <c r="O349" s="40"/>
      <c r="P349" s="40"/>
      <c r="Q349" s="40"/>
      <c r="R349" s="40"/>
      <c r="S349" s="313">
        <v>14089.837871137946</v>
      </c>
      <c r="T349" s="321">
        <v>307.55062262984455</v>
      </c>
      <c r="U349" s="326">
        <v>16.771017406737482</v>
      </c>
      <c r="V349" s="288">
        <f t="shared" si="278"/>
        <v>45.813068920676201</v>
      </c>
      <c r="W349" s="299">
        <f t="shared" si="279"/>
        <v>840.13017990653236</v>
      </c>
      <c r="X349" s="306">
        <f t="shared" si="280"/>
        <v>18.338220942176779</v>
      </c>
      <c r="Y349" s="40">
        <v>449.14000000000004</v>
      </c>
      <c r="Z349" s="263">
        <v>27.299999999999997</v>
      </c>
      <c r="AA349" s="193">
        <v>5.03</v>
      </c>
      <c r="AB349" s="72">
        <v>82.126471861920677</v>
      </c>
      <c r="AC349" s="254">
        <f t="shared" si="281"/>
        <v>6.8438726551600564E-3</v>
      </c>
      <c r="AD349" s="79">
        <f t="shared" si="282"/>
        <v>36.886283572063057</v>
      </c>
      <c r="AE349" s="163">
        <v>3.4373004732000005</v>
      </c>
      <c r="AF349" s="165">
        <v>3.2613240999000004</v>
      </c>
      <c r="AG349" s="167">
        <v>2.6307063584499999</v>
      </c>
      <c r="AH349" s="169">
        <v>2.4735790194249998</v>
      </c>
      <c r="AI349" s="178">
        <f t="shared" si="283"/>
        <v>4.1853745756656116</v>
      </c>
      <c r="AJ349" s="178">
        <f t="shared" si="284"/>
        <v>3.011914384418986</v>
      </c>
      <c r="AK349" s="259">
        <f t="shared" si="285"/>
        <v>361.42972613027831</v>
      </c>
      <c r="AL349" s="108">
        <v>273.83651274980673</v>
      </c>
      <c r="AS349" s="455">
        <v>1.2438955073528672</v>
      </c>
      <c r="AT349" s="348">
        <v>0.11663140802091121</v>
      </c>
      <c r="AU349" s="351">
        <f t="shared" si="286"/>
        <v>1.127264099331956</v>
      </c>
      <c r="AV349" s="416">
        <f t="shared" si="287"/>
        <v>0.55868322817246685</v>
      </c>
      <c r="AW349" s="348">
        <f t="shared" si="288"/>
        <v>5.2383830598512066E-2</v>
      </c>
      <c r="AX349" s="351">
        <f t="shared" si="289"/>
        <v>0.50629939757395481</v>
      </c>
      <c r="AY349" s="208">
        <v>0.10199999999999999</v>
      </c>
      <c r="AZ349" s="221">
        <v>4.4184764449169245E-2</v>
      </c>
      <c r="BA349" s="223">
        <f t="shared" si="290"/>
        <v>5.7815235550830749E-2</v>
      </c>
      <c r="BB349" s="227">
        <f t="shared" si="291"/>
        <v>4.5812280000000004E-2</v>
      </c>
      <c r="BC349" s="221">
        <f t="shared" si="292"/>
        <v>1.9845145104699879E-2</v>
      </c>
      <c r="BD349" s="223">
        <f t="shared" si="293"/>
        <v>2.5967134895300125E-2</v>
      </c>
      <c r="BE349" s="358">
        <f t="shared" si="294"/>
        <v>1420.4987851293222</v>
      </c>
      <c r="BF349" s="447">
        <f t="shared" si="295"/>
        <v>72.854685881144277</v>
      </c>
    </row>
    <row r="350" spans="1:58" ht="15.75" thickBot="1" x14ac:dyDescent="0.3">
      <c r="A350" s="22">
        <v>344</v>
      </c>
      <c r="B350" s="23">
        <v>56</v>
      </c>
      <c r="C350" s="24" t="s">
        <v>12</v>
      </c>
      <c r="D350" s="24" t="s">
        <v>6</v>
      </c>
      <c r="E350" s="25" t="s">
        <v>8</v>
      </c>
      <c r="F350" s="26" t="s">
        <v>22</v>
      </c>
      <c r="G350" s="31">
        <v>42535</v>
      </c>
      <c r="H350" s="28">
        <v>4</v>
      </c>
      <c r="I350" s="25">
        <v>28</v>
      </c>
      <c r="J350" s="41"/>
      <c r="K350" s="41"/>
      <c r="L350" s="42">
        <v>30.001810103142219</v>
      </c>
      <c r="M350" s="41"/>
      <c r="N350" s="41"/>
      <c r="O350" s="41"/>
      <c r="P350" s="41"/>
      <c r="Q350" s="41"/>
      <c r="R350" s="41"/>
      <c r="S350" s="314">
        <v>14092.950271816349</v>
      </c>
      <c r="T350" s="322">
        <v>307.6185595908849</v>
      </c>
      <c r="U350" s="327">
        <v>16.774722071505924</v>
      </c>
      <c r="V350" s="289">
        <f t="shared" si="278"/>
        <v>45.813068920676201</v>
      </c>
      <c r="W350" s="300">
        <f t="shared" si="279"/>
        <v>840.13017990653225</v>
      </c>
      <c r="X350" s="307">
        <f t="shared" si="280"/>
        <v>18.338220942176775</v>
      </c>
      <c r="Y350" s="41">
        <v>445.14</v>
      </c>
      <c r="Z350" s="264">
        <v>25.299999999999997</v>
      </c>
      <c r="AA350" s="194">
        <v>5</v>
      </c>
      <c r="AB350" s="73">
        <v>74.503180498574892</v>
      </c>
      <c r="AC350" s="255">
        <f t="shared" si="281"/>
        <v>6.2085983748812407E-3</v>
      </c>
      <c r="AD350" s="80">
        <f t="shared" si="282"/>
        <v>33.164345767135629</v>
      </c>
      <c r="AE350" s="145">
        <v>3.1903256476999999</v>
      </c>
      <c r="AF350" s="150">
        <v>3.0314182564000003</v>
      </c>
      <c r="AG350" s="155">
        <v>2.4644022469499998</v>
      </c>
      <c r="AH350" s="160">
        <v>2.3132183849250003</v>
      </c>
      <c r="AI350" s="179">
        <f t="shared" si="283"/>
        <v>4.2821334959801147</v>
      </c>
      <c r="AJ350" s="179">
        <f t="shared" si="284"/>
        <v>3.1048585703925053</v>
      </c>
      <c r="AK350" s="260">
        <f t="shared" si="285"/>
        <v>372.58302844710067</v>
      </c>
      <c r="AL350" s="109">
        <v>238.75992887501343</v>
      </c>
      <c r="AS350" s="455">
        <v>1.1061423628207829</v>
      </c>
      <c r="AT350" s="349">
        <v>7.7625499310764665E-2</v>
      </c>
      <c r="AU350" s="352">
        <f t="shared" si="286"/>
        <v>1.0285168635100184</v>
      </c>
      <c r="AV350" s="417">
        <f t="shared" si="287"/>
        <v>0.49238821138604327</v>
      </c>
      <c r="AW350" s="349">
        <f t="shared" si="288"/>
        <v>3.4554214763193786E-2</v>
      </c>
      <c r="AX350" s="352">
        <f t="shared" si="289"/>
        <v>0.45783399662284957</v>
      </c>
      <c r="AY350" s="209">
        <v>0.108</v>
      </c>
      <c r="AZ350" s="222">
        <v>4.6062178356451162E-2</v>
      </c>
      <c r="BA350" s="225">
        <f t="shared" si="290"/>
        <v>6.1937821643548836E-2</v>
      </c>
      <c r="BB350" s="228">
        <f t="shared" si="291"/>
        <v>4.8075119999999999E-2</v>
      </c>
      <c r="BC350" s="222">
        <f t="shared" si="292"/>
        <v>2.050411807359067E-2</v>
      </c>
      <c r="BD350" s="225">
        <f t="shared" si="293"/>
        <v>2.7571001926409325E-2</v>
      </c>
      <c r="BE350" s="359">
        <f t="shared" si="294"/>
        <v>1202.8705324404125</v>
      </c>
      <c r="BF350" s="448">
        <f t="shared" si="295"/>
        <v>72.437490469838252</v>
      </c>
    </row>
    <row r="351" spans="1:58" x14ac:dyDescent="0.25">
      <c r="A351" s="8">
        <v>345</v>
      </c>
      <c r="B351" s="9">
        <v>57</v>
      </c>
      <c r="C351" s="10" t="s">
        <v>12</v>
      </c>
      <c r="D351" s="10" t="s">
        <v>9</v>
      </c>
      <c r="E351" s="11" t="s">
        <v>7</v>
      </c>
      <c r="F351" s="12" t="s">
        <v>22</v>
      </c>
      <c r="G351" s="29">
        <v>42536</v>
      </c>
      <c r="H351" s="14">
        <v>4</v>
      </c>
      <c r="I351" s="11">
        <v>28</v>
      </c>
      <c r="J351" s="39"/>
      <c r="K351" s="39"/>
      <c r="L351" s="44">
        <v>75.009448713120804</v>
      </c>
      <c r="M351" s="39"/>
      <c r="N351" s="39"/>
      <c r="O351" s="39"/>
      <c r="P351" s="39"/>
      <c r="Q351" s="39"/>
      <c r="R351" s="39"/>
      <c r="S351" s="315">
        <v>29349.197029478484</v>
      </c>
      <c r="T351" s="323">
        <v>1221.403856545317</v>
      </c>
      <c r="U351" s="328">
        <v>38.851619020802779</v>
      </c>
      <c r="V351" s="287">
        <f t="shared" si="278"/>
        <v>24.029068577277378</v>
      </c>
      <c r="W351" s="298">
        <f t="shared" si="279"/>
        <v>755.41760598866415</v>
      </c>
      <c r="X351" s="305">
        <f t="shared" si="280"/>
        <v>31.437656584950201</v>
      </c>
      <c r="Y351" s="39">
        <v>441.53000000000003</v>
      </c>
      <c r="Z351" s="262">
        <v>62</v>
      </c>
      <c r="AA351" s="192">
        <v>3.83</v>
      </c>
      <c r="AB351" s="71">
        <v>25.324066776922539</v>
      </c>
      <c r="AC351" s="253">
        <f t="shared" si="281"/>
        <v>2.1103388980768783E-3</v>
      </c>
      <c r="AD351" s="78">
        <f t="shared" si="282"/>
        <v>11.181335204014609</v>
      </c>
      <c r="AE351" s="162">
        <v>0.94622567269999991</v>
      </c>
      <c r="AF351" s="164">
        <v>0.90946369589999998</v>
      </c>
      <c r="AG351" s="166">
        <v>0.73155679145000008</v>
      </c>
      <c r="AH351" s="168">
        <v>0.68288144442499998</v>
      </c>
      <c r="AI351" s="177">
        <f t="shared" si="283"/>
        <v>3.7364680840372837</v>
      </c>
      <c r="AJ351" s="177">
        <f t="shared" si="284"/>
        <v>2.6965710146022048</v>
      </c>
      <c r="AK351" s="258">
        <f t="shared" si="285"/>
        <v>323.58852175226457</v>
      </c>
      <c r="AL351" s="107">
        <v>120.03480325984458</v>
      </c>
      <c r="AS351" s="456">
        <v>5.2183070441627653</v>
      </c>
      <c r="AT351" s="348">
        <v>4.413736679426731</v>
      </c>
      <c r="AU351" s="350">
        <f t="shared" si="286"/>
        <v>0.80457036473603427</v>
      </c>
      <c r="AV351" s="415">
        <f t="shared" si="287"/>
        <v>2.3040391092091861</v>
      </c>
      <c r="AW351" s="347">
        <f t="shared" si="288"/>
        <v>1.9487971560672848</v>
      </c>
      <c r="AX351" s="350">
        <f t="shared" si="289"/>
        <v>0.35524195314190127</v>
      </c>
      <c r="AY351" s="207">
        <v>4.7E-2</v>
      </c>
      <c r="AZ351" s="220">
        <v>7.8209596207718789E-3</v>
      </c>
      <c r="BA351" s="224">
        <f t="shared" si="290"/>
        <v>3.9179040379228119E-2</v>
      </c>
      <c r="BB351" s="226">
        <f t="shared" si="291"/>
        <v>2.0751910000000002E-2</v>
      </c>
      <c r="BC351" s="220">
        <f t="shared" si="292"/>
        <v>3.4531883013594082E-3</v>
      </c>
      <c r="BD351" s="224">
        <f t="shared" si="293"/>
        <v>1.7298721698640593E-2</v>
      </c>
      <c r="BE351" s="357">
        <f t="shared" si="294"/>
        <v>646.36771426256814</v>
      </c>
      <c r="BF351" s="446">
        <f t="shared" si="295"/>
        <v>31.47526666015213</v>
      </c>
    </row>
    <row r="352" spans="1:58" x14ac:dyDescent="0.25">
      <c r="A352" s="15">
        <v>346</v>
      </c>
      <c r="B352" s="16">
        <v>58</v>
      </c>
      <c r="C352" s="17" t="s">
        <v>12</v>
      </c>
      <c r="D352" s="17" t="s">
        <v>9</v>
      </c>
      <c r="E352" s="18" t="s">
        <v>7</v>
      </c>
      <c r="F352" s="19" t="s">
        <v>22</v>
      </c>
      <c r="G352" s="30">
        <v>42536</v>
      </c>
      <c r="H352" s="21">
        <v>4</v>
      </c>
      <c r="I352" s="18">
        <v>28</v>
      </c>
      <c r="J352" s="40"/>
      <c r="K352" s="40"/>
      <c r="L352" s="43">
        <v>75.009448713120804</v>
      </c>
      <c r="M352" s="40"/>
      <c r="N352" s="40"/>
      <c r="O352" s="40"/>
      <c r="P352" s="40"/>
      <c r="Q352" s="40"/>
      <c r="R352" s="40"/>
      <c r="S352" s="313">
        <v>29349.197029478484</v>
      </c>
      <c r="T352" s="321">
        <v>1221.403856545317</v>
      </c>
      <c r="U352" s="326">
        <v>38.851619020802779</v>
      </c>
      <c r="V352" s="288">
        <f t="shared" si="278"/>
        <v>24.029068577277378</v>
      </c>
      <c r="W352" s="299">
        <f t="shared" si="279"/>
        <v>755.41760598866415</v>
      </c>
      <c r="X352" s="306">
        <f t="shared" si="280"/>
        <v>31.437656584950201</v>
      </c>
      <c r="Y352" s="40">
        <v>417.74999999999994</v>
      </c>
      <c r="Z352" s="263">
        <v>68.5</v>
      </c>
      <c r="AA352" s="193">
        <v>3.8</v>
      </c>
      <c r="AB352" s="72">
        <v>22.551800966204631</v>
      </c>
      <c r="AC352" s="254">
        <f t="shared" si="281"/>
        <v>1.8793167471837192E-3</v>
      </c>
      <c r="AD352" s="79">
        <f t="shared" si="282"/>
        <v>9.4210148536319824</v>
      </c>
      <c r="AE352" s="163">
        <v>0.87584763769999996</v>
      </c>
      <c r="AF352" s="165">
        <v>0.84117256840000021</v>
      </c>
      <c r="AG352" s="167">
        <v>0.68256892595000007</v>
      </c>
      <c r="AH352" s="169">
        <v>0.64086091492500019</v>
      </c>
      <c r="AI352" s="178">
        <f t="shared" si="283"/>
        <v>3.8837148262017553</v>
      </c>
      <c r="AJ352" s="178">
        <f t="shared" si="284"/>
        <v>2.8417283208794402</v>
      </c>
      <c r="AK352" s="259">
        <f t="shared" si="285"/>
        <v>341.00739850553282</v>
      </c>
      <c r="AL352" s="108">
        <v>117.98487303339562</v>
      </c>
      <c r="AS352" s="455">
        <v>5.0135068825790867</v>
      </c>
      <c r="AT352" s="348">
        <v>4.2014744607135803</v>
      </c>
      <c r="AU352" s="351">
        <f t="shared" si="286"/>
        <v>0.81203242186550639</v>
      </c>
      <c r="AV352" s="416">
        <f t="shared" si="287"/>
        <v>2.0943925001974129</v>
      </c>
      <c r="AW352" s="348">
        <f t="shared" si="288"/>
        <v>1.7551659559630979</v>
      </c>
      <c r="AX352" s="351">
        <f t="shared" si="289"/>
        <v>0.33922654423431525</v>
      </c>
      <c r="AY352" s="208">
        <v>5.1999999999999998E-2</v>
      </c>
      <c r="AZ352" s="221">
        <v>2.230640856991864E-2</v>
      </c>
      <c r="BA352" s="223">
        <f t="shared" si="290"/>
        <v>2.9693591430081358E-2</v>
      </c>
      <c r="BB352" s="227">
        <f t="shared" si="291"/>
        <v>2.1722999999999996E-2</v>
      </c>
      <c r="BC352" s="221">
        <f t="shared" si="292"/>
        <v>9.3185021800835117E-3</v>
      </c>
      <c r="BD352" s="223">
        <f t="shared" si="293"/>
        <v>1.2404497819916486E-2</v>
      </c>
      <c r="BE352" s="358">
        <f t="shared" si="294"/>
        <v>759.48377680438909</v>
      </c>
      <c r="BF352" s="447">
        <f t="shared" si="295"/>
        <v>27.772045005784008</v>
      </c>
    </row>
    <row r="353" spans="1:58" x14ac:dyDescent="0.25">
      <c r="A353" s="15">
        <v>347</v>
      </c>
      <c r="B353" s="16">
        <v>59</v>
      </c>
      <c r="C353" s="17" t="s">
        <v>12</v>
      </c>
      <c r="D353" s="17" t="s">
        <v>9</v>
      </c>
      <c r="E353" s="18" t="s">
        <v>7</v>
      </c>
      <c r="F353" s="19" t="s">
        <v>22</v>
      </c>
      <c r="G353" s="30">
        <v>42536</v>
      </c>
      <c r="H353" s="21">
        <v>4</v>
      </c>
      <c r="I353" s="18">
        <v>28</v>
      </c>
      <c r="J353" s="40"/>
      <c r="K353" s="40"/>
      <c r="L353" s="43">
        <v>75.012254168060139</v>
      </c>
      <c r="M353" s="40"/>
      <c r="N353" s="40"/>
      <c r="O353" s="40"/>
      <c r="P353" s="40"/>
      <c r="Q353" s="40"/>
      <c r="R353" s="40"/>
      <c r="S353" s="313">
        <v>29350.294729184116</v>
      </c>
      <c r="T353" s="321">
        <v>1221.4495387032457</v>
      </c>
      <c r="U353" s="326">
        <v>38.853072123956487</v>
      </c>
      <c r="V353" s="288">
        <f t="shared" si="278"/>
        <v>24.029068577277382</v>
      </c>
      <c r="W353" s="299">
        <f t="shared" si="279"/>
        <v>755.41760598866426</v>
      </c>
      <c r="X353" s="306">
        <f t="shared" si="280"/>
        <v>31.437656584950201</v>
      </c>
      <c r="Y353" s="40">
        <v>447.17999999999995</v>
      </c>
      <c r="Z353" s="263">
        <v>63.700000000000017</v>
      </c>
      <c r="AA353" s="193">
        <v>3.83</v>
      </c>
      <c r="AB353" s="72">
        <v>25.445679617010757</v>
      </c>
      <c r="AC353" s="254">
        <f t="shared" si="281"/>
        <v>2.1204733014175631E-3</v>
      </c>
      <c r="AD353" s="79">
        <f t="shared" si="282"/>
        <v>11.37879901113487</v>
      </c>
      <c r="AE353" s="163">
        <v>1.0691516101999998</v>
      </c>
      <c r="AF353" s="165">
        <v>1.0296151859</v>
      </c>
      <c r="AG353" s="167">
        <v>0.83918981594999997</v>
      </c>
      <c r="AH353" s="169">
        <v>0.79601120942500014</v>
      </c>
      <c r="AI353" s="178">
        <f t="shared" si="283"/>
        <v>4.2017019246177201</v>
      </c>
      <c r="AJ353" s="178">
        <f t="shared" si="284"/>
        <v>3.1282764752443737</v>
      </c>
      <c r="AK353" s="259">
        <f t="shared" si="285"/>
        <v>375.39317702932482</v>
      </c>
      <c r="AL353" s="108">
        <v>121.85696346113254</v>
      </c>
      <c r="AS353" s="455">
        <v>5.9206926543641938</v>
      </c>
      <c r="AT353" s="348">
        <v>5.1417142691935691</v>
      </c>
      <c r="AU353" s="351">
        <f t="shared" si="286"/>
        <v>0.77897838517062468</v>
      </c>
      <c r="AV353" s="416">
        <f t="shared" si="287"/>
        <v>2.6476153411785801</v>
      </c>
      <c r="AW353" s="348">
        <f t="shared" si="288"/>
        <v>2.2992717868979797</v>
      </c>
      <c r="AX353" s="351">
        <f t="shared" si="289"/>
        <v>0.34834355428059988</v>
      </c>
      <c r="AY353" s="208">
        <v>4.8000000000000001E-2</v>
      </c>
      <c r="AZ353" s="221">
        <v>1.5441503538340963E-2</v>
      </c>
      <c r="BA353" s="223">
        <f t="shared" si="290"/>
        <v>3.2558496461659037E-2</v>
      </c>
      <c r="BB353" s="227">
        <f t="shared" si="291"/>
        <v>2.146464E-2</v>
      </c>
      <c r="BC353" s="221">
        <f t="shared" si="292"/>
        <v>6.9051315522753107E-3</v>
      </c>
      <c r="BD353" s="223">
        <f t="shared" si="293"/>
        <v>1.4559508447724686E-2</v>
      </c>
      <c r="BE353" s="358">
        <f t="shared" si="294"/>
        <v>781.53730615219445</v>
      </c>
      <c r="BF353" s="447">
        <f t="shared" si="295"/>
        <v>32.665450160644994</v>
      </c>
    </row>
    <row r="354" spans="1:58" ht="15.75" thickBot="1" x14ac:dyDescent="0.3">
      <c r="A354" s="22">
        <v>348</v>
      </c>
      <c r="B354" s="23">
        <v>60</v>
      </c>
      <c r="C354" s="24" t="s">
        <v>12</v>
      </c>
      <c r="D354" s="24" t="s">
        <v>9</v>
      </c>
      <c r="E354" s="25" t="s">
        <v>7</v>
      </c>
      <c r="F354" s="26" t="s">
        <v>22</v>
      </c>
      <c r="G354" s="31">
        <v>42536</v>
      </c>
      <c r="H354" s="28">
        <v>4</v>
      </c>
      <c r="I354" s="25">
        <v>28</v>
      </c>
      <c r="J354" s="41"/>
      <c r="K354" s="41"/>
      <c r="L354" s="42">
        <v>75.006643258181469</v>
      </c>
      <c r="M354" s="41"/>
      <c r="N354" s="41"/>
      <c r="O354" s="41"/>
      <c r="P354" s="41"/>
      <c r="Q354" s="41"/>
      <c r="R354" s="41"/>
      <c r="S354" s="314">
        <v>29348.099329772853</v>
      </c>
      <c r="T354" s="322">
        <v>1221.3581743873881</v>
      </c>
      <c r="U354" s="327">
        <v>38.850165917649072</v>
      </c>
      <c r="V354" s="289">
        <f t="shared" si="278"/>
        <v>24.029068577277378</v>
      </c>
      <c r="W354" s="300">
        <f t="shared" si="279"/>
        <v>755.41760598866404</v>
      </c>
      <c r="X354" s="307">
        <f t="shared" si="280"/>
        <v>31.437656584950197</v>
      </c>
      <c r="Y354" s="41">
        <v>439.71000000000004</v>
      </c>
      <c r="Z354" s="264">
        <v>63</v>
      </c>
      <c r="AA354" s="194">
        <v>3.86</v>
      </c>
      <c r="AB354" s="73">
        <v>24.255215220361187</v>
      </c>
      <c r="AC354" s="255">
        <f t="shared" si="281"/>
        <v>2.0212679350300987E-3</v>
      </c>
      <c r="AD354" s="80">
        <f t="shared" si="282"/>
        <v>10.66526068454502</v>
      </c>
      <c r="AE354" s="145">
        <v>1.0520629581999998</v>
      </c>
      <c r="AF354" s="150">
        <v>1.0012126789000002</v>
      </c>
      <c r="AG354" s="155">
        <v>0.81892870695000008</v>
      </c>
      <c r="AH354" s="160">
        <v>0.77576947192500023</v>
      </c>
      <c r="AI354" s="179">
        <f t="shared" si="283"/>
        <v>4.3374711320509709</v>
      </c>
      <c r="AJ354" s="179">
        <f t="shared" si="284"/>
        <v>3.1983615271068624</v>
      </c>
      <c r="AK354" s="260">
        <f t="shared" si="285"/>
        <v>383.80338325282355</v>
      </c>
      <c r="AL354" s="109">
        <v>127.8928691278989</v>
      </c>
      <c r="AS354" s="457">
        <v>5.9905172160563644</v>
      </c>
      <c r="AT354" s="348">
        <v>5.2140829444467753</v>
      </c>
      <c r="AU354" s="352">
        <f t="shared" si="286"/>
        <v>0.77643427160958911</v>
      </c>
      <c r="AV354" s="417">
        <f t="shared" si="287"/>
        <v>2.6340903250721444</v>
      </c>
      <c r="AW354" s="349">
        <f t="shared" si="288"/>
        <v>2.2926844115026914</v>
      </c>
      <c r="AX354" s="352">
        <f t="shared" si="289"/>
        <v>0.34140591356945249</v>
      </c>
      <c r="AY354" s="209">
        <v>6.7000000000000004E-2</v>
      </c>
      <c r="AZ354" s="222">
        <v>1.5865657120791923E-2</v>
      </c>
      <c r="BA354" s="225">
        <f t="shared" si="290"/>
        <v>5.1134342879208081E-2</v>
      </c>
      <c r="BB354" s="228">
        <f t="shared" si="291"/>
        <v>2.9460570000000005E-2</v>
      </c>
      <c r="BC354" s="222">
        <f t="shared" si="292"/>
        <v>6.9762880925834164E-3</v>
      </c>
      <c r="BD354" s="225">
        <f t="shared" si="293"/>
        <v>2.2484281907416588E-2</v>
      </c>
      <c r="BE354" s="359">
        <f t="shared" si="294"/>
        <v>474.34295337788893</v>
      </c>
      <c r="BF354" s="448">
        <f t="shared" si="295"/>
        <v>31.23923828101875</v>
      </c>
    </row>
    <row r="355" spans="1:58" x14ac:dyDescent="0.25">
      <c r="A355" s="8">
        <v>349</v>
      </c>
      <c r="B355" s="9">
        <v>61</v>
      </c>
      <c r="C355" s="10" t="s">
        <v>12</v>
      </c>
      <c r="D355" s="10" t="s">
        <v>9</v>
      </c>
      <c r="E355" s="11" t="s">
        <v>8</v>
      </c>
      <c r="F355" s="12" t="s">
        <v>22</v>
      </c>
      <c r="G355" s="29">
        <v>42535</v>
      </c>
      <c r="H355" s="14">
        <v>4</v>
      </c>
      <c r="I355" s="11">
        <v>28</v>
      </c>
      <c r="J355" s="39"/>
      <c r="K355" s="39"/>
      <c r="L355" s="44">
        <v>75.003837803242135</v>
      </c>
      <c r="M355" s="39"/>
      <c r="N355" s="39"/>
      <c r="O355" s="39"/>
      <c r="P355" s="39"/>
      <c r="Q355" s="39"/>
      <c r="R355" s="39"/>
      <c r="S355" s="315">
        <v>29347.001630067225</v>
      </c>
      <c r="T355" s="323">
        <v>1221.3124922294592</v>
      </c>
      <c r="U355" s="328">
        <v>38.848712814495357</v>
      </c>
      <c r="V355" s="287">
        <f t="shared" si="278"/>
        <v>24.029068577277382</v>
      </c>
      <c r="W355" s="298">
        <f t="shared" si="279"/>
        <v>755.41760598866426</v>
      </c>
      <c r="X355" s="305">
        <f t="shared" si="280"/>
        <v>31.437656584950201</v>
      </c>
      <c r="Y355" s="39">
        <v>444.6</v>
      </c>
      <c r="Z355" s="262">
        <v>52.499999999999986</v>
      </c>
      <c r="AA355" s="192">
        <v>4.13</v>
      </c>
      <c r="AB355" s="71">
        <v>30.85930741299714</v>
      </c>
      <c r="AC355" s="253">
        <f t="shared" si="281"/>
        <v>2.5716089510830951E-3</v>
      </c>
      <c r="AD355" s="78">
        <f t="shared" si="282"/>
        <v>13.720048075818529</v>
      </c>
      <c r="AE355" s="162">
        <v>1.5737123787</v>
      </c>
      <c r="AF355" s="164">
        <v>1.5108382028999998</v>
      </c>
      <c r="AG355" s="166">
        <v>1.24760277945</v>
      </c>
      <c r="AH355" s="168">
        <v>1.186645298925</v>
      </c>
      <c r="AI355" s="177">
        <f t="shared" si="283"/>
        <v>5.0996360924068993</v>
      </c>
      <c r="AJ355" s="177">
        <f t="shared" si="284"/>
        <v>3.845340023493903</v>
      </c>
      <c r="AK355" s="258">
        <f t="shared" si="285"/>
        <v>461.44080281926836</v>
      </c>
      <c r="AL355" s="107">
        <v>98.567478388420739</v>
      </c>
      <c r="AS355" s="455">
        <v>9.8937867327417734</v>
      </c>
      <c r="AT355" s="347">
        <v>8.5334487300687591</v>
      </c>
      <c r="AU355" s="350">
        <f t="shared" si="286"/>
        <v>1.3603380026730143</v>
      </c>
      <c r="AV355" s="415">
        <f t="shared" si="287"/>
        <v>4.3987775813769927</v>
      </c>
      <c r="AW355" s="347">
        <f t="shared" si="288"/>
        <v>3.7939713053885709</v>
      </c>
      <c r="AX355" s="350">
        <f t="shared" si="289"/>
        <v>0.60480627598842218</v>
      </c>
      <c r="AY355" s="207">
        <v>0.32600000000000001</v>
      </c>
      <c r="AZ355" s="220">
        <v>0.29196026433916666</v>
      </c>
      <c r="BA355" s="224">
        <f t="shared" si="290"/>
        <v>3.4039735660833348E-2</v>
      </c>
      <c r="BB355" s="226">
        <f t="shared" si="291"/>
        <v>0.1449396</v>
      </c>
      <c r="BC355" s="220">
        <f t="shared" si="292"/>
        <v>0.1298055335251935</v>
      </c>
      <c r="BD355" s="224">
        <f t="shared" si="293"/>
        <v>1.5134066474806508E-2</v>
      </c>
      <c r="BE355" s="357">
        <f t="shared" si="294"/>
        <v>906.56718725651979</v>
      </c>
      <c r="BF355" s="446">
        <f t="shared" si="295"/>
        <v>22.685029273871443</v>
      </c>
    </row>
    <row r="356" spans="1:58" x14ac:dyDescent="0.25">
      <c r="A356" s="15">
        <v>350</v>
      </c>
      <c r="B356" s="16">
        <v>62</v>
      </c>
      <c r="C356" s="17" t="s">
        <v>12</v>
      </c>
      <c r="D356" s="17" t="s">
        <v>9</v>
      </c>
      <c r="E356" s="18" t="s">
        <v>8</v>
      </c>
      <c r="F356" s="19" t="s">
        <v>22</v>
      </c>
      <c r="G356" s="30">
        <v>42535</v>
      </c>
      <c r="H356" s="21">
        <v>4</v>
      </c>
      <c r="I356" s="18">
        <v>28</v>
      </c>
      <c r="J356" s="40"/>
      <c r="K356" s="40"/>
      <c r="L356" s="43">
        <v>75.001032348302772</v>
      </c>
      <c r="M356" s="40"/>
      <c r="N356" s="40"/>
      <c r="O356" s="40"/>
      <c r="P356" s="40"/>
      <c r="Q356" s="40"/>
      <c r="R356" s="40"/>
      <c r="S356" s="313">
        <v>29345.903930361583</v>
      </c>
      <c r="T356" s="321">
        <v>1221.2668100715298</v>
      </c>
      <c r="U356" s="326">
        <v>38.847259711341636</v>
      </c>
      <c r="V356" s="288">
        <f t="shared" si="278"/>
        <v>24.029068577277382</v>
      </c>
      <c r="W356" s="299">
        <f t="shared" si="279"/>
        <v>755.41760598866415</v>
      </c>
      <c r="X356" s="306">
        <f t="shared" si="280"/>
        <v>31.437656584950194</v>
      </c>
      <c r="Y356" s="40">
        <v>417.17</v>
      </c>
      <c r="Z356" s="263">
        <v>52.2</v>
      </c>
      <c r="AA356" s="193">
        <v>4.1500000000000004</v>
      </c>
      <c r="AB356" s="72">
        <v>29.744023242274704</v>
      </c>
      <c r="AC356" s="254">
        <f t="shared" si="281"/>
        <v>2.4786686035228921E-3</v>
      </c>
      <c r="AD356" s="79">
        <f t="shared" si="282"/>
        <v>12.408314175979738</v>
      </c>
      <c r="AE356" s="163">
        <v>1.3590870796999999</v>
      </c>
      <c r="AF356" s="165">
        <v>1.3102766199000002</v>
      </c>
      <c r="AG356" s="167">
        <v>1.0755529289500001</v>
      </c>
      <c r="AH356" s="169">
        <v>1.0160039064249999</v>
      </c>
      <c r="AI356" s="178">
        <f t="shared" si="283"/>
        <v>4.5692778970410135</v>
      </c>
      <c r="AJ356" s="178">
        <f t="shared" si="284"/>
        <v>3.4158254186036601</v>
      </c>
      <c r="AK356" s="259">
        <f t="shared" si="285"/>
        <v>409.89905023243921</v>
      </c>
      <c r="AL356" s="108">
        <v>90.481642495205421</v>
      </c>
      <c r="AS356" s="455">
        <v>9.7749756114964406</v>
      </c>
      <c r="AT356" s="348">
        <v>8.3410708419666246</v>
      </c>
      <c r="AU356" s="351">
        <f t="shared" si="286"/>
        <v>1.4339047695298159</v>
      </c>
      <c r="AV356" s="416">
        <f t="shared" si="287"/>
        <v>4.0778265758479701</v>
      </c>
      <c r="AW356" s="348">
        <f t="shared" si="288"/>
        <v>3.4796445231432167</v>
      </c>
      <c r="AX356" s="351">
        <f t="shared" si="289"/>
        <v>0.59818205270475333</v>
      </c>
      <c r="AY356" s="208">
        <v>0.314</v>
      </c>
      <c r="AZ356" s="221">
        <v>0.27403175017060122</v>
      </c>
      <c r="BA356" s="223">
        <f t="shared" si="290"/>
        <v>3.9968249829398783E-2</v>
      </c>
      <c r="BB356" s="227">
        <f t="shared" si="291"/>
        <v>0.13099137999999999</v>
      </c>
      <c r="BC356" s="221">
        <f t="shared" si="292"/>
        <v>0.11431782521866971</v>
      </c>
      <c r="BD356" s="223">
        <f t="shared" si="293"/>
        <v>1.6673554781330292E-2</v>
      </c>
      <c r="BE356" s="358">
        <f t="shared" si="294"/>
        <v>744.19128606417951</v>
      </c>
      <c r="BF356" s="447">
        <f t="shared" si="295"/>
        <v>20.743374228420976</v>
      </c>
    </row>
    <row r="357" spans="1:58" x14ac:dyDescent="0.25">
      <c r="A357" s="15">
        <v>351</v>
      </c>
      <c r="B357" s="16">
        <v>63</v>
      </c>
      <c r="C357" s="17" t="s">
        <v>12</v>
      </c>
      <c r="D357" s="17" t="s">
        <v>9</v>
      </c>
      <c r="E357" s="18" t="s">
        <v>8</v>
      </c>
      <c r="F357" s="19" t="s">
        <v>22</v>
      </c>
      <c r="G357" s="30">
        <v>42535</v>
      </c>
      <c r="H357" s="21">
        <v>4</v>
      </c>
      <c r="I357" s="18">
        <v>28</v>
      </c>
      <c r="J357" s="40"/>
      <c r="K357" s="40"/>
      <c r="L357" s="43">
        <v>75.003837803242135</v>
      </c>
      <c r="M357" s="40"/>
      <c r="N357" s="40"/>
      <c r="O357" s="40"/>
      <c r="P357" s="40"/>
      <c r="Q357" s="40"/>
      <c r="R357" s="40"/>
      <c r="S357" s="313">
        <v>29347.001630067225</v>
      </c>
      <c r="T357" s="321">
        <v>1221.3124922294592</v>
      </c>
      <c r="U357" s="326">
        <v>38.848712814495357</v>
      </c>
      <c r="V357" s="288">
        <f t="shared" si="278"/>
        <v>24.029068577277382</v>
      </c>
      <c r="W357" s="299">
        <f t="shared" si="279"/>
        <v>755.41760598866426</v>
      </c>
      <c r="X357" s="306">
        <f t="shared" si="280"/>
        <v>31.437656584950201</v>
      </c>
      <c r="Y357" s="40">
        <v>444.95000000000005</v>
      </c>
      <c r="Z357" s="263">
        <v>51.8</v>
      </c>
      <c r="AA357" s="193">
        <v>4.2</v>
      </c>
      <c r="AB357" s="72">
        <v>32.003062518688125</v>
      </c>
      <c r="AC357" s="254">
        <f t="shared" si="281"/>
        <v>2.6669218765573437E-3</v>
      </c>
      <c r="AD357" s="79">
        <f t="shared" si="282"/>
        <v>14.239762667690282</v>
      </c>
      <c r="AE357" s="163">
        <v>1.4998222887000001</v>
      </c>
      <c r="AF357" s="165">
        <v>1.4469679518999998</v>
      </c>
      <c r="AG357" s="167">
        <v>1.18720583945</v>
      </c>
      <c r="AH357" s="169">
        <v>1.1292026639250001</v>
      </c>
      <c r="AI357" s="178">
        <f t="shared" si="283"/>
        <v>4.6864961371249452</v>
      </c>
      <c r="AJ357" s="178">
        <f t="shared" si="284"/>
        <v>3.5284206418232769</v>
      </c>
      <c r="AK357" s="259">
        <f t="shared" si="285"/>
        <v>423.41047701879324</v>
      </c>
      <c r="AL357" s="108">
        <v>96.973088212293774</v>
      </c>
      <c r="AS357" s="455">
        <v>10.34886849078886</v>
      </c>
      <c r="AT357" s="348">
        <v>9.2703129782070164</v>
      </c>
      <c r="AU357" s="351">
        <f t="shared" si="286"/>
        <v>1.0785555125818433</v>
      </c>
      <c r="AV357" s="416">
        <f t="shared" si="287"/>
        <v>4.6047290349765033</v>
      </c>
      <c r="AW357" s="348">
        <f t="shared" si="288"/>
        <v>4.1248257596532119</v>
      </c>
      <c r="AX357" s="351">
        <f t="shared" si="289"/>
        <v>0.47990327532329125</v>
      </c>
      <c r="AY357" s="208">
        <v>0.51600000000000001</v>
      </c>
      <c r="AZ357" s="221">
        <v>0.43914940234740679</v>
      </c>
      <c r="BA357" s="223">
        <f t="shared" si="290"/>
        <v>7.6850597652593222E-2</v>
      </c>
      <c r="BB357" s="227">
        <f t="shared" si="291"/>
        <v>0.22959420000000003</v>
      </c>
      <c r="BC357" s="221">
        <f t="shared" si="292"/>
        <v>0.19539952657447868</v>
      </c>
      <c r="BD357" s="223">
        <f t="shared" si="293"/>
        <v>3.4194673425521356E-2</v>
      </c>
      <c r="BE357" s="358">
        <f t="shared" si="294"/>
        <v>416.43218785831033</v>
      </c>
      <c r="BF357" s="447">
        <f t="shared" si="295"/>
        <v>29.672151451972351</v>
      </c>
    </row>
    <row r="358" spans="1:58" ht="15.75" thickBot="1" x14ac:dyDescent="0.3">
      <c r="A358" s="22">
        <v>352</v>
      </c>
      <c r="B358" s="23">
        <v>64</v>
      </c>
      <c r="C358" s="24" t="s">
        <v>12</v>
      </c>
      <c r="D358" s="24" t="s">
        <v>9</v>
      </c>
      <c r="E358" s="25" t="s">
        <v>8</v>
      </c>
      <c r="F358" s="26" t="s">
        <v>22</v>
      </c>
      <c r="G358" s="31">
        <v>42535</v>
      </c>
      <c r="H358" s="28">
        <v>4</v>
      </c>
      <c r="I358" s="25">
        <v>28</v>
      </c>
      <c r="J358" s="41"/>
      <c r="K358" s="41"/>
      <c r="L358" s="42">
        <v>75.012254168060139</v>
      </c>
      <c r="M358" s="41"/>
      <c r="N358" s="41"/>
      <c r="O358" s="41"/>
      <c r="P358" s="41"/>
      <c r="Q358" s="41"/>
      <c r="R358" s="41"/>
      <c r="S358" s="314">
        <v>29350.294729184116</v>
      </c>
      <c r="T358" s="322">
        <v>1221.4495387032457</v>
      </c>
      <c r="U358" s="327">
        <v>38.853072123956487</v>
      </c>
      <c r="V358" s="289">
        <f t="shared" si="278"/>
        <v>24.029068577277382</v>
      </c>
      <c r="W358" s="300">
        <f t="shared" si="279"/>
        <v>755.41760598866426</v>
      </c>
      <c r="X358" s="307">
        <f t="shared" si="280"/>
        <v>31.437656584950201</v>
      </c>
      <c r="Y358" s="41">
        <v>454.57</v>
      </c>
      <c r="Z358" s="264">
        <v>55.399999999999991</v>
      </c>
      <c r="AA358" s="194">
        <v>4.18</v>
      </c>
      <c r="AB358" s="73">
        <v>34.284146688321705</v>
      </c>
      <c r="AC358" s="255">
        <f t="shared" si="281"/>
        <v>2.8570122240268087E-3</v>
      </c>
      <c r="AD358" s="80">
        <f t="shared" si="282"/>
        <v>15.584544560110396</v>
      </c>
      <c r="AE358" s="145">
        <v>1.6422133147</v>
      </c>
      <c r="AF358" s="150">
        <v>1.5807604118999998</v>
      </c>
      <c r="AG358" s="155">
        <v>1.30600907245</v>
      </c>
      <c r="AH358" s="160">
        <v>1.236218780425</v>
      </c>
      <c r="AI358" s="179">
        <f t="shared" si="283"/>
        <v>4.7900078413192393</v>
      </c>
      <c r="AJ358" s="179">
        <f t="shared" si="284"/>
        <v>3.6058029726202765</v>
      </c>
      <c r="AK358" s="260">
        <f t="shared" si="285"/>
        <v>432.69635671443314</v>
      </c>
      <c r="AL358" s="109">
        <v>92.645457734234881</v>
      </c>
      <c r="AS358" s="455">
        <v>10.734559025977539</v>
      </c>
      <c r="AT358" s="349">
        <v>9.8948195887234576</v>
      </c>
      <c r="AU358" s="352">
        <f t="shared" si="286"/>
        <v>0.83973943725408162</v>
      </c>
      <c r="AV358" s="417">
        <f t="shared" si="287"/>
        <v>4.8796084964386104</v>
      </c>
      <c r="AW358" s="349">
        <f t="shared" si="288"/>
        <v>4.4978881404460216</v>
      </c>
      <c r="AX358" s="352">
        <f t="shared" si="289"/>
        <v>0.38172035599258786</v>
      </c>
      <c r="AY358" s="209">
        <v>0.40600000000000003</v>
      </c>
      <c r="AZ358" s="222">
        <v>0.33298659847543266</v>
      </c>
      <c r="BA358" s="225">
        <f t="shared" si="290"/>
        <v>7.3013401524567367E-2</v>
      </c>
      <c r="BB358" s="228">
        <f t="shared" si="291"/>
        <v>0.18455542</v>
      </c>
      <c r="BC358" s="222">
        <f t="shared" si="292"/>
        <v>0.15136571806897742</v>
      </c>
      <c r="BD358" s="225">
        <f t="shared" si="293"/>
        <v>3.3189701931022587E-2</v>
      </c>
      <c r="BE358" s="359">
        <f t="shared" si="294"/>
        <v>469.55964209920916</v>
      </c>
      <c r="BF358" s="448">
        <f t="shared" si="295"/>
        <v>40.827124661942349</v>
      </c>
    </row>
    <row r="359" spans="1:58" x14ac:dyDescent="0.25">
      <c r="A359" s="8">
        <v>353</v>
      </c>
      <c r="B359" s="9">
        <v>65</v>
      </c>
      <c r="C359" s="10" t="s">
        <v>12</v>
      </c>
      <c r="D359" s="10" t="s">
        <v>10</v>
      </c>
      <c r="E359" s="11" t="s">
        <v>7</v>
      </c>
      <c r="F359" s="12" t="s">
        <v>22</v>
      </c>
      <c r="G359" s="29">
        <v>42536</v>
      </c>
      <c r="H359" s="14">
        <v>4</v>
      </c>
      <c r="I359" s="11">
        <v>28</v>
      </c>
      <c r="J359" s="39"/>
      <c r="K359" s="39"/>
      <c r="L359" s="44">
        <v>180.00997163655069</v>
      </c>
      <c r="M359" s="39"/>
      <c r="N359" s="39"/>
      <c r="O359" s="39"/>
      <c r="P359" s="39"/>
      <c r="Q359" s="39"/>
      <c r="R359" s="39"/>
      <c r="S359" s="315">
        <v>6113.7386700160496</v>
      </c>
      <c r="T359" s="323">
        <v>271.21502393240297</v>
      </c>
      <c r="U359" s="328">
        <v>14.330053812070892</v>
      </c>
      <c r="V359" s="287"/>
      <c r="W359" s="298"/>
      <c r="X359" s="305"/>
      <c r="Y359" s="39">
        <v>459.15999999999997</v>
      </c>
      <c r="Z359" s="262"/>
      <c r="AA359" s="192"/>
      <c r="AB359" s="71"/>
      <c r="AC359" s="253"/>
      <c r="AD359" s="78"/>
      <c r="AE359" s="162"/>
      <c r="AF359" s="164"/>
      <c r="AG359" s="166"/>
      <c r="AH359" s="168"/>
      <c r="AI359" s="177"/>
      <c r="AJ359" s="177"/>
      <c r="AK359" s="258"/>
      <c r="AL359" s="107"/>
      <c r="AS359" s="456"/>
      <c r="AT359" s="436"/>
      <c r="AU359" s="350"/>
      <c r="AV359" s="415"/>
      <c r="AW359" s="347"/>
      <c r="AX359" s="350"/>
      <c r="AY359" s="207"/>
      <c r="AZ359" s="220"/>
      <c r="BA359" s="224"/>
      <c r="BB359" s="226"/>
      <c r="BC359" s="220"/>
      <c r="BD359" s="224"/>
      <c r="BE359" s="357"/>
      <c r="BF359" s="446"/>
    </row>
    <row r="360" spans="1:58" x14ac:dyDescent="0.25">
      <c r="A360" s="15">
        <v>354</v>
      </c>
      <c r="B360" s="16">
        <v>66</v>
      </c>
      <c r="C360" s="17" t="s">
        <v>12</v>
      </c>
      <c r="D360" s="17" t="s">
        <v>10</v>
      </c>
      <c r="E360" s="18" t="s">
        <v>7</v>
      </c>
      <c r="F360" s="19" t="s">
        <v>22</v>
      </c>
      <c r="G360" s="30">
        <v>42536</v>
      </c>
      <c r="H360" s="21">
        <v>4</v>
      </c>
      <c r="I360" s="18">
        <v>28</v>
      </c>
      <c r="J360" s="40"/>
      <c r="K360" s="40"/>
      <c r="L360" s="43">
        <v>180.02563557421487</v>
      </c>
      <c r="M360" s="40"/>
      <c r="N360" s="40"/>
      <c r="O360" s="40"/>
      <c r="P360" s="40"/>
      <c r="Q360" s="40"/>
      <c r="R360" s="40"/>
      <c r="S360" s="313">
        <v>6114.2706695522502</v>
      </c>
      <c r="T360" s="321">
        <v>271.23862426515035</v>
      </c>
      <c r="U360" s="326">
        <v>14.331300771156526</v>
      </c>
      <c r="V360" s="288">
        <f>S360/T360</f>
        <v>22.542035398230091</v>
      </c>
      <c r="W360" s="299">
        <f>S360/U360</f>
        <v>426.63752350086452</v>
      </c>
      <c r="X360" s="306">
        <f>T360/U360</f>
        <v>18.926308825438291</v>
      </c>
      <c r="Y360" s="40">
        <v>449.68</v>
      </c>
      <c r="Z360" s="263">
        <v>55.200000000000017</v>
      </c>
      <c r="AA360" s="193">
        <v>3.75</v>
      </c>
      <c r="AB360" s="72">
        <v>4.8739787803133456</v>
      </c>
      <c r="AC360" s="254">
        <f>(AB360/12000)</f>
        <v>4.0616489835944546E-4</v>
      </c>
      <c r="AD360" s="79">
        <f>Y360*AB360/1000</f>
        <v>2.1917307779313053</v>
      </c>
      <c r="AE360" s="163">
        <v>0.15352746850000001</v>
      </c>
      <c r="AF360" s="165">
        <v>0.14838995780000003</v>
      </c>
      <c r="AG360" s="167">
        <v>0.11758940295000003</v>
      </c>
      <c r="AH360" s="169">
        <v>0.11220285292499999</v>
      </c>
      <c r="AI360" s="178">
        <f>AE360/AB360*100</f>
        <v>3.1499412578511432</v>
      </c>
      <c r="AJ360" s="178">
        <f>AH360/AB360*100</f>
        <v>2.3020792248460822</v>
      </c>
      <c r="AK360" s="259">
        <f>AH360/AC360</f>
        <v>276.24950698152986</v>
      </c>
      <c r="AL360" s="108">
        <v>12.982891434176752</v>
      </c>
      <c r="AS360" s="455">
        <v>0.94013197026085482</v>
      </c>
      <c r="AT360" s="348">
        <v>0.67827694018753559</v>
      </c>
      <c r="AU360" s="351">
        <f>AS360-AT360</f>
        <v>0.26185503007331923</v>
      </c>
      <c r="AV360" s="416">
        <f>AS360*Y360/1000</f>
        <v>0.42275854438690119</v>
      </c>
      <c r="AW360" s="348">
        <f>AT360*Y360/1000</f>
        <v>0.30500757446353099</v>
      </c>
      <c r="AX360" s="351">
        <f>AU360*Y360/1000</f>
        <v>0.1177509699233702</v>
      </c>
      <c r="AY360" s="208">
        <v>3.6999999999999998E-2</v>
      </c>
      <c r="AZ360" s="221">
        <v>1.0199787396046359E-2</v>
      </c>
      <c r="BA360" s="223">
        <f>AY360-AZ360</f>
        <v>2.6800212603953641E-2</v>
      </c>
      <c r="BB360" s="227">
        <f>AY360*Y360/1000</f>
        <v>1.6638159999999999E-2</v>
      </c>
      <c r="BC360" s="221">
        <f>AZ360*Y360/1000</f>
        <v>4.5866403962541262E-3</v>
      </c>
      <c r="BD360" s="223">
        <f>BA360*Y360/1000</f>
        <v>1.2051519603745873E-2</v>
      </c>
      <c r="BE360" s="358">
        <f>AB360/BA360</f>
        <v>181.86343714282037</v>
      </c>
      <c r="BF360" s="447">
        <f>AB360/AU360</f>
        <v>18.613271545513694</v>
      </c>
    </row>
    <row r="361" spans="1:58" x14ac:dyDescent="0.25">
      <c r="A361" s="15">
        <v>355</v>
      </c>
      <c r="B361" s="16">
        <v>67</v>
      </c>
      <c r="C361" s="17" t="s">
        <v>12</v>
      </c>
      <c r="D361" s="17" t="s">
        <v>10</v>
      </c>
      <c r="E361" s="18" t="s">
        <v>7</v>
      </c>
      <c r="F361" s="19" t="s">
        <v>22</v>
      </c>
      <c r="G361" s="30">
        <v>42536</v>
      </c>
      <c r="H361" s="21">
        <v>4</v>
      </c>
      <c r="I361" s="18">
        <v>28</v>
      </c>
      <c r="J361" s="40"/>
      <c r="K361" s="40"/>
      <c r="L361" s="43">
        <v>180.03346754304692</v>
      </c>
      <c r="M361" s="40"/>
      <c r="N361" s="40"/>
      <c r="O361" s="40"/>
      <c r="P361" s="40"/>
      <c r="Q361" s="40"/>
      <c r="R361" s="40"/>
      <c r="S361" s="313">
        <v>6114.5366693203505</v>
      </c>
      <c r="T361" s="321">
        <v>271.25042443152398</v>
      </c>
      <c r="U361" s="326">
        <v>14.331924250699339</v>
      </c>
      <c r="V361" s="288">
        <f>S361/T361</f>
        <v>22.542035398230095</v>
      </c>
      <c r="W361" s="299">
        <f>S361/U361</f>
        <v>426.63752350086457</v>
      </c>
      <c r="X361" s="306">
        <f>T361/U361</f>
        <v>18.926308825438291</v>
      </c>
      <c r="Y361" s="40">
        <v>454.72</v>
      </c>
      <c r="Z361" s="263">
        <v>47.400000000000006</v>
      </c>
      <c r="AA361" s="193">
        <v>3.76</v>
      </c>
      <c r="AB361" s="72">
        <v>4.9195813640819317</v>
      </c>
      <c r="AC361" s="254">
        <f>(AB361/12000)</f>
        <v>4.0996511367349432E-4</v>
      </c>
      <c r="AD361" s="79">
        <f>Y361*AB361/1000</f>
        <v>2.2370320378753363</v>
      </c>
      <c r="AE361" s="163">
        <v>0.16011494400000001</v>
      </c>
      <c r="AF361" s="165">
        <v>0.15681686249999999</v>
      </c>
      <c r="AG361" s="167">
        <v>0.12397472935000003</v>
      </c>
      <c r="AH361" s="169">
        <v>0.116908460825</v>
      </c>
      <c r="AI361" s="178">
        <f>AE361/AB361*100</f>
        <v>3.2546457137390976</v>
      </c>
      <c r="AJ361" s="178">
        <f>AH361/AB361*100</f>
        <v>2.3763904318882405</v>
      </c>
      <c r="AK361" s="259">
        <f>AH361/AC361</f>
        <v>285.16685182658881</v>
      </c>
      <c r="AL361" s="108">
        <v>12.299581358693773</v>
      </c>
      <c r="AS361" s="455">
        <v>0.84195203292590903</v>
      </c>
      <c r="AT361" s="348">
        <v>0.58113927966663603</v>
      </c>
      <c r="AU361" s="351">
        <f>AS361-AT361</f>
        <v>0.260812753259273</v>
      </c>
      <c r="AV361" s="416">
        <f>AS361*Y361/1000</f>
        <v>0.3828524284120694</v>
      </c>
      <c r="AW361" s="348">
        <f>AT361*Y361/1000</f>
        <v>0.26425565325001277</v>
      </c>
      <c r="AX361" s="351">
        <f>AU361*Y361/1000</f>
        <v>0.11859677516205663</v>
      </c>
      <c r="AY361" s="208">
        <v>4.5999999999999999E-2</v>
      </c>
      <c r="AZ361" s="221">
        <v>4.2067258687193496E-3</v>
      </c>
      <c r="BA361" s="223">
        <f>AY361-AZ361</f>
        <v>4.1793274131280651E-2</v>
      </c>
      <c r="BB361" s="227">
        <f>AY361*Y361/1000</f>
        <v>2.0917120000000001E-2</v>
      </c>
      <c r="BC361" s="221">
        <f>AZ361*Y361/1000</f>
        <v>1.9128823870240628E-3</v>
      </c>
      <c r="BD361" s="223">
        <f>BA361*Y361/1000</f>
        <v>1.9004237612975938E-2</v>
      </c>
      <c r="BE361" s="358">
        <f>AB361/BA361</f>
        <v>117.7122746743552</v>
      </c>
      <c r="BF361" s="447">
        <f>AB361/AU361</f>
        <v>18.862503089300215</v>
      </c>
    </row>
    <row r="362" spans="1:58" ht="15.75" thickBot="1" x14ac:dyDescent="0.3">
      <c r="A362" s="22">
        <v>356</v>
      </c>
      <c r="B362" s="23">
        <v>68</v>
      </c>
      <c r="C362" s="24" t="s">
        <v>12</v>
      </c>
      <c r="D362" s="24" t="s">
        <v>10</v>
      </c>
      <c r="E362" s="25" t="s">
        <v>7</v>
      </c>
      <c r="F362" s="26" t="s">
        <v>22</v>
      </c>
      <c r="G362" s="31">
        <v>42536</v>
      </c>
      <c r="H362" s="28">
        <v>4</v>
      </c>
      <c r="I362" s="25">
        <v>28</v>
      </c>
      <c r="J362" s="41"/>
      <c r="K362" s="41"/>
      <c r="L362" s="42">
        <v>180.02563557421487</v>
      </c>
      <c r="M362" s="41"/>
      <c r="N362" s="41"/>
      <c r="O362" s="41"/>
      <c r="P362" s="41"/>
      <c r="Q362" s="41"/>
      <c r="R362" s="41"/>
      <c r="S362" s="314">
        <v>6114.2706695522502</v>
      </c>
      <c r="T362" s="322">
        <v>271.23862426515035</v>
      </c>
      <c r="U362" s="327">
        <v>14.331300771156526</v>
      </c>
      <c r="V362" s="289">
        <f>S362/T362</f>
        <v>22.542035398230091</v>
      </c>
      <c r="W362" s="300">
        <f>S362/U362</f>
        <v>426.63752350086452</v>
      </c>
      <c r="X362" s="307">
        <f>T362/U362</f>
        <v>18.926308825438291</v>
      </c>
      <c r="Y362" s="41">
        <v>438.92999999999995</v>
      </c>
      <c r="Z362" s="264">
        <v>52.700000000000017</v>
      </c>
      <c r="AA362" s="194">
        <v>3.71</v>
      </c>
      <c r="AB362" s="73">
        <v>4.4181894566640576</v>
      </c>
      <c r="AC362" s="255">
        <f>(AB362/12000)</f>
        <v>3.6818245472200478E-4</v>
      </c>
      <c r="AD362" s="80">
        <f>Y362*AB362/1000</f>
        <v>1.9392758982135547</v>
      </c>
      <c r="AE362" s="145">
        <v>0.1807116866</v>
      </c>
      <c r="AF362" s="150">
        <v>0.17474182700000002</v>
      </c>
      <c r="AG362" s="155">
        <v>0.13933678345</v>
      </c>
      <c r="AH362" s="160">
        <v>0.13059791922499997</v>
      </c>
      <c r="AI362" s="179">
        <f>AE362/AB362*100</f>
        <v>4.0901751355960618</v>
      </c>
      <c r="AJ362" s="179">
        <f>AH362/AB362*100</f>
        <v>2.9559148720527615</v>
      </c>
      <c r="AK362" s="260">
        <f>AH362/AC362</f>
        <v>354.7097846463314</v>
      </c>
      <c r="AL362" s="109">
        <v>12.413466371274264</v>
      </c>
      <c r="AS362" s="457">
        <v>0.89402209887490258</v>
      </c>
      <c r="AT362" s="349">
        <v>0.63265657053838198</v>
      </c>
      <c r="AU362" s="352">
        <f>AS362-AT362</f>
        <v>0.2613655283365206</v>
      </c>
      <c r="AV362" s="417">
        <f>AS362*Y362/1000</f>
        <v>0.39241311985916094</v>
      </c>
      <c r="AW362" s="349">
        <f>AT362*Y362/1000</f>
        <v>0.27769194850641193</v>
      </c>
      <c r="AX362" s="352">
        <f>AU362*Y362/1000</f>
        <v>0.11472117135274898</v>
      </c>
      <c r="AY362" s="209">
        <v>3.7999999999999999E-2</v>
      </c>
      <c r="AZ362" s="222">
        <v>6.5075227003022849E-3</v>
      </c>
      <c r="BA362" s="225">
        <f>AY362-AZ362</f>
        <v>3.1492477299697716E-2</v>
      </c>
      <c r="BB362" s="228">
        <f>AY362*Y362/1000</f>
        <v>1.6679339999999997E-2</v>
      </c>
      <c r="BC362" s="222">
        <f>AZ362*Y362/1000</f>
        <v>2.8563469388436817E-3</v>
      </c>
      <c r="BD362" s="225">
        <f>BA362*Y362/1000</f>
        <v>1.3822993061156318E-2</v>
      </c>
      <c r="BE362" s="359">
        <f>AB362/BA362</f>
        <v>140.2934870641779</v>
      </c>
      <c r="BF362" s="448">
        <f>AB362/AU362</f>
        <v>16.904254684173299</v>
      </c>
    </row>
    <row r="363" spans="1:58" x14ac:dyDescent="0.25">
      <c r="A363" s="8">
        <v>357</v>
      </c>
      <c r="B363" s="9">
        <v>69</v>
      </c>
      <c r="C363" s="10" t="s">
        <v>12</v>
      </c>
      <c r="D363" s="10" t="s">
        <v>10</v>
      </c>
      <c r="E363" s="11" t="s">
        <v>8</v>
      </c>
      <c r="F363" s="12" t="s">
        <v>22</v>
      </c>
      <c r="G363" s="29">
        <v>42535</v>
      </c>
      <c r="H363" s="14">
        <v>4</v>
      </c>
      <c r="I363" s="11">
        <v>28</v>
      </c>
      <c r="J363" s="39"/>
      <c r="K363" s="39"/>
      <c r="L363" s="44">
        <v>180.00997163655069</v>
      </c>
      <c r="M363" s="39"/>
      <c r="N363" s="39"/>
      <c r="O363" s="39"/>
      <c r="P363" s="39"/>
      <c r="Q363" s="39"/>
      <c r="R363" s="39"/>
      <c r="S363" s="315">
        <v>6113.7386700160496</v>
      </c>
      <c r="T363" s="323">
        <v>271.21502393240297</v>
      </c>
      <c r="U363" s="328">
        <v>14.330053812070892</v>
      </c>
      <c r="V363" s="287">
        <f>S363/T363</f>
        <v>22.542035398230095</v>
      </c>
      <c r="W363" s="298">
        <f>S363/U363</f>
        <v>426.63752350086463</v>
      </c>
      <c r="X363" s="305">
        <f>T363/U363</f>
        <v>18.926308825438294</v>
      </c>
      <c r="Y363" s="39">
        <v>431.87</v>
      </c>
      <c r="Z363" s="262">
        <v>50.399999999999991</v>
      </c>
      <c r="AA363" s="192">
        <v>3.79</v>
      </c>
      <c r="AB363" s="71">
        <v>4.8055369731640365</v>
      </c>
      <c r="AC363" s="253">
        <f>(AB363/12000)</f>
        <v>4.0046141443033636E-4</v>
      </c>
      <c r="AD363" s="78">
        <f>Y363*AB363/1000</f>
        <v>2.0753672526003526</v>
      </c>
      <c r="AE363" s="162">
        <v>0.21345135569999998</v>
      </c>
      <c r="AF363" s="164">
        <v>0.20419528339999998</v>
      </c>
      <c r="AG363" s="166">
        <v>0.16520209985000001</v>
      </c>
      <c r="AH363" s="168">
        <v>0.15490943192500001</v>
      </c>
      <c r="AI363" s="177">
        <f>AE363/AB363*100</f>
        <v>4.441779490866355</v>
      </c>
      <c r="AJ363" s="177">
        <f>AH363/AB363*100</f>
        <v>3.2235613374753695</v>
      </c>
      <c r="AK363" s="258">
        <f>AH363/AC363</f>
        <v>386.82736049704437</v>
      </c>
      <c r="AL363" s="107">
        <v>12.242638852403511</v>
      </c>
      <c r="AS363" s="456">
        <v>1.7225546765179078</v>
      </c>
      <c r="AT363" s="347">
        <v>1.2691894324634843</v>
      </c>
      <c r="AU363" s="350">
        <f>AS363-AT363</f>
        <v>0.45336524405442358</v>
      </c>
      <c r="AV363" s="415">
        <f>AS363*Y363/1000</f>
        <v>0.74391968814778886</v>
      </c>
      <c r="AW363" s="347">
        <f>AT363*Y363/1000</f>
        <v>0.54812484019800489</v>
      </c>
      <c r="AX363" s="350">
        <f>AU363*Y363/1000</f>
        <v>0.19579484794978391</v>
      </c>
      <c r="AY363" s="207">
        <v>0.112</v>
      </c>
      <c r="AZ363" s="220">
        <v>7.4974927764931115E-2</v>
      </c>
      <c r="BA363" s="224">
        <f>AY363-AZ363</f>
        <v>3.7025072235068887E-2</v>
      </c>
      <c r="BB363" s="226">
        <f>AY363*Y363/1000</f>
        <v>4.8369440000000007E-2</v>
      </c>
      <c r="BC363" s="220">
        <f>AZ363*Y363/1000</f>
        <v>3.2379422053840798E-2</v>
      </c>
      <c r="BD363" s="224">
        <f>BA363*Y363/1000</f>
        <v>1.5990017946159202E-2</v>
      </c>
      <c r="BE363" s="357">
        <f>AB363/BA363</f>
        <v>129.79142735101527</v>
      </c>
      <c r="BF363" s="446">
        <f>AB363/AU363</f>
        <v>10.599703078666442</v>
      </c>
    </row>
    <row r="364" spans="1:58" x14ac:dyDescent="0.25">
      <c r="A364" s="15">
        <v>358</v>
      </c>
      <c r="B364" s="16">
        <v>70</v>
      </c>
      <c r="C364" s="17" t="s">
        <v>12</v>
      </c>
      <c r="D364" s="17" t="s">
        <v>10</v>
      </c>
      <c r="E364" s="18" t="s">
        <v>8</v>
      </c>
      <c r="F364" s="19" t="s">
        <v>22</v>
      </c>
      <c r="G364" s="30">
        <v>42535</v>
      </c>
      <c r="H364" s="21">
        <v>4</v>
      </c>
      <c r="I364" s="18">
        <v>28</v>
      </c>
      <c r="J364" s="40"/>
      <c r="K364" s="40"/>
      <c r="L364" s="43">
        <v>180.03346754304692</v>
      </c>
      <c r="M364" s="40"/>
      <c r="N364" s="40"/>
      <c r="O364" s="40"/>
      <c r="P364" s="40"/>
      <c r="Q364" s="40"/>
      <c r="R364" s="40"/>
      <c r="S364" s="313">
        <v>6114.5366693203505</v>
      </c>
      <c r="T364" s="321">
        <v>271.25042443152398</v>
      </c>
      <c r="U364" s="326">
        <v>14.331924250699339</v>
      </c>
      <c r="V364" s="288">
        <f>S364/T364</f>
        <v>22.542035398230095</v>
      </c>
      <c r="W364" s="299">
        <f>S364/U364</f>
        <v>426.63752350086457</v>
      </c>
      <c r="X364" s="306">
        <f>T364/U364</f>
        <v>18.926308825438291</v>
      </c>
      <c r="Y364" s="40">
        <v>445.51</v>
      </c>
      <c r="Z364" s="263">
        <v>38.999999999999986</v>
      </c>
      <c r="AA364" s="193">
        <v>3.88</v>
      </c>
      <c r="AB364" s="72">
        <v>7.7635109278813275</v>
      </c>
      <c r="AC364" s="254">
        <f>(AB364/12000)</f>
        <v>6.4695924399011057E-4</v>
      </c>
      <c r="AD364" s="79">
        <f>Y364*AB364/1000</f>
        <v>3.4587217534804098</v>
      </c>
      <c r="AE364" s="163">
        <v>0.21164780860000001</v>
      </c>
      <c r="AF364" s="165">
        <v>0.20199810709999999</v>
      </c>
      <c r="AG364" s="167">
        <v>0.16106503085000001</v>
      </c>
      <c r="AH364" s="169">
        <v>0.15179941052500001</v>
      </c>
      <c r="AI364" s="178">
        <f>AE364/AB364*100</f>
        <v>2.7261867802607571</v>
      </c>
      <c r="AJ364" s="178">
        <f>AH364/AB364*100</f>
        <v>1.9552933194160682</v>
      </c>
      <c r="AK364" s="259">
        <f>AH364/AC364</f>
        <v>234.63519832992822</v>
      </c>
      <c r="AL364" s="108">
        <v>13.609259003369436</v>
      </c>
      <c r="AS364" s="455">
        <v>1.4576789616606454</v>
      </c>
      <c r="AT364" s="348">
        <v>1.0176431630180829</v>
      </c>
      <c r="AU364" s="351">
        <f>AS364-AT364</f>
        <v>0.44003579864256248</v>
      </c>
      <c r="AV364" s="416">
        <f>AS364*Y364/1000</f>
        <v>0.64941055420943405</v>
      </c>
      <c r="AW364" s="348">
        <f>AT364*Y364/1000</f>
        <v>0.45337020555618607</v>
      </c>
      <c r="AX364" s="351">
        <f>AU364*Y364/1000</f>
        <v>0.19604034865324801</v>
      </c>
      <c r="AY364" s="208">
        <v>8.7999999999999995E-2</v>
      </c>
      <c r="AZ364" s="221">
        <v>6.9305138205010011E-2</v>
      </c>
      <c r="BA364" s="223">
        <f>AY364-AZ364</f>
        <v>1.8694861794989984E-2</v>
      </c>
      <c r="BB364" s="227">
        <f>AY364*Y364/1000</f>
        <v>3.9204879999999998E-2</v>
      </c>
      <c r="BC364" s="221">
        <f>AZ364*Y364/1000</f>
        <v>3.0876132121714008E-2</v>
      </c>
      <c r="BD364" s="223">
        <f>BA364*Y364/1000</f>
        <v>8.3287478782859883E-3</v>
      </c>
      <c r="BE364" s="358">
        <f>AB364/BA364</f>
        <v>415.27511746365855</v>
      </c>
      <c r="BF364" s="447">
        <f>AB364/AU364</f>
        <v>17.642907581225145</v>
      </c>
    </row>
    <row r="365" spans="1:58" x14ac:dyDescent="0.25">
      <c r="A365" s="15">
        <v>359</v>
      </c>
      <c r="B365" s="16">
        <v>71</v>
      </c>
      <c r="C365" s="17" t="s">
        <v>12</v>
      </c>
      <c r="D365" s="17" t="s">
        <v>10</v>
      </c>
      <c r="E365" s="18" t="s">
        <v>8</v>
      </c>
      <c r="F365" s="19" t="s">
        <v>22</v>
      </c>
      <c r="G365" s="30">
        <v>42535</v>
      </c>
      <c r="H365" s="21">
        <v>4</v>
      </c>
      <c r="I365" s="18">
        <v>28</v>
      </c>
      <c r="J365" s="40"/>
      <c r="K365" s="40"/>
      <c r="L365" s="43">
        <v>180.041299511879</v>
      </c>
      <c r="M365" s="40"/>
      <c r="N365" s="40"/>
      <c r="O365" s="40"/>
      <c r="P365" s="40"/>
      <c r="Q365" s="40"/>
      <c r="R365" s="40"/>
      <c r="S365" s="313">
        <v>6114.8026690884508</v>
      </c>
      <c r="T365" s="321">
        <v>271.26222459789761</v>
      </c>
      <c r="U365" s="326">
        <v>14.332547730242155</v>
      </c>
      <c r="V365" s="288"/>
      <c r="W365" s="299"/>
      <c r="X365" s="306"/>
      <c r="Y365" s="40">
        <v>451.65999999999997</v>
      </c>
      <c r="Z365" s="263"/>
      <c r="AA365" s="193"/>
      <c r="AB365" s="72"/>
      <c r="AC365" s="254"/>
      <c r="AD365" s="79"/>
      <c r="AE365" s="163"/>
      <c r="AF365" s="165"/>
      <c r="AG365" s="167"/>
      <c r="AH365" s="169"/>
      <c r="AI365" s="178"/>
      <c r="AJ365" s="178"/>
      <c r="AK365" s="259"/>
      <c r="AL365" s="108"/>
      <c r="AS365" s="455"/>
      <c r="AT365" s="348"/>
      <c r="AU365" s="351"/>
      <c r="AV365" s="416"/>
      <c r="AW365" s="348"/>
      <c r="AX365" s="351"/>
      <c r="AY365" s="208"/>
      <c r="AZ365" s="221"/>
      <c r="BA365" s="223"/>
      <c r="BB365" s="227"/>
      <c r="BC365" s="221"/>
      <c r="BD365" s="223"/>
      <c r="BE365" s="358"/>
      <c r="BF365" s="447"/>
    </row>
    <row r="366" spans="1:58" ht="15.75" thickBot="1" x14ac:dyDescent="0.3">
      <c r="A366" s="85">
        <v>360</v>
      </c>
      <c r="B366" s="86">
        <v>72</v>
      </c>
      <c r="C366" s="87" t="s">
        <v>12</v>
      </c>
      <c r="D366" s="87" t="s">
        <v>10</v>
      </c>
      <c r="E366" s="88" t="s">
        <v>8</v>
      </c>
      <c r="F366" s="89" t="s">
        <v>22</v>
      </c>
      <c r="G366" s="90">
        <v>42535</v>
      </c>
      <c r="H366" s="91">
        <v>4</v>
      </c>
      <c r="I366" s="88">
        <v>28</v>
      </c>
      <c r="J366" s="92"/>
      <c r="K366" s="92"/>
      <c r="L366" s="93">
        <v>180.02563557421487</v>
      </c>
      <c r="M366" s="92"/>
      <c r="N366" s="92"/>
      <c r="O366" s="92"/>
      <c r="P366" s="92"/>
      <c r="Q366" s="92"/>
      <c r="R366" s="92"/>
      <c r="S366" s="316">
        <v>6114.2706695522502</v>
      </c>
      <c r="T366" s="324">
        <v>271.23862426515035</v>
      </c>
      <c r="U366" s="329">
        <v>14.331300771156526</v>
      </c>
      <c r="V366" s="290">
        <f>S366/T366</f>
        <v>22.542035398230091</v>
      </c>
      <c r="W366" s="301">
        <f>S366/U366</f>
        <v>426.63752350086452</v>
      </c>
      <c r="X366" s="308">
        <f>T366/U366</f>
        <v>18.926308825438291</v>
      </c>
      <c r="Y366" s="92">
        <v>449.31</v>
      </c>
      <c r="Z366" s="265">
        <v>45.499999999999986</v>
      </c>
      <c r="AA366" s="195">
        <v>3.84</v>
      </c>
      <c r="AB366" s="97">
        <v>5.4287559220617414</v>
      </c>
      <c r="AC366" s="256">
        <f>(AB366/12000)</f>
        <v>4.5239632683847847E-4</v>
      </c>
      <c r="AD366" s="98">
        <f>Y366*AB366/1000</f>
        <v>2.4391943233415607</v>
      </c>
      <c r="AE366" s="146">
        <v>0.22351634499999998</v>
      </c>
      <c r="AF366" s="151">
        <v>0.21489598599999998</v>
      </c>
      <c r="AG366" s="156">
        <v>0.17137451845000001</v>
      </c>
      <c r="AH366" s="161">
        <v>0.16161215302499998</v>
      </c>
      <c r="AI366" s="180">
        <f>AE366/AB366*100</f>
        <v>4.1172664273164195</v>
      </c>
      <c r="AJ366" s="180">
        <f>AH366/AB366*100</f>
        <v>2.9769648027134488</v>
      </c>
      <c r="AK366" s="261">
        <f>AH366/AC366</f>
        <v>357.23577632561381</v>
      </c>
      <c r="AL366" s="110">
        <v>12.356523864984002</v>
      </c>
      <c r="AM366" s="118"/>
      <c r="AN366" s="128"/>
      <c r="AO366" s="129"/>
      <c r="AP366" s="118"/>
      <c r="AQ366" s="128"/>
      <c r="AR366" s="129"/>
      <c r="AS366" s="458">
        <v>1.7604497585700438</v>
      </c>
      <c r="AT366" s="353">
        <v>1.305177505306172</v>
      </c>
      <c r="AU366" s="354">
        <f>AS366-AT366</f>
        <v>0.45527225326387177</v>
      </c>
      <c r="AV366" s="426">
        <f>AS366*Y366/1000</f>
        <v>0.79098768102310635</v>
      </c>
      <c r="AW366" s="353">
        <f>AT366*Y366/1000</f>
        <v>0.58642930490911616</v>
      </c>
      <c r="AX366" s="354">
        <f>AU366*Y366/1000</f>
        <v>0.20455837611399022</v>
      </c>
      <c r="AY366" s="229">
        <v>9.7000000000000003E-2</v>
      </c>
      <c r="AZ366" s="230">
        <v>6.9756228715283503E-2</v>
      </c>
      <c r="BA366" s="231">
        <f>AY366-AZ366</f>
        <v>2.72437712847165E-2</v>
      </c>
      <c r="BB366" s="232">
        <f>AY366*Y366/1000</f>
        <v>4.3583070000000002E-2</v>
      </c>
      <c r="BC366" s="230">
        <f>AZ366*Y366/1000</f>
        <v>3.1342171124064032E-2</v>
      </c>
      <c r="BD366" s="231">
        <f>BA366*Y366/1000</f>
        <v>1.224089887593597E-2</v>
      </c>
      <c r="BE366" s="360">
        <f>AB366/BA366</f>
        <v>199.26594836402927</v>
      </c>
      <c r="BF366" s="449">
        <f>AB366/AU366</f>
        <v>11.924196748522872</v>
      </c>
    </row>
    <row r="367" spans="1:58" ht="15.75" thickTop="1" x14ac:dyDescent="0.25">
      <c r="A367" s="15">
        <v>361</v>
      </c>
      <c r="B367" s="16">
        <v>1</v>
      </c>
      <c r="C367" s="17" t="s">
        <v>5</v>
      </c>
      <c r="D367" s="17" t="s">
        <v>6</v>
      </c>
      <c r="E367" s="18" t="s">
        <v>7</v>
      </c>
      <c r="F367" s="19" t="s">
        <v>23</v>
      </c>
      <c r="G367" s="30">
        <v>42543</v>
      </c>
      <c r="H367" s="21">
        <v>5</v>
      </c>
      <c r="I367" s="18">
        <v>35</v>
      </c>
      <c r="J367" s="40"/>
      <c r="K367" s="40"/>
      <c r="L367" s="43">
        <v>30.000091841334029</v>
      </c>
      <c r="M367" s="40"/>
      <c r="N367" s="40"/>
      <c r="O367" s="40"/>
      <c r="P367" s="40"/>
      <c r="Q367" s="40"/>
      <c r="R367" s="40"/>
      <c r="S367" s="313">
        <v>14148.143312679265</v>
      </c>
      <c r="T367" s="321">
        <v>438.50134241416572</v>
      </c>
      <c r="U367" s="326">
        <v>31.77701728115747</v>
      </c>
      <c r="V367" s="287">
        <f>S367/T367</f>
        <v>32.264766248574688</v>
      </c>
      <c r="W367" s="298">
        <f>S367/U367</f>
        <v>445.23194821902189</v>
      </c>
      <c r="X367" s="305">
        <f>T367/U367</f>
        <v>13.799323534187707</v>
      </c>
      <c r="Y367" s="40">
        <v>446.24999999999994</v>
      </c>
      <c r="Z367" s="263">
        <v>25.700000000000003</v>
      </c>
      <c r="AA367" s="193">
        <v>6.32</v>
      </c>
      <c r="AB367" s="72">
        <v>23.126976483754284</v>
      </c>
      <c r="AC367" s="253">
        <f>(AB367/12000)</f>
        <v>1.9272480403128569E-3</v>
      </c>
      <c r="AD367" s="79">
        <f>Y367*AB367/1000</f>
        <v>10.320413255875348</v>
      </c>
      <c r="AE367" s="163">
        <v>1.036255553275</v>
      </c>
      <c r="AF367" s="165">
        <v>0.99051909899999979</v>
      </c>
      <c r="AG367" s="167">
        <v>0.81454456237500006</v>
      </c>
      <c r="AH367" s="169">
        <v>0.76786156389999993</v>
      </c>
      <c r="AI367" s="177">
        <f>AE367/AB367*100</f>
        <v>4.4807221298595836</v>
      </c>
      <c r="AJ367" s="177">
        <f>AH367/AB367*100</f>
        <v>3.3201986625419453</v>
      </c>
      <c r="AK367" s="258">
        <f>AH367/AC367</f>
        <v>398.42383950503347</v>
      </c>
      <c r="AL367" s="108">
        <v>221.70564824108388</v>
      </c>
      <c r="AS367" s="455">
        <v>1.1432917284538187</v>
      </c>
      <c r="AT367" s="348">
        <v>0.53670017678034931</v>
      </c>
      <c r="AU367" s="351">
        <f>AS367-AT367</f>
        <v>0.60659155167346934</v>
      </c>
      <c r="AV367" s="416">
        <f>AS367*Y367/1000</f>
        <v>0.51019393382251654</v>
      </c>
      <c r="AW367" s="348">
        <f>AT367*Y367/1000</f>
        <v>0.23950245388823085</v>
      </c>
      <c r="AX367" s="333">
        <f>AU367*Y367/1000</f>
        <v>0.27069147993428566</v>
      </c>
      <c r="AY367" s="208">
        <v>0.63</v>
      </c>
      <c r="AZ367" s="221">
        <v>0.55132649464117867</v>
      </c>
      <c r="BA367" s="223">
        <f>AY367-AZ367</f>
        <v>7.8673505358821338E-2</v>
      </c>
      <c r="BB367" s="227">
        <f>AY367*Y367/1000</f>
        <v>0.28113749999999998</v>
      </c>
      <c r="BC367" s="221">
        <f>AZ367*Y367/1000</f>
        <v>0.24602944823362594</v>
      </c>
      <c r="BD367" s="223">
        <f>BA367*Y367/1000</f>
        <v>3.5108051766374021E-2</v>
      </c>
      <c r="BE367" s="357">
        <f>AB367/BA367</f>
        <v>293.96143438981966</v>
      </c>
      <c r="BF367" s="447">
        <f>AB367/AU367</f>
        <v>38.126110427933604</v>
      </c>
    </row>
    <row r="368" spans="1:58" x14ac:dyDescent="0.25">
      <c r="A368" s="15">
        <v>362</v>
      </c>
      <c r="B368" s="16">
        <v>2</v>
      </c>
      <c r="C368" s="17" t="s">
        <v>5</v>
      </c>
      <c r="D368" s="17" t="s">
        <v>6</v>
      </c>
      <c r="E368" s="18" t="s">
        <v>7</v>
      </c>
      <c r="F368" s="19" t="s">
        <v>23</v>
      </c>
      <c r="G368" s="30">
        <v>42543</v>
      </c>
      <c r="H368" s="21">
        <v>5</v>
      </c>
      <c r="I368" s="18">
        <v>35</v>
      </c>
      <c r="J368" s="40"/>
      <c r="K368" s="40"/>
      <c r="L368" s="43">
        <v>30.003778035576371</v>
      </c>
      <c r="M368" s="40"/>
      <c r="N368" s="40"/>
      <c r="O368" s="40"/>
      <c r="P368" s="40"/>
      <c r="Q368" s="40"/>
      <c r="R368" s="40"/>
      <c r="S368" s="313">
        <v>14149.881734171269</v>
      </c>
      <c r="T368" s="321">
        <v>438.55522228667462</v>
      </c>
      <c r="U368" s="326">
        <v>31.78092181114225</v>
      </c>
      <c r="V368" s="288"/>
      <c r="W368" s="299"/>
      <c r="X368" s="306"/>
      <c r="Y368" s="40">
        <v>449.49</v>
      </c>
      <c r="Z368" s="263"/>
      <c r="AA368" s="193"/>
      <c r="AB368" s="72"/>
      <c r="AC368" s="254"/>
      <c r="AD368" s="79"/>
      <c r="AE368" s="163"/>
      <c r="AF368" s="165"/>
      <c r="AG368" s="167"/>
      <c r="AH368" s="169"/>
      <c r="AI368" s="178"/>
      <c r="AJ368" s="178"/>
      <c r="AK368" s="259"/>
      <c r="AL368" s="108"/>
      <c r="AS368" s="455"/>
      <c r="AT368" s="348"/>
      <c r="AU368" s="351"/>
      <c r="AV368" s="416"/>
      <c r="AW368" s="348"/>
      <c r="AX368" s="333"/>
      <c r="AY368" s="208"/>
      <c r="AZ368" s="221"/>
      <c r="BA368" s="223"/>
      <c r="BB368" s="227"/>
      <c r="BC368" s="221"/>
      <c r="BD368" s="223"/>
      <c r="BE368" s="358"/>
      <c r="BF368" s="447"/>
    </row>
    <row r="369" spans="1:58" x14ac:dyDescent="0.25">
      <c r="A369" s="15">
        <v>363</v>
      </c>
      <c r="B369" s="16">
        <v>3</v>
      </c>
      <c r="C369" s="17" t="s">
        <v>5</v>
      </c>
      <c r="D369" s="17" t="s">
        <v>6</v>
      </c>
      <c r="E369" s="18" t="s">
        <v>7</v>
      </c>
      <c r="F369" s="19" t="s">
        <v>23</v>
      </c>
      <c r="G369" s="30">
        <v>42543</v>
      </c>
      <c r="H369" s="21">
        <v>5</v>
      </c>
      <c r="I369" s="18">
        <v>35</v>
      </c>
      <c r="J369" s="40"/>
      <c r="K369" s="40"/>
      <c r="L369" s="43">
        <v>30.001934938455197</v>
      </c>
      <c r="M369" s="40"/>
      <c r="N369" s="40"/>
      <c r="O369" s="40"/>
      <c r="P369" s="40"/>
      <c r="Q369" s="40"/>
      <c r="R369" s="40"/>
      <c r="S369" s="313">
        <v>14149.012523425265</v>
      </c>
      <c r="T369" s="321">
        <v>438.52828235042011</v>
      </c>
      <c r="U369" s="326">
        <v>31.778969546149856</v>
      </c>
      <c r="V369" s="288">
        <f t="shared" ref="V369:V400" si="296">S369/T369</f>
        <v>32.264766248574688</v>
      </c>
      <c r="W369" s="299">
        <f t="shared" ref="W369:W400" si="297">S369/U369</f>
        <v>445.23194821902183</v>
      </c>
      <c r="X369" s="306">
        <f t="shared" ref="X369:X400" si="298">T369/U369</f>
        <v>13.799323534187707</v>
      </c>
      <c r="Y369" s="40">
        <v>450.40999999999997</v>
      </c>
      <c r="Z369" s="263">
        <v>18.000000000000014</v>
      </c>
      <c r="AA369" s="193">
        <v>6.43</v>
      </c>
      <c r="AB369" s="72">
        <v>27.015235575672261</v>
      </c>
      <c r="AC369" s="254">
        <f t="shared" ref="AC369:AC400" si="299">(AB369/12000)</f>
        <v>2.2512696313060215E-3</v>
      </c>
      <c r="AD369" s="79">
        <f t="shared" ref="AD369:AD400" si="300">Y369*AB369/1000</f>
        <v>12.167932255638542</v>
      </c>
      <c r="AE369" s="163">
        <v>1.1510602087749999</v>
      </c>
      <c r="AF369" s="165">
        <v>1.1066247749999998</v>
      </c>
      <c r="AG369" s="167">
        <v>0.90995893237499992</v>
      </c>
      <c r="AH369" s="169">
        <v>0.85165243239999988</v>
      </c>
      <c r="AI369" s="178">
        <f t="shared" ref="AI369:AI400" si="301">AE369/AB369*100</f>
        <v>4.2607816820651818</v>
      </c>
      <c r="AJ369" s="178">
        <f t="shared" ref="AJ369:AJ400" si="302">AH369/AB369*100</f>
        <v>3.1524893796111453</v>
      </c>
      <c r="AK369" s="259">
        <f t="shared" ref="AK369:AK400" si="303">AH369/AC369</f>
        <v>378.29872555333748</v>
      </c>
      <c r="AL369" s="108">
        <v>221.93341826624487</v>
      </c>
      <c r="AS369" s="455">
        <v>0.90531160109057285</v>
      </c>
      <c r="AT369" s="348">
        <v>0.30054398175212305</v>
      </c>
      <c r="AU369" s="351">
        <f t="shared" ref="AU369:AU400" si="304">AS369-AT369</f>
        <v>0.6047676193384498</v>
      </c>
      <c r="AV369" s="416">
        <f t="shared" ref="AV369:AV400" si="305">AS369*Y369/1000</f>
        <v>0.40776139824720492</v>
      </c>
      <c r="AW369" s="348">
        <f t="shared" ref="AW369:AW400" si="306">AT369*Y369/1000</f>
        <v>0.13536801482097374</v>
      </c>
      <c r="AX369" s="333">
        <f t="shared" ref="AX369:AX400" si="307">AU369*Y369/1000</f>
        <v>0.27239338342623115</v>
      </c>
      <c r="AY369" s="208">
        <v>0.58599999999999997</v>
      </c>
      <c r="AZ369" s="221">
        <v>0.50603305986268976</v>
      </c>
      <c r="BA369" s="223">
        <f t="shared" ref="BA369:BA400" si="308">AY369-AZ369</f>
        <v>7.9966940137310205E-2</v>
      </c>
      <c r="BB369" s="227">
        <f t="shared" ref="BB369:BB400" si="309">AY369*Y369/1000</f>
        <v>0.26394025999999998</v>
      </c>
      <c r="BC369" s="221">
        <f t="shared" ref="BC369:BC400" si="310">AZ369*Y369/1000</f>
        <v>0.22792235049275408</v>
      </c>
      <c r="BD369" s="223">
        <f t="shared" ref="BD369:BD400" si="311">BA369*Y369/1000</f>
        <v>3.6017909507245892E-2</v>
      </c>
      <c r="BE369" s="358">
        <f t="shared" ref="BE369:BE400" si="312">AB369/BA369</f>
        <v>337.83005238520752</v>
      </c>
      <c r="BF369" s="447">
        <f t="shared" ref="BF369:BF400" si="313">AB369/AU369</f>
        <v>44.67043987114257</v>
      </c>
    </row>
    <row r="370" spans="1:58" ht="15.75" thickBot="1" x14ac:dyDescent="0.3">
      <c r="A370" s="22">
        <v>364</v>
      </c>
      <c r="B370" s="23">
        <v>4</v>
      </c>
      <c r="C370" s="24" t="s">
        <v>5</v>
      </c>
      <c r="D370" s="24" t="s">
        <v>6</v>
      </c>
      <c r="E370" s="25" t="s">
        <v>7</v>
      </c>
      <c r="F370" s="26" t="s">
        <v>23</v>
      </c>
      <c r="G370" s="31">
        <v>42543</v>
      </c>
      <c r="H370" s="28">
        <v>5</v>
      </c>
      <c r="I370" s="25">
        <v>35</v>
      </c>
      <c r="J370" s="41"/>
      <c r="K370" s="41"/>
      <c r="L370" s="42">
        <v>30.005621132697549</v>
      </c>
      <c r="M370" s="41"/>
      <c r="N370" s="41"/>
      <c r="O370" s="41"/>
      <c r="P370" s="41"/>
      <c r="Q370" s="41"/>
      <c r="R370" s="41"/>
      <c r="S370" s="314">
        <v>14150.750944917272</v>
      </c>
      <c r="T370" s="322">
        <v>438.58216222292918</v>
      </c>
      <c r="U370" s="327">
        <v>31.782874076134647</v>
      </c>
      <c r="V370" s="289">
        <f t="shared" si="296"/>
        <v>32.264766248574681</v>
      </c>
      <c r="W370" s="300">
        <f t="shared" si="297"/>
        <v>445.23194821902183</v>
      </c>
      <c r="X370" s="307">
        <f t="shared" si="298"/>
        <v>13.799323534187707</v>
      </c>
      <c r="Y370" s="41">
        <v>451.09999999999997</v>
      </c>
      <c r="Z370" s="264">
        <v>16.899999999999991</v>
      </c>
      <c r="AA370" s="194">
        <v>6.39</v>
      </c>
      <c r="AB370" s="73">
        <v>25.204272300910972</v>
      </c>
      <c r="AC370" s="255">
        <f t="shared" si="299"/>
        <v>2.1003560250759143E-3</v>
      </c>
      <c r="AD370" s="80">
        <f t="shared" si="300"/>
        <v>11.369647234940938</v>
      </c>
      <c r="AE370" s="145">
        <v>1.0855360777750001</v>
      </c>
      <c r="AF370" s="150">
        <v>1.0398064779999998</v>
      </c>
      <c r="AG370" s="155">
        <v>0.85884303237500004</v>
      </c>
      <c r="AH370" s="160">
        <v>0.8053169738999999</v>
      </c>
      <c r="AI370" s="179">
        <f t="shared" si="301"/>
        <v>4.3069526658611963</v>
      </c>
      <c r="AJ370" s="179">
        <f t="shared" si="302"/>
        <v>3.1951605834336783</v>
      </c>
      <c r="AK370" s="260">
        <f t="shared" si="303"/>
        <v>383.41927001204135</v>
      </c>
      <c r="AL370" s="109">
        <v>217.71967280076646</v>
      </c>
      <c r="AS370" s="455">
        <v>0.82938744310440948</v>
      </c>
      <c r="AT370" s="348">
        <v>0.22520172330645671</v>
      </c>
      <c r="AU370" s="352">
        <f t="shared" si="304"/>
        <v>0.60418571979795277</v>
      </c>
      <c r="AV370" s="417">
        <f t="shared" si="305"/>
        <v>0.37413667558439906</v>
      </c>
      <c r="AW370" s="349">
        <f t="shared" si="306"/>
        <v>0.10158849738354261</v>
      </c>
      <c r="AX370" s="333">
        <f t="shared" si="307"/>
        <v>0.27254817820085647</v>
      </c>
      <c r="AY370" s="209">
        <v>0.65400000000000003</v>
      </c>
      <c r="AZ370" s="222">
        <v>0.55913411348565289</v>
      </c>
      <c r="BA370" s="225">
        <f t="shared" si="308"/>
        <v>9.4865886514347131E-2</v>
      </c>
      <c r="BB370" s="228">
        <f t="shared" si="309"/>
        <v>0.29501939999999999</v>
      </c>
      <c r="BC370" s="222">
        <f t="shared" si="310"/>
        <v>0.252225398593378</v>
      </c>
      <c r="BD370" s="225">
        <f t="shared" si="311"/>
        <v>4.2794001406621984E-2</v>
      </c>
      <c r="BE370" s="359">
        <f t="shared" si="312"/>
        <v>265.68320000993384</v>
      </c>
      <c r="BF370" s="448">
        <f t="shared" si="313"/>
        <v>41.716100654182284</v>
      </c>
    </row>
    <row r="371" spans="1:58" x14ac:dyDescent="0.25">
      <c r="A371" s="8">
        <v>365</v>
      </c>
      <c r="B371" s="9">
        <v>5</v>
      </c>
      <c r="C371" s="10" t="s">
        <v>5</v>
      </c>
      <c r="D371" s="10" t="s">
        <v>6</v>
      </c>
      <c r="E371" s="11" t="s">
        <v>8</v>
      </c>
      <c r="F371" s="12" t="s">
        <v>23</v>
      </c>
      <c r="G371" s="29">
        <v>42542</v>
      </c>
      <c r="H371" s="14">
        <v>5</v>
      </c>
      <c r="I371" s="11">
        <v>35</v>
      </c>
      <c r="J371" s="39"/>
      <c r="K371" s="39"/>
      <c r="L371" s="44">
        <v>30.003778035576371</v>
      </c>
      <c r="M371" s="39"/>
      <c r="N371" s="39"/>
      <c r="O371" s="39"/>
      <c r="P371" s="39"/>
      <c r="Q371" s="39"/>
      <c r="R371" s="39"/>
      <c r="S371" s="315">
        <v>14149.881734171269</v>
      </c>
      <c r="T371" s="323">
        <v>438.55522228667462</v>
      </c>
      <c r="U371" s="328">
        <v>31.78092181114225</v>
      </c>
      <c r="V371" s="287">
        <f t="shared" si="296"/>
        <v>32.264766248574688</v>
      </c>
      <c r="W371" s="298">
        <f t="shared" si="297"/>
        <v>445.23194821902189</v>
      </c>
      <c r="X371" s="305">
        <f t="shared" si="298"/>
        <v>13.799323534187707</v>
      </c>
      <c r="Y371" s="39">
        <v>455.11</v>
      </c>
      <c r="Z371" s="262">
        <v>6.7999999999999972</v>
      </c>
      <c r="AA371" s="192">
        <v>6.43</v>
      </c>
      <c r="AB371" s="71">
        <v>19.432164384682913</v>
      </c>
      <c r="AC371" s="253">
        <f t="shared" si="299"/>
        <v>1.6193470320569094E-3</v>
      </c>
      <c r="AD371" s="78">
        <f t="shared" si="300"/>
        <v>8.8437723331130407</v>
      </c>
      <c r="AE371" s="162">
        <v>0.84575165827499987</v>
      </c>
      <c r="AF371" s="164">
        <v>0.80221163500000003</v>
      </c>
      <c r="AG371" s="166">
        <v>0.68169743187499998</v>
      </c>
      <c r="AH371" s="168">
        <v>0.64073394640000014</v>
      </c>
      <c r="AI371" s="177">
        <f t="shared" si="301"/>
        <v>4.3523286522918152</v>
      </c>
      <c r="AJ371" s="177">
        <f t="shared" si="302"/>
        <v>3.2972855401791898</v>
      </c>
      <c r="AK371" s="258">
        <f t="shared" si="303"/>
        <v>395.67426482150279</v>
      </c>
      <c r="AL371" s="107">
        <v>161.11882154825915</v>
      </c>
      <c r="AS371" s="456">
        <v>0.51379546243675411</v>
      </c>
      <c r="AT371" s="347">
        <v>4.7214904367376284E-2</v>
      </c>
      <c r="AU371" s="350">
        <f t="shared" si="304"/>
        <v>0.46658055806937782</v>
      </c>
      <c r="AV371" s="415">
        <f t="shared" si="305"/>
        <v>0.23383345290959115</v>
      </c>
      <c r="AW371" s="347">
        <f t="shared" si="306"/>
        <v>2.1487975126636621E-2</v>
      </c>
      <c r="AX371" s="350">
        <f t="shared" si="307"/>
        <v>0.21234547778295454</v>
      </c>
      <c r="AY371" s="207">
        <v>0.23400000000000001</v>
      </c>
      <c r="AZ371" s="220">
        <v>0.19719629113716564</v>
      </c>
      <c r="BA371" s="224">
        <f t="shared" si="308"/>
        <v>3.6803708862834378E-2</v>
      </c>
      <c r="BB371" s="226">
        <f t="shared" si="309"/>
        <v>0.10649574000000001</v>
      </c>
      <c r="BC371" s="220">
        <f t="shared" si="310"/>
        <v>8.9746004059435447E-2</v>
      </c>
      <c r="BD371" s="224">
        <f t="shared" si="311"/>
        <v>1.6749735940564555E-2</v>
      </c>
      <c r="BE371" s="357">
        <f t="shared" si="312"/>
        <v>527.99473164798792</v>
      </c>
      <c r="BF371" s="446">
        <f t="shared" si="313"/>
        <v>41.64803708300564</v>
      </c>
    </row>
    <row r="372" spans="1:58" x14ac:dyDescent="0.25">
      <c r="A372" s="15">
        <v>366</v>
      </c>
      <c r="B372" s="16">
        <v>6</v>
      </c>
      <c r="C372" s="17" t="s">
        <v>5</v>
      </c>
      <c r="D372" s="17" t="s">
        <v>6</v>
      </c>
      <c r="E372" s="18" t="s">
        <v>8</v>
      </c>
      <c r="F372" s="19" t="s">
        <v>23</v>
      </c>
      <c r="G372" s="30">
        <v>42542</v>
      </c>
      <c r="H372" s="21">
        <v>5</v>
      </c>
      <c r="I372" s="18">
        <v>35</v>
      </c>
      <c r="J372" s="40"/>
      <c r="K372" s="40"/>
      <c r="L372" s="43">
        <v>30.003778035576371</v>
      </c>
      <c r="M372" s="40"/>
      <c r="N372" s="40"/>
      <c r="O372" s="40"/>
      <c r="P372" s="40"/>
      <c r="Q372" s="40"/>
      <c r="R372" s="40"/>
      <c r="S372" s="313">
        <v>14149.881734171269</v>
      </c>
      <c r="T372" s="321">
        <v>438.55522228667462</v>
      </c>
      <c r="U372" s="326">
        <v>31.78092181114225</v>
      </c>
      <c r="V372" s="288">
        <f t="shared" si="296"/>
        <v>32.264766248574688</v>
      </c>
      <c r="W372" s="299">
        <f t="shared" si="297"/>
        <v>445.23194821902189</v>
      </c>
      <c r="X372" s="306">
        <f t="shared" si="298"/>
        <v>13.799323534187707</v>
      </c>
      <c r="Y372" s="40">
        <v>445.96999999999997</v>
      </c>
      <c r="Z372" s="263">
        <v>7.7999999999999972</v>
      </c>
      <c r="AA372" s="193">
        <v>6.51</v>
      </c>
      <c r="AB372" s="72">
        <v>21.553724840468011</v>
      </c>
      <c r="AC372" s="254">
        <f t="shared" si="299"/>
        <v>1.7961437367056677E-3</v>
      </c>
      <c r="AD372" s="79">
        <f t="shared" si="300"/>
        <v>9.6123146671035169</v>
      </c>
      <c r="AE372" s="163">
        <v>0.88322092577500011</v>
      </c>
      <c r="AF372" s="165">
        <v>0.84629061099999991</v>
      </c>
      <c r="AG372" s="167">
        <v>0.69793731337500009</v>
      </c>
      <c r="AH372" s="169">
        <v>0.65203468890000016</v>
      </c>
      <c r="AI372" s="178">
        <f t="shared" si="301"/>
        <v>4.097764689455051</v>
      </c>
      <c r="AJ372" s="178">
        <f t="shared" si="302"/>
        <v>3.0251601230232747</v>
      </c>
      <c r="AK372" s="259">
        <f t="shared" si="303"/>
        <v>363.0192147627929</v>
      </c>
      <c r="AL372" s="108">
        <v>190.95669484434956</v>
      </c>
      <c r="AS372" s="455">
        <v>0.74499866419050531</v>
      </c>
      <c r="AT372" s="348">
        <v>0.24619547750982981</v>
      </c>
      <c r="AU372" s="351">
        <f t="shared" si="304"/>
        <v>0.49880318668067547</v>
      </c>
      <c r="AV372" s="416">
        <f t="shared" si="305"/>
        <v>0.33224705426903961</v>
      </c>
      <c r="AW372" s="348">
        <f t="shared" si="306"/>
        <v>0.1097957971050588</v>
      </c>
      <c r="AX372" s="351">
        <f t="shared" si="307"/>
        <v>0.22245125716398081</v>
      </c>
      <c r="AY372" s="208">
        <v>0.24</v>
      </c>
      <c r="AZ372" s="221">
        <v>0.17514374888624357</v>
      </c>
      <c r="BA372" s="223">
        <f t="shared" si="308"/>
        <v>6.4856251113756425E-2</v>
      </c>
      <c r="BB372" s="227">
        <f t="shared" si="309"/>
        <v>0.1070328</v>
      </c>
      <c r="BC372" s="221">
        <f t="shared" si="310"/>
        <v>7.8108857690798034E-2</v>
      </c>
      <c r="BD372" s="223">
        <f t="shared" si="311"/>
        <v>2.892394230920195E-2</v>
      </c>
      <c r="BE372" s="358">
        <f t="shared" si="312"/>
        <v>332.33072325847598</v>
      </c>
      <c r="BF372" s="447">
        <f t="shared" si="313"/>
        <v>43.21088039532976</v>
      </c>
    </row>
    <row r="373" spans="1:58" x14ac:dyDescent="0.25">
      <c r="A373" s="15">
        <v>367</v>
      </c>
      <c r="B373" s="16">
        <v>7</v>
      </c>
      <c r="C373" s="17" t="s">
        <v>5</v>
      </c>
      <c r="D373" s="17" t="s">
        <v>6</v>
      </c>
      <c r="E373" s="18" t="s">
        <v>8</v>
      </c>
      <c r="F373" s="19" t="s">
        <v>23</v>
      </c>
      <c r="G373" s="30">
        <v>42542</v>
      </c>
      <c r="H373" s="21">
        <v>5</v>
      </c>
      <c r="I373" s="18">
        <v>35</v>
      </c>
      <c r="J373" s="40"/>
      <c r="K373" s="40"/>
      <c r="L373" s="43">
        <v>30.007464229818719</v>
      </c>
      <c r="M373" s="40"/>
      <c r="N373" s="40"/>
      <c r="O373" s="40"/>
      <c r="P373" s="40"/>
      <c r="Q373" s="40"/>
      <c r="R373" s="40"/>
      <c r="S373" s="313">
        <v>14151.620155663273</v>
      </c>
      <c r="T373" s="321">
        <v>438.60910215918364</v>
      </c>
      <c r="U373" s="326">
        <v>31.784826341127037</v>
      </c>
      <c r="V373" s="288">
        <f t="shared" si="296"/>
        <v>32.264766248574681</v>
      </c>
      <c r="W373" s="299">
        <f t="shared" si="297"/>
        <v>445.23194821902183</v>
      </c>
      <c r="X373" s="306">
        <f t="shared" si="298"/>
        <v>13.799323534187707</v>
      </c>
      <c r="Y373" s="40">
        <v>448.87</v>
      </c>
      <c r="Z373" s="263">
        <v>5.4000000000000057</v>
      </c>
      <c r="AA373" s="193">
        <v>6.41</v>
      </c>
      <c r="AB373" s="72">
        <v>21.742617087040902</v>
      </c>
      <c r="AC373" s="254">
        <f t="shared" si="299"/>
        <v>1.8118847572534086E-3</v>
      </c>
      <c r="AD373" s="79">
        <f t="shared" si="300"/>
        <v>9.7596085318600494</v>
      </c>
      <c r="AE373" s="163">
        <v>0.91283042727500008</v>
      </c>
      <c r="AF373" s="165">
        <v>0.87141441550000009</v>
      </c>
      <c r="AG373" s="167">
        <v>0.73326945687500023</v>
      </c>
      <c r="AH373" s="169">
        <v>0.69390620689999993</v>
      </c>
      <c r="AI373" s="178">
        <f t="shared" si="301"/>
        <v>4.1983466094294046</v>
      </c>
      <c r="AJ373" s="178">
        <f t="shared" si="302"/>
        <v>3.1914566867554499</v>
      </c>
      <c r="AK373" s="259">
        <f t="shared" si="303"/>
        <v>382.97480241065398</v>
      </c>
      <c r="AL373" s="108">
        <v>184.46524912726122</v>
      </c>
      <c r="AS373" s="455">
        <v>0.64920517420556911</v>
      </c>
      <c r="AT373" s="348">
        <v>0.16375265926192364</v>
      </c>
      <c r="AU373" s="351">
        <f t="shared" si="304"/>
        <v>0.4854525149436455</v>
      </c>
      <c r="AV373" s="416">
        <f t="shared" si="305"/>
        <v>0.29140872654565381</v>
      </c>
      <c r="AW373" s="348">
        <f t="shared" si="306"/>
        <v>7.350365616289968E-2</v>
      </c>
      <c r="AX373" s="351">
        <f t="shared" si="307"/>
        <v>0.21790507038275417</v>
      </c>
      <c r="AY373" s="208">
        <v>0.33900000000000002</v>
      </c>
      <c r="AZ373" s="221">
        <v>0.28198917280873026</v>
      </c>
      <c r="BA373" s="223">
        <f t="shared" si="308"/>
        <v>5.7010827191269764E-2</v>
      </c>
      <c r="BB373" s="227">
        <f t="shared" si="309"/>
        <v>0.15216693000000001</v>
      </c>
      <c r="BC373" s="221">
        <f t="shared" si="310"/>
        <v>0.12657647999865473</v>
      </c>
      <c r="BD373" s="223">
        <f t="shared" si="311"/>
        <v>2.5590450001345261E-2</v>
      </c>
      <c r="BE373" s="358">
        <f t="shared" si="312"/>
        <v>381.37697974623342</v>
      </c>
      <c r="BF373" s="447">
        <f t="shared" si="313"/>
        <v>44.788349875095257</v>
      </c>
    </row>
    <row r="374" spans="1:58" ht="15.75" thickBot="1" x14ac:dyDescent="0.3">
      <c r="A374" s="22">
        <v>368</v>
      </c>
      <c r="B374" s="23">
        <v>8</v>
      </c>
      <c r="C374" s="24" t="s">
        <v>5</v>
      </c>
      <c r="D374" s="24" t="s">
        <v>6</v>
      </c>
      <c r="E374" s="25" t="s">
        <v>8</v>
      </c>
      <c r="F374" s="26" t="s">
        <v>23</v>
      </c>
      <c r="G374" s="31">
        <v>42542</v>
      </c>
      <c r="H374" s="28">
        <v>5</v>
      </c>
      <c r="I374" s="25">
        <v>35</v>
      </c>
      <c r="J374" s="41"/>
      <c r="K374" s="41"/>
      <c r="L374" s="42">
        <v>30.007464229818719</v>
      </c>
      <c r="M374" s="41"/>
      <c r="N374" s="41"/>
      <c r="O374" s="41"/>
      <c r="P374" s="41"/>
      <c r="Q374" s="41"/>
      <c r="R374" s="41"/>
      <c r="S374" s="314">
        <v>14151.620155663273</v>
      </c>
      <c r="T374" s="322">
        <v>438.60910215918364</v>
      </c>
      <c r="U374" s="327">
        <v>31.784826341127037</v>
      </c>
      <c r="V374" s="289">
        <f t="shared" si="296"/>
        <v>32.264766248574681</v>
      </c>
      <c r="W374" s="300">
        <f t="shared" si="297"/>
        <v>445.23194821902183</v>
      </c>
      <c r="X374" s="307">
        <f t="shared" si="298"/>
        <v>13.799323534187707</v>
      </c>
      <c r="Y374" s="41">
        <v>449.91</v>
      </c>
      <c r="Z374" s="264">
        <v>8.7999999999999972</v>
      </c>
      <c r="AA374" s="194">
        <v>6.47</v>
      </c>
      <c r="AB374" s="73">
        <v>19.410702304931135</v>
      </c>
      <c r="AC374" s="255">
        <f t="shared" si="299"/>
        <v>1.6175585254109279E-3</v>
      </c>
      <c r="AD374" s="80">
        <f t="shared" si="300"/>
        <v>8.7330690740115671</v>
      </c>
      <c r="AE374" s="145">
        <v>0.81662227227499995</v>
      </c>
      <c r="AF374" s="150">
        <v>0.78696640600000012</v>
      </c>
      <c r="AG374" s="155">
        <v>0.6573350763750001</v>
      </c>
      <c r="AH374" s="160">
        <v>0.62324877490000019</v>
      </c>
      <c r="AI374" s="179">
        <f t="shared" si="301"/>
        <v>4.2070722606855062</v>
      </c>
      <c r="AJ374" s="179">
        <f t="shared" si="302"/>
        <v>3.2108512361331139</v>
      </c>
      <c r="AK374" s="260">
        <f t="shared" si="303"/>
        <v>385.3021483359737</v>
      </c>
      <c r="AL374" s="109">
        <v>170.79904761760147</v>
      </c>
      <c r="AS374" s="457">
        <v>0.60928628766141368</v>
      </c>
      <c r="AT374" s="349">
        <v>0.12939724003107492</v>
      </c>
      <c r="AU374" s="352">
        <f t="shared" si="304"/>
        <v>0.47988904763033879</v>
      </c>
      <c r="AV374" s="417">
        <f t="shared" si="305"/>
        <v>0.27412399368174661</v>
      </c>
      <c r="AW374" s="349">
        <f t="shared" si="306"/>
        <v>5.8217112262380924E-2</v>
      </c>
      <c r="AX374" s="352">
        <f t="shared" si="307"/>
        <v>0.21590688141936573</v>
      </c>
      <c r="AY374" s="209">
        <v>0.23</v>
      </c>
      <c r="AZ374" s="222">
        <v>0.16623773141888562</v>
      </c>
      <c r="BA374" s="225">
        <f t="shared" si="308"/>
        <v>6.376226858111439E-2</v>
      </c>
      <c r="BB374" s="228">
        <f t="shared" si="309"/>
        <v>0.10347930000000001</v>
      </c>
      <c r="BC374" s="222">
        <f t="shared" si="310"/>
        <v>7.479201774267083E-2</v>
      </c>
      <c r="BD374" s="225">
        <f t="shared" si="311"/>
        <v>2.8687282257329177E-2</v>
      </c>
      <c r="BE374" s="359">
        <f t="shared" si="312"/>
        <v>304.42301908123056</v>
      </c>
      <c r="BF374" s="448">
        <f t="shared" si="313"/>
        <v>40.448312793925872</v>
      </c>
    </row>
    <row r="375" spans="1:58" x14ac:dyDescent="0.25">
      <c r="A375" s="8">
        <v>369</v>
      </c>
      <c r="B375" s="9">
        <v>9</v>
      </c>
      <c r="C375" s="10" t="s">
        <v>5</v>
      </c>
      <c r="D375" s="10" t="s">
        <v>9</v>
      </c>
      <c r="E375" s="11" t="s">
        <v>7</v>
      </c>
      <c r="F375" s="12" t="s">
        <v>23</v>
      </c>
      <c r="G375" s="29">
        <v>42543</v>
      </c>
      <c r="H375" s="14">
        <v>5</v>
      </c>
      <c r="I375" s="11">
        <v>35</v>
      </c>
      <c r="J375" s="39"/>
      <c r="K375" s="39"/>
      <c r="L375" s="44">
        <v>75.006439046193151</v>
      </c>
      <c r="M375" s="39"/>
      <c r="N375" s="39"/>
      <c r="O375" s="39"/>
      <c r="P375" s="39"/>
      <c r="Q375" s="39"/>
      <c r="R375" s="39"/>
      <c r="S375" s="315">
        <v>22427.17529627524</v>
      </c>
      <c r="T375" s="323">
        <v>1144.3482383814201</v>
      </c>
      <c r="U375" s="328">
        <v>91.95936939726738</v>
      </c>
      <c r="V375" s="287">
        <f t="shared" si="296"/>
        <v>19.598208433471708</v>
      </c>
      <c r="W375" s="298">
        <f t="shared" si="297"/>
        <v>243.88135154982561</v>
      </c>
      <c r="X375" s="305">
        <f t="shared" si="298"/>
        <v>12.444063567223907</v>
      </c>
      <c r="Y375" s="39">
        <v>448.36</v>
      </c>
      <c r="Z375" s="262">
        <v>211.2</v>
      </c>
      <c r="AA375" s="192">
        <v>4.6399999999999997</v>
      </c>
      <c r="AB375" s="71">
        <v>23.704963215802412</v>
      </c>
      <c r="AC375" s="253">
        <f t="shared" si="299"/>
        <v>1.9754136013168675E-3</v>
      </c>
      <c r="AD375" s="78">
        <f t="shared" si="300"/>
        <v>10.628357307437168</v>
      </c>
      <c r="AE375" s="162">
        <v>1.0408120302750001</v>
      </c>
      <c r="AF375" s="164">
        <v>0.99067794549999999</v>
      </c>
      <c r="AG375" s="166">
        <v>0.7477064468750001</v>
      </c>
      <c r="AH375" s="168">
        <v>0.69503377789999998</v>
      </c>
      <c r="AI375" s="177">
        <f t="shared" si="301"/>
        <v>4.3906924503521898</v>
      </c>
      <c r="AJ375" s="177">
        <f t="shared" si="302"/>
        <v>2.9320179557868724</v>
      </c>
      <c r="AK375" s="258">
        <f t="shared" si="303"/>
        <v>351.84215469442472</v>
      </c>
      <c r="AL375" s="107">
        <v>178.88488351081676</v>
      </c>
      <c r="AS375" s="456">
        <v>25.177602116652363</v>
      </c>
      <c r="AT375" s="347">
        <v>24.363253376427384</v>
      </c>
      <c r="AU375" s="350">
        <f t="shared" si="304"/>
        <v>0.81434874022497894</v>
      </c>
      <c r="AV375" s="415">
        <f t="shared" si="305"/>
        <v>11.288629685022254</v>
      </c>
      <c r="AW375" s="347">
        <f t="shared" si="306"/>
        <v>10.923508283854982</v>
      </c>
      <c r="AX375" s="350">
        <f t="shared" si="307"/>
        <v>0.3651214011672716</v>
      </c>
      <c r="AY375" s="207">
        <v>1.0269999999999999</v>
      </c>
      <c r="AZ375" s="220">
        <v>0.81787226438787597</v>
      </c>
      <c r="BA375" s="224">
        <f t="shared" si="308"/>
        <v>0.20912773561212394</v>
      </c>
      <c r="BB375" s="226">
        <f t="shared" si="309"/>
        <v>0.46046571999999997</v>
      </c>
      <c r="BC375" s="220">
        <f t="shared" si="310"/>
        <v>0.36670120846094806</v>
      </c>
      <c r="BD375" s="224">
        <f t="shared" si="311"/>
        <v>9.3764511539051895E-2</v>
      </c>
      <c r="BE375" s="357">
        <f t="shared" si="312"/>
        <v>113.35159894701286</v>
      </c>
      <c r="BF375" s="446">
        <f t="shared" si="313"/>
        <v>29.109105282404535</v>
      </c>
    </row>
    <row r="376" spans="1:58" x14ac:dyDescent="0.25">
      <c r="A376" s="15">
        <v>370</v>
      </c>
      <c r="B376" s="16">
        <v>10</v>
      </c>
      <c r="C376" s="17" t="s">
        <v>5</v>
      </c>
      <c r="D376" s="17" t="s">
        <v>9</v>
      </c>
      <c r="E376" s="18" t="s">
        <v>7</v>
      </c>
      <c r="F376" s="19" t="s">
        <v>23</v>
      </c>
      <c r="G376" s="30">
        <v>42543</v>
      </c>
      <c r="H376" s="21">
        <v>5</v>
      </c>
      <c r="I376" s="18">
        <v>35</v>
      </c>
      <c r="J376" s="40"/>
      <c r="K376" s="40"/>
      <c r="L376" s="43">
        <v>75.006439046193151</v>
      </c>
      <c r="M376" s="40"/>
      <c r="N376" s="40"/>
      <c r="O376" s="40"/>
      <c r="P376" s="40"/>
      <c r="Q376" s="40"/>
      <c r="R376" s="40"/>
      <c r="S376" s="313">
        <v>22427.17529627524</v>
      </c>
      <c r="T376" s="321">
        <v>1144.3482383814201</v>
      </c>
      <c r="U376" s="326">
        <v>91.95936939726738</v>
      </c>
      <c r="V376" s="288">
        <f t="shared" si="296"/>
        <v>19.598208433471708</v>
      </c>
      <c r="W376" s="299">
        <f t="shared" si="297"/>
        <v>243.88135154982561</v>
      </c>
      <c r="X376" s="306">
        <f t="shared" si="298"/>
        <v>12.444063567223907</v>
      </c>
      <c r="Y376" s="40">
        <v>448.88</v>
      </c>
      <c r="Z376" s="263">
        <v>212.2</v>
      </c>
      <c r="AA376" s="193">
        <v>4.55</v>
      </c>
      <c r="AB376" s="72">
        <v>23.150922533784026</v>
      </c>
      <c r="AC376" s="254">
        <f t="shared" si="299"/>
        <v>1.9292435444820022E-3</v>
      </c>
      <c r="AD376" s="79">
        <f t="shared" si="300"/>
        <v>10.391986106964975</v>
      </c>
      <c r="AE376" s="163">
        <v>0.94384525727500002</v>
      </c>
      <c r="AF376" s="165">
        <v>0.89422109000000005</v>
      </c>
      <c r="AG376" s="167">
        <v>0.68445116637500014</v>
      </c>
      <c r="AH376" s="169">
        <v>0.64799796440000001</v>
      </c>
      <c r="AI376" s="178">
        <f t="shared" si="301"/>
        <v>4.076922878117065</v>
      </c>
      <c r="AJ376" s="178">
        <f t="shared" si="302"/>
        <v>2.7990157344891107</v>
      </c>
      <c r="AK376" s="259">
        <f t="shared" si="303"/>
        <v>335.88188813869328</v>
      </c>
      <c r="AL376" s="108">
        <v>179.22653854855824</v>
      </c>
      <c r="AS376" s="455">
        <v>24.799530984101715</v>
      </c>
      <c r="AT376" s="348">
        <v>23.989576714507095</v>
      </c>
      <c r="AU376" s="351">
        <f t="shared" si="304"/>
        <v>0.8099542695946198</v>
      </c>
      <c r="AV376" s="416">
        <f t="shared" si="305"/>
        <v>11.132013468143578</v>
      </c>
      <c r="AW376" s="348">
        <f t="shared" si="306"/>
        <v>10.768441195607943</v>
      </c>
      <c r="AX376" s="351">
        <f t="shared" si="307"/>
        <v>0.3635722725356329</v>
      </c>
      <c r="AY376" s="208">
        <v>1.002</v>
      </c>
      <c r="AZ376" s="221">
        <v>0.82274655497324523</v>
      </c>
      <c r="BA376" s="223">
        <f t="shared" si="308"/>
        <v>0.17925344502675478</v>
      </c>
      <c r="BB376" s="227">
        <f t="shared" si="309"/>
        <v>0.44977776000000003</v>
      </c>
      <c r="BC376" s="221">
        <f t="shared" si="310"/>
        <v>0.3693144735963903</v>
      </c>
      <c r="BD376" s="223">
        <f t="shared" si="311"/>
        <v>8.0463286403609682E-2</v>
      </c>
      <c r="BE376" s="358">
        <f t="shared" si="312"/>
        <v>129.15189736146269</v>
      </c>
      <c r="BF376" s="447">
        <f t="shared" si="313"/>
        <v>28.582999562890148</v>
      </c>
    </row>
    <row r="377" spans="1:58" x14ac:dyDescent="0.25">
      <c r="A377" s="15">
        <v>371</v>
      </c>
      <c r="B377" s="16">
        <v>11</v>
      </c>
      <c r="C377" s="17" t="s">
        <v>5</v>
      </c>
      <c r="D377" s="17" t="s">
        <v>9</v>
      </c>
      <c r="E377" s="18" t="s">
        <v>7</v>
      </c>
      <c r="F377" s="19" t="s">
        <v>23</v>
      </c>
      <c r="G377" s="30">
        <v>42543</v>
      </c>
      <c r="H377" s="21">
        <v>5</v>
      </c>
      <c r="I377" s="18">
        <v>35</v>
      </c>
      <c r="J377" s="40"/>
      <c r="K377" s="40"/>
      <c r="L377" s="43">
        <v>75.014295865925661</v>
      </c>
      <c r="M377" s="40"/>
      <c r="N377" s="40"/>
      <c r="O377" s="40"/>
      <c r="P377" s="40"/>
      <c r="Q377" s="40"/>
      <c r="R377" s="40"/>
      <c r="S377" s="313">
        <v>22429.524511564658</v>
      </c>
      <c r="T377" s="321">
        <v>1144.468107261139</v>
      </c>
      <c r="U377" s="326">
        <v>91.969002012776897</v>
      </c>
      <c r="V377" s="288">
        <f t="shared" si="296"/>
        <v>19.598208433471708</v>
      </c>
      <c r="W377" s="299">
        <f t="shared" si="297"/>
        <v>243.88135154982555</v>
      </c>
      <c r="X377" s="306">
        <f t="shared" si="298"/>
        <v>12.444063567223905</v>
      </c>
      <c r="Y377" s="40">
        <v>447.91</v>
      </c>
      <c r="Z377" s="263">
        <v>216.2</v>
      </c>
      <c r="AA377" s="193">
        <v>4.58</v>
      </c>
      <c r="AB377" s="72">
        <v>21.468851852150319</v>
      </c>
      <c r="AC377" s="254">
        <f t="shared" si="299"/>
        <v>1.7890709876791932E-3</v>
      </c>
      <c r="AD377" s="79">
        <f t="shared" si="300"/>
        <v>9.6161134330966505</v>
      </c>
      <c r="AE377" s="163">
        <v>0.86523433027500007</v>
      </c>
      <c r="AF377" s="165">
        <v>0.82435639950000006</v>
      </c>
      <c r="AG377" s="167">
        <v>0.632992539375</v>
      </c>
      <c r="AH377" s="169">
        <v>0.58787162989999997</v>
      </c>
      <c r="AI377" s="178">
        <f t="shared" si="301"/>
        <v>4.0301844562234397</v>
      </c>
      <c r="AJ377" s="178">
        <f t="shared" si="302"/>
        <v>2.7382536986537489</v>
      </c>
      <c r="AK377" s="259">
        <f t="shared" si="303"/>
        <v>328.59044383844986</v>
      </c>
      <c r="AL377" s="108">
        <v>176.60718325920681</v>
      </c>
      <c r="AS377" s="455">
        <v>26.218977571301501</v>
      </c>
      <c r="AT377" s="348">
        <v>25.392524511395305</v>
      </c>
      <c r="AU377" s="351">
        <f t="shared" si="304"/>
        <v>0.82645305990619633</v>
      </c>
      <c r="AV377" s="416">
        <f t="shared" si="305"/>
        <v>11.743742243961657</v>
      </c>
      <c r="AW377" s="348">
        <f t="shared" si="306"/>
        <v>11.373565653899071</v>
      </c>
      <c r="AX377" s="351">
        <f t="shared" si="307"/>
        <v>0.37017659006258441</v>
      </c>
      <c r="AY377" s="208">
        <v>0.94399999999999995</v>
      </c>
      <c r="AZ377" s="221">
        <v>0.77651712721634736</v>
      </c>
      <c r="BA377" s="223">
        <f t="shared" si="308"/>
        <v>0.16748287278365259</v>
      </c>
      <c r="BB377" s="227">
        <f t="shared" si="309"/>
        <v>0.42282703999999999</v>
      </c>
      <c r="BC377" s="221">
        <f t="shared" si="310"/>
        <v>0.34780978645147415</v>
      </c>
      <c r="BD377" s="223">
        <f t="shared" si="311"/>
        <v>7.5017253548525842E-2</v>
      </c>
      <c r="BE377" s="358">
        <f t="shared" si="312"/>
        <v>128.18535707757349</v>
      </c>
      <c r="BF377" s="447">
        <f t="shared" si="313"/>
        <v>25.977097664309049</v>
      </c>
    </row>
    <row r="378" spans="1:58" ht="15.75" thickBot="1" x14ac:dyDescent="0.3">
      <c r="A378" s="22">
        <v>372</v>
      </c>
      <c r="B378" s="23">
        <v>12</v>
      </c>
      <c r="C378" s="24" t="s">
        <v>5</v>
      </c>
      <c r="D378" s="24" t="s">
        <v>9</v>
      </c>
      <c r="E378" s="25" t="s">
        <v>7</v>
      </c>
      <c r="F378" s="26" t="s">
        <v>23</v>
      </c>
      <c r="G378" s="31">
        <v>42543</v>
      </c>
      <c r="H378" s="28">
        <v>5</v>
      </c>
      <c r="I378" s="25">
        <v>35</v>
      </c>
      <c r="J378" s="41"/>
      <c r="K378" s="41"/>
      <c r="L378" s="42">
        <v>75.006439046193151</v>
      </c>
      <c r="M378" s="41"/>
      <c r="N378" s="41"/>
      <c r="O378" s="41"/>
      <c r="P378" s="41"/>
      <c r="Q378" s="41"/>
      <c r="R378" s="41"/>
      <c r="S378" s="314">
        <v>22427.17529627524</v>
      </c>
      <c r="T378" s="322">
        <v>1144.3482383814201</v>
      </c>
      <c r="U378" s="327">
        <v>91.95936939726738</v>
      </c>
      <c r="V378" s="289">
        <f t="shared" si="296"/>
        <v>19.598208433471708</v>
      </c>
      <c r="W378" s="300">
        <f t="shared" si="297"/>
        <v>243.88135154982561</v>
      </c>
      <c r="X378" s="307">
        <f t="shared" si="298"/>
        <v>12.444063567223907</v>
      </c>
      <c r="Y378" s="41">
        <v>450.11</v>
      </c>
      <c r="Z378" s="264">
        <v>214.2</v>
      </c>
      <c r="AA378" s="194">
        <v>4.5599999999999996</v>
      </c>
      <c r="AB378" s="73">
        <v>21.603913532003059</v>
      </c>
      <c r="AC378" s="255">
        <f t="shared" si="299"/>
        <v>1.8003261276669216E-3</v>
      </c>
      <c r="AD378" s="80">
        <f t="shared" si="300"/>
        <v>9.7241375198898972</v>
      </c>
      <c r="AE378" s="145">
        <v>0.86440940177500003</v>
      </c>
      <c r="AF378" s="150">
        <v>0.82626955950000003</v>
      </c>
      <c r="AG378" s="155">
        <v>0.63495874787500006</v>
      </c>
      <c r="AH378" s="160">
        <v>0.58739717689999993</v>
      </c>
      <c r="AI378" s="179">
        <f t="shared" si="301"/>
        <v>4.0011704383768389</v>
      </c>
      <c r="AJ378" s="179">
        <f t="shared" si="302"/>
        <v>2.7189387516750445</v>
      </c>
      <c r="AK378" s="260">
        <f t="shared" si="303"/>
        <v>326.27265020100532</v>
      </c>
      <c r="AL378" s="109">
        <v>178.77099849823625</v>
      </c>
      <c r="AS378" s="457">
        <v>26.00196209947504</v>
      </c>
      <c r="AT378" s="349">
        <v>25.17803149641669</v>
      </c>
      <c r="AU378" s="352">
        <f t="shared" si="304"/>
        <v>0.82393060305835064</v>
      </c>
      <c r="AV378" s="417">
        <f t="shared" si="305"/>
        <v>11.703743160594712</v>
      </c>
      <c r="AW378" s="349">
        <f t="shared" si="306"/>
        <v>11.332883756852116</v>
      </c>
      <c r="AX378" s="352">
        <f t="shared" si="307"/>
        <v>0.37085940374259424</v>
      </c>
      <c r="AY378" s="209">
        <v>0.96</v>
      </c>
      <c r="AZ378" s="222">
        <v>0.79396963777672358</v>
      </c>
      <c r="BA378" s="225">
        <f t="shared" si="308"/>
        <v>0.16603036222327638</v>
      </c>
      <c r="BB378" s="228">
        <f t="shared" si="309"/>
        <v>0.43210559999999998</v>
      </c>
      <c r="BC378" s="222">
        <f t="shared" si="310"/>
        <v>0.35737367365968103</v>
      </c>
      <c r="BD378" s="225">
        <f t="shared" si="311"/>
        <v>7.473192634031893E-2</v>
      </c>
      <c r="BE378" s="359">
        <f t="shared" si="312"/>
        <v>130.12025778122606</v>
      </c>
      <c r="BF378" s="448">
        <f t="shared" si="313"/>
        <v>26.220549949002287</v>
      </c>
    </row>
    <row r="379" spans="1:58" x14ac:dyDescent="0.25">
      <c r="A379" s="8">
        <v>373</v>
      </c>
      <c r="B379" s="9">
        <v>13</v>
      </c>
      <c r="C379" s="10" t="s">
        <v>5</v>
      </c>
      <c r="D379" s="10" t="s">
        <v>9</v>
      </c>
      <c r="E379" s="11" t="s">
        <v>8</v>
      </c>
      <c r="F379" s="12" t="s">
        <v>23</v>
      </c>
      <c r="G379" s="29">
        <v>42542</v>
      </c>
      <c r="H379" s="14">
        <v>5</v>
      </c>
      <c r="I379" s="11">
        <v>35</v>
      </c>
      <c r="J379" s="39"/>
      <c r="K379" s="39"/>
      <c r="L379" s="44">
        <v>75.011676926014829</v>
      </c>
      <c r="M379" s="39"/>
      <c r="N379" s="39"/>
      <c r="O379" s="39"/>
      <c r="P379" s="39"/>
      <c r="Q379" s="39"/>
      <c r="R379" s="39"/>
      <c r="S379" s="315">
        <v>22428.741439801521</v>
      </c>
      <c r="T379" s="323">
        <v>1144.4281509678995</v>
      </c>
      <c r="U379" s="328">
        <v>91.965791140940397</v>
      </c>
      <c r="V379" s="287">
        <f t="shared" si="296"/>
        <v>19.598208433471708</v>
      </c>
      <c r="W379" s="298">
        <f t="shared" si="297"/>
        <v>243.88135154982558</v>
      </c>
      <c r="X379" s="305">
        <f t="shared" si="298"/>
        <v>12.444063567223907</v>
      </c>
      <c r="Y379" s="39">
        <v>446.08000000000004</v>
      </c>
      <c r="Z379" s="262">
        <v>211.2</v>
      </c>
      <c r="AA379" s="192">
        <v>4.8</v>
      </c>
      <c r="AB379" s="71">
        <v>18.812411398038368</v>
      </c>
      <c r="AC379" s="253">
        <f t="shared" si="299"/>
        <v>1.5677009498365306E-3</v>
      </c>
      <c r="AD379" s="78">
        <f t="shared" si="300"/>
        <v>8.3918404764369559</v>
      </c>
      <c r="AE379" s="162">
        <v>0.71276493367499993</v>
      </c>
      <c r="AF379" s="164">
        <v>0.66988762469999996</v>
      </c>
      <c r="AG379" s="166">
        <v>0.51374552027500009</v>
      </c>
      <c r="AH379" s="168">
        <v>0.48051159459999998</v>
      </c>
      <c r="AI379" s="177">
        <f t="shared" si="301"/>
        <v>3.7888015448637393</v>
      </c>
      <c r="AJ379" s="177">
        <f t="shared" si="302"/>
        <v>2.5542264860851627</v>
      </c>
      <c r="AK379" s="258">
        <f t="shared" si="303"/>
        <v>306.50717833021952</v>
      </c>
      <c r="AL379" s="107">
        <v>120.46187205702149</v>
      </c>
      <c r="AS379" s="455">
        <v>28.88160459835284</v>
      </c>
      <c r="AT379" s="348">
        <v>27.761272522931488</v>
      </c>
      <c r="AU379" s="350">
        <f t="shared" si="304"/>
        <v>1.1203320754213522</v>
      </c>
      <c r="AV379" s="415">
        <f t="shared" si="305"/>
        <v>12.883506179233237</v>
      </c>
      <c r="AW379" s="347">
        <f t="shared" si="306"/>
        <v>12.38374844702928</v>
      </c>
      <c r="AX379" s="350">
        <f t="shared" si="307"/>
        <v>0.49975773220395686</v>
      </c>
      <c r="AY379" s="207">
        <v>1.175</v>
      </c>
      <c r="AZ379" s="220">
        <v>0.99078304746173629</v>
      </c>
      <c r="BA379" s="224">
        <f t="shared" si="308"/>
        <v>0.18421695253826376</v>
      </c>
      <c r="BB379" s="226">
        <f t="shared" si="309"/>
        <v>0.52414400000000017</v>
      </c>
      <c r="BC379" s="220">
        <f t="shared" si="310"/>
        <v>0.44196850181173136</v>
      </c>
      <c r="BD379" s="224">
        <f t="shared" si="311"/>
        <v>8.2175498188268706E-2</v>
      </c>
      <c r="BE379" s="357">
        <f t="shared" si="312"/>
        <v>102.12095650714251</v>
      </c>
      <c r="BF379" s="446">
        <f t="shared" si="313"/>
        <v>16.791817185956315</v>
      </c>
    </row>
    <row r="380" spans="1:58" x14ac:dyDescent="0.25">
      <c r="A380" s="15">
        <v>374</v>
      </c>
      <c r="B380" s="16">
        <v>14</v>
      </c>
      <c r="C380" s="17" t="s">
        <v>5</v>
      </c>
      <c r="D380" s="17" t="s">
        <v>9</v>
      </c>
      <c r="E380" s="18" t="s">
        <v>8</v>
      </c>
      <c r="F380" s="19" t="s">
        <v>23</v>
      </c>
      <c r="G380" s="30">
        <v>42542</v>
      </c>
      <c r="H380" s="21">
        <v>5</v>
      </c>
      <c r="I380" s="18">
        <v>35</v>
      </c>
      <c r="J380" s="40"/>
      <c r="K380" s="40"/>
      <c r="L380" s="43">
        <v>75.009057986103997</v>
      </c>
      <c r="M380" s="40"/>
      <c r="N380" s="40"/>
      <c r="O380" s="40"/>
      <c r="P380" s="40"/>
      <c r="Q380" s="40"/>
      <c r="R380" s="40"/>
      <c r="S380" s="313">
        <v>22427.958368038384</v>
      </c>
      <c r="T380" s="321">
        <v>1144.3881946746599</v>
      </c>
      <c r="U380" s="326">
        <v>91.962580269103896</v>
      </c>
      <c r="V380" s="288">
        <f t="shared" si="296"/>
        <v>19.598208433471711</v>
      </c>
      <c r="W380" s="299">
        <f t="shared" si="297"/>
        <v>243.88135154982561</v>
      </c>
      <c r="X380" s="306">
        <f t="shared" si="298"/>
        <v>12.444063567223907</v>
      </c>
      <c r="Y380" s="40">
        <v>445.16999999999996</v>
      </c>
      <c r="Z380" s="263">
        <v>212.2</v>
      </c>
      <c r="AA380" s="193">
        <v>4.79</v>
      </c>
      <c r="AB380" s="72">
        <v>18.617032962151644</v>
      </c>
      <c r="AC380" s="254">
        <f t="shared" si="299"/>
        <v>1.551419413512637E-3</v>
      </c>
      <c r="AD380" s="79">
        <f t="shared" si="300"/>
        <v>8.2877445637610467</v>
      </c>
      <c r="AE380" s="163">
        <v>0.69927133617500004</v>
      </c>
      <c r="AF380" s="165">
        <v>0.65854861590000013</v>
      </c>
      <c r="AG380" s="167">
        <v>0.50266030797500005</v>
      </c>
      <c r="AH380" s="169">
        <v>0.47080020979999998</v>
      </c>
      <c r="AI380" s="178">
        <f t="shared" si="301"/>
        <v>3.7560836766879877</v>
      </c>
      <c r="AJ380" s="178">
        <f t="shared" si="302"/>
        <v>2.5288681110310915</v>
      </c>
      <c r="AK380" s="259">
        <f t="shared" si="303"/>
        <v>303.46417332373102</v>
      </c>
      <c r="AL380" s="108">
        <v>122.85345732121195</v>
      </c>
      <c r="AS380" s="455">
        <v>29.283446898723689</v>
      </c>
      <c r="AT380" s="348">
        <v>28.154011495694192</v>
      </c>
      <c r="AU380" s="351">
        <f t="shared" si="304"/>
        <v>1.1294354030294969</v>
      </c>
      <c r="AV380" s="416">
        <f t="shared" si="305"/>
        <v>13.036112055904823</v>
      </c>
      <c r="AW380" s="348">
        <f t="shared" si="306"/>
        <v>12.533321297538183</v>
      </c>
      <c r="AX380" s="351">
        <f t="shared" si="307"/>
        <v>0.50279075836664111</v>
      </c>
      <c r="AY380" s="208">
        <v>1.113</v>
      </c>
      <c r="AZ380" s="221">
        <v>0.95493382356325252</v>
      </c>
      <c r="BA380" s="223">
        <f t="shared" si="308"/>
        <v>0.15806617643674747</v>
      </c>
      <c r="BB380" s="227">
        <f t="shared" si="309"/>
        <v>0.49547420999999997</v>
      </c>
      <c r="BC380" s="221">
        <f t="shared" si="310"/>
        <v>0.4251078902356531</v>
      </c>
      <c r="BD380" s="223">
        <f t="shared" si="311"/>
        <v>7.0366319764346874E-2</v>
      </c>
      <c r="BE380" s="358">
        <f t="shared" si="312"/>
        <v>117.77999178465309</v>
      </c>
      <c r="BF380" s="447">
        <f t="shared" si="313"/>
        <v>16.483486273066148</v>
      </c>
    </row>
    <row r="381" spans="1:58" x14ac:dyDescent="0.25">
      <c r="A381" s="15">
        <v>375</v>
      </c>
      <c r="B381" s="16">
        <v>15</v>
      </c>
      <c r="C381" s="17" t="s">
        <v>5</v>
      </c>
      <c r="D381" s="17" t="s">
        <v>9</v>
      </c>
      <c r="E381" s="18" t="s">
        <v>8</v>
      </c>
      <c r="F381" s="19" t="s">
        <v>23</v>
      </c>
      <c r="G381" s="30">
        <v>42542</v>
      </c>
      <c r="H381" s="21">
        <v>5</v>
      </c>
      <c r="I381" s="18">
        <v>35</v>
      </c>
      <c r="J381" s="40"/>
      <c r="K381" s="40"/>
      <c r="L381" s="43">
        <v>75.003820106282333</v>
      </c>
      <c r="M381" s="40"/>
      <c r="N381" s="40"/>
      <c r="O381" s="40"/>
      <c r="P381" s="40"/>
      <c r="Q381" s="40"/>
      <c r="R381" s="40"/>
      <c r="S381" s="313">
        <v>22426.392224512107</v>
      </c>
      <c r="T381" s="321">
        <v>1144.3082820881807</v>
      </c>
      <c r="U381" s="326">
        <v>91.956158525430908</v>
      </c>
      <c r="V381" s="288">
        <f t="shared" si="296"/>
        <v>19.598208433471708</v>
      </c>
      <c r="W381" s="299">
        <f t="shared" si="297"/>
        <v>243.88135154982558</v>
      </c>
      <c r="X381" s="306">
        <f t="shared" si="298"/>
        <v>12.444063567223905</v>
      </c>
      <c r="Y381" s="40">
        <v>447.05</v>
      </c>
      <c r="Z381" s="263">
        <v>220.2</v>
      </c>
      <c r="AA381" s="193">
        <v>4.79</v>
      </c>
      <c r="AB381" s="72">
        <v>19.465359260215713</v>
      </c>
      <c r="AC381" s="254">
        <f t="shared" si="299"/>
        <v>1.6221132716846428E-3</v>
      </c>
      <c r="AD381" s="79">
        <f t="shared" si="300"/>
        <v>8.7019888572794351</v>
      </c>
      <c r="AE381" s="163">
        <v>0.72684891527499995</v>
      </c>
      <c r="AF381" s="165">
        <v>0.68385239689999999</v>
      </c>
      <c r="AG381" s="167">
        <v>0.52347842227500008</v>
      </c>
      <c r="AH381" s="169">
        <v>0.49115793790000001</v>
      </c>
      <c r="AI381" s="178">
        <f t="shared" si="301"/>
        <v>3.7340637054696986</v>
      </c>
      <c r="AJ381" s="178">
        <f t="shared" si="302"/>
        <v>2.5232410629268656</v>
      </c>
      <c r="AK381" s="259">
        <f t="shared" si="303"/>
        <v>302.78892755122388</v>
      </c>
      <c r="AL381" s="108">
        <v>117.95640178025054</v>
      </c>
      <c r="AS381" s="455">
        <v>32.071497040518032</v>
      </c>
      <c r="AT381" s="348">
        <v>30.878901204141261</v>
      </c>
      <c r="AU381" s="351">
        <f t="shared" si="304"/>
        <v>1.1925958363767712</v>
      </c>
      <c r="AV381" s="416">
        <f t="shared" si="305"/>
        <v>14.337562751963587</v>
      </c>
      <c r="AW381" s="348">
        <f t="shared" si="306"/>
        <v>13.804412783311351</v>
      </c>
      <c r="AX381" s="351">
        <f t="shared" si="307"/>
        <v>0.53314996865223552</v>
      </c>
      <c r="AY381" s="208">
        <v>1.2849999999999999</v>
      </c>
      <c r="AZ381" s="221">
        <v>1.1400260965643743</v>
      </c>
      <c r="BA381" s="223">
        <f t="shared" si="308"/>
        <v>0.14497390343562566</v>
      </c>
      <c r="BB381" s="227">
        <f t="shared" si="309"/>
        <v>0.57445924999999998</v>
      </c>
      <c r="BC381" s="221">
        <f t="shared" si="310"/>
        <v>0.50964866646910356</v>
      </c>
      <c r="BD381" s="223">
        <f t="shared" si="311"/>
        <v>6.4810583530896457E-2</v>
      </c>
      <c r="BE381" s="358">
        <f t="shared" si="312"/>
        <v>134.26802202962776</v>
      </c>
      <c r="BF381" s="447">
        <f t="shared" si="313"/>
        <v>16.321840699489172</v>
      </c>
    </row>
    <row r="382" spans="1:58" ht="15.75" thickBot="1" x14ac:dyDescent="0.3">
      <c r="A382" s="22">
        <v>376</v>
      </c>
      <c r="B382" s="23">
        <v>16</v>
      </c>
      <c r="C382" s="24" t="s">
        <v>5</v>
      </c>
      <c r="D382" s="24" t="s">
        <v>9</v>
      </c>
      <c r="E382" s="25" t="s">
        <v>8</v>
      </c>
      <c r="F382" s="26" t="s">
        <v>23</v>
      </c>
      <c r="G382" s="31">
        <v>42542</v>
      </c>
      <c r="H382" s="28">
        <v>5</v>
      </c>
      <c r="I382" s="25">
        <v>35</v>
      </c>
      <c r="J382" s="41"/>
      <c r="K382" s="41"/>
      <c r="L382" s="42">
        <v>75.011676926014829</v>
      </c>
      <c r="M382" s="41"/>
      <c r="N382" s="41"/>
      <c r="O382" s="41"/>
      <c r="P382" s="41"/>
      <c r="Q382" s="41"/>
      <c r="R382" s="41"/>
      <c r="S382" s="314">
        <v>22428.741439801521</v>
      </c>
      <c r="T382" s="322">
        <v>1144.4281509678995</v>
      </c>
      <c r="U382" s="327">
        <v>91.965791140940397</v>
      </c>
      <c r="V382" s="289">
        <f t="shared" si="296"/>
        <v>19.598208433471708</v>
      </c>
      <c r="W382" s="300">
        <f t="shared" si="297"/>
        <v>243.88135154982558</v>
      </c>
      <c r="X382" s="307">
        <f t="shared" si="298"/>
        <v>12.444063567223907</v>
      </c>
      <c r="Y382" s="41">
        <v>442.42</v>
      </c>
      <c r="Z382" s="264">
        <v>215.2</v>
      </c>
      <c r="AA382" s="194">
        <v>4.79</v>
      </c>
      <c r="AB382" s="73">
        <v>18.642386755491721</v>
      </c>
      <c r="AC382" s="255">
        <f t="shared" si="299"/>
        <v>1.5535322296243101E-3</v>
      </c>
      <c r="AD382" s="80">
        <f t="shared" si="300"/>
        <v>8.2477647483646468</v>
      </c>
      <c r="AE382" s="145">
        <v>0.68741084637499994</v>
      </c>
      <c r="AF382" s="150">
        <v>0.64704164120000007</v>
      </c>
      <c r="AG382" s="155">
        <v>0.49509141217500002</v>
      </c>
      <c r="AH382" s="160">
        <v>0.46451996639999998</v>
      </c>
      <c r="AI382" s="179">
        <f t="shared" si="301"/>
        <v>3.6873542824257775</v>
      </c>
      <c r="AJ382" s="179">
        <f t="shared" si="302"/>
        <v>2.4917408510643657</v>
      </c>
      <c r="AK382" s="260">
        <f t="shared" si="303"/>
        <v>299.0089021277239</v>
      </c>
      <c r="AL382" s="109">
        <v>119.09525190605552</v>
      </c>
      <c r="AS382" s="455">
        <v>30.48034272586537</v>
      </c>
      <c r="AT382" s="348">
        <v>29.323792868192257</v>
      </c>
      <c r="AU382" s="352">
        <f t="shared" si="304"/>
        <v>1.156549857673113</v>
      </c>
      <c r="AV382" s="417">
        <f t="shared" si="305"/>
        <v>13.485113228777358</v>
      </c>
      <c r="AW382" s="349">
        <f t="shared" si="306"/>
        <v>12.973432440745619</v>
      </c>
      <c r="AX382" s="352">
        <f t="shared" si="307"/>
        <v>0.51168078803173866</v>
      </c>
      <c r="AY382" s="209">
        <v>1.1160000000000001</v>
      </c>
      <c r="AZ382" s="222">
        <v>0.9902784133767355</v>
      </c>
      <c r="BA382" s="225">
        <f t="shared" si="308"/>
        <v>0.1257215866232646</v>
      </c>
      <c r="BB382" s="228">
        <f t="shared" si="309"/>
        <v>0.49374072000000008</v>
      </c>
      <c r="BC382" s="222">
        <f t="shared" si="310"/>
        <v>0.43811897564613533</v>
      </c>
      <c r="BD382" s="225">
        <f t="shared" si="311"/>
        <v>5.562174435386473E-2</v>
      </c>
      <c r="BE382" s="359">
        <f t="shared" si="312"/>
        <v>148.28310122552949</v>
      </c>
      <c r="BF382" s="448">
        <f t="shared" si="313"/>
        <v>16.118965068223456</v>
      </c>
    </row>
    <row r="383" spans="1:58" x14ac:dyDescent="0.25">
      <c r="A383" s="8">
        <v>377</v>
      </c>
      <c r="B383" s="9">
        <v>17</v>
      </c>
      <c r="C383" s="10" t="s">
        <v>5</v>
      </c>
      <c r="D383" s="10" t="s">
        <v>10</v>
      </c>
      <c r="E383" s="11" t="s">
        <v>7</v>
      </c>
      <c r="F383" s="12" t="s">
        <v>23</v>
      </c>
      <c r="G383" s="29">
        <v>42543</v>
      </c>
      <c r="H383" s="14">
        <v>5</v>
      </c>
      <c r="I383" s="11">
        <v>35</v>
      </c>
      <c r="J383" s="39"/>
      <c r="K383" s="39"/>
      <c r="L383" s="44">
        <v>180.00466118135458</v>
      </c>
      <c r="M383" s="39"/>
      <c r="N383" s="39"/>
      <c r="O383" s="39"/>
      <c r="P383" s="39"/>
      <c r="Q383" s="39"/>
      <c r="R383" s="39"/>
      <c r="S383" s="315">
        <v>20974.743136388708</v>
      </c>
      <c r="T383" s="323">
        <v>1410.0365125872775</v>
      </c>
      <c r="U383" s="328">
        <v>183.10890156498075</v>
      </c>
      <c r="V383" s="287">
        <f t="shared" si="296"/>
        <v>14.875319148936171</v>
      </c>
      <c r="W383" s="298">
        <f t="shared" si="297"/>
        <v>114.54791633352296</v>
      </c>
      <c r="X383" s="305">
        <f t="shared" si="298"/>
        <v>7.7005350397282069</v>
      </c>
      <c r="Y383" s="39">
        <v>451.29000000000008</v>
      </c>
      <c r="Z383" s="262">
        <v>128.19999999999999</v>
      </c>
      <c r="AA383" s="192">
        <v>4.1900000000000004</v>
      </c>
      <c r="AB383" s="71">
        <v>5.8675173337382933</v>
      </c>
      <c r="AC383" s="253">
        <f t="shared" si="299"/>
        <v>4.8895977781152446E-4</v>
      </c>
      <c r="AD383" s="78">
        <f t="shared" si="300"/>
        <v>2.6479518975427552</v>
      </c>
      <c r="AE383" s="162">
        <v>0.17164759337499996</v>
      </c>
      <c r="AF383" s="164">
        <v>0.16432850809999999</v>
      </c>
      <c r="AG383" s="166">
        <v>0.11866969237500004</v>
      </c>
      <c r="AH383" s="168">
        <v>0.1106836387</v>
      </c>
      <c r="AI383" s="177">
        <f t="shared" si="301"/>
        <v>2.9253870693832349</v>
      </c>
      <c r="AJ383" s="177">
        <f t="shared" si="302"/>
        <v>1.8863794072421021</v>
      </c>
      <c r="AK383" s="258">
        <f t="shared" si="303"/>
        <v>226.36552886905221</v>
      </c>
      <c r="AL383" s="107">
        <v>64.65821589257753</v>
      </c>
      <c r="AS383" s="456">
        <v>13.491181377754588</v>
      </c>
      <c r="AT383" s="347">
        <v>13.22394372272308</v>
      </c>
      <c r="AU383" s="350">
        <f t="shared" si="304"/>
        <v>0.26723765503150787</v>
      </c>
      <c r="AV383" s="415">
        <f t="shared" si="305"/>
        <v>6.0884352439668694</v>
      </c>
      <c r="AW383" s="347">
        <f t="shared" si="306"/>
        <v>5.9678335626276997</v>
      </c>
      <c r="AX383" s="350">
        <f t="shared" si="307"/>
        <v>0.12060168133916921</v>
      </c>
      <c r="AY383" s="226">
        <v>6.6344596844493994E-2</v>
      </c>
      <c r="AZ383" s="220">
        <v>5.6344596844493992E-2</v>
      </c>
      <c r="BA383" s="224">
        <f t="shared" si="308"/>
        <v>1.0000000000000002E-2</v>
      </c>
      <c r="BB383" s="226">
        <f t="shared" si="309"/>
        <v>2.9940653109951702E-2</v>
      </c>
      <c r="BC383" s="220">
        <f t="shared" si="310"/>
        <v>2.5427753109951698E-2</v>
      </c>
      <c r="BD383" s="224">
        <f t="shared" si="311"/>
        <v>4.512900000000002E-3</v>
      </c>
      <c r="BE383" s="357">
        <f t="shared" si="312"/>
        <v>586.75173337382921</v>
      </c>
      <c r="BF383" s="446">
        <f t="shared" si="313"/>
        <v>21.956177294874486</v>
      </c>
    </row>
    <row r="384" spans="1:58" x14ac:dyDescent="0.25">
      <c r="A384" s="15">
        <v>378</v>
      </c>
      <c r="B384" s="16">
        <v>18</v>
      </c>
      <c r="C384" s="17" t="s">
        <v>5</v>
      </c>
      <c r="D384" s="17" t="s">
        <v>10</v>
      </c>
      <c r="E384" s="18" t="s">
        <v>7</v>
      </c>
      <c r="F384" s="19" t="s">
        <v>23</v>
      </c>
      <c r="G384" s="30">
        <v>42543</v>
      </c>
      <c r="H384" s="21">
        <v>5</v>
      </c>
      <c r="I384" s="18">
        <v>35</v>
      </c>
      <c r="J384" s="40"/>
      <c r="K384" s="40"/>
      <c r="L384" s="43">
        <v>180.01494246197953</v>
      </c>
      <c r="M384" s="40"/>
      <c r="N384" s="40"/>
      <c r="O384" s="40"/>
      <c r="P384" s="40"/>
      <c r="Q384" s="40"/>
      <c r="R384" s="40"/>
      <c r="S384" s="313">
        <v>20975.94114547806</v>
      </c>
      <c r="T384" s="321">
        <v>1410.1170492855063</v>
      </c>
      <c r="U384" s="326">
        <v>183.11936014971718</v>
      </c>
      <c r="V384" s="288">
        <f t="shared" si="296"/>
        <v>14.875319148936169</v>
      </c>
      <c r="W384" s="299">
        <f t="shared" si="297"/>
        <v>114.54791633352295</v>
      </c>
      <c r="X384" s="306">
        <f t="shared" si="298"/>
        <v>7.7005350397282069</v>
      </c>
      <c r="Y384" s="40">
        <v>452.65</v>
      </c>
      <c r="Z384" s="263">
        <v>130.19999999999999</v>
      </c>
      <c r="AA384" s="193">
        <v>4.18</v>
      </c>
      <c r="AB384" s="72">
        <v>5.8273134233917983</v>
      </c>
      <c r="AC384" s="254">
        <f t="shared" si="299"/>
        <v>4.8560945194931653E-4</v>
      </c>
      <c r="AD384" s="79">
        <f t="shared" si="300"/>
        <v>2.637733421098297</v>
      </c>
      <c r="AE384" s="163">
        <v>0.18744643027499996</v>
      </c>
      <c r="AF384" s="165">
        <v>0.17855843149999995</v>
      </c>
      <c r="AG384" s="167">
        <v>0.12935689457499999</v>
      </c>
      <c r="AH384" s="169">
        <v>0.11987729750000001</v>
      </c>
      <c r="AI384" s="178">
        <f t="shared" si="301"/>
        <v>3.2166869474114614</v>
      </c>
      <c r="AJ384" s="178">
        <f t="shared" si="302"/>
        <v>2.0571623454951427</v>
      </c>
      <c r="AK384" s="259">
        <f t="shared" si="303"/>
        <v>246.85948145941711</v>
      </c>
      <c r="AL384" s="108">
        <v>63.291595741611573</v>
      </c>
      <c r="AS384" s="455">
        <v>13.99235746649671</v>
      </c>
      <c r="AT384" s="348">
        <v>13.739438256094925</v>
      </c>
      <c r="AU384" s="351">
        <f t="shared" si="304"/>
        <v>0.25291921040178522</v>
      </c>
      <c r="AV384" s="416">
        <f t="shared" si="305"/>
        <v>6.3336406072097349</v>
      </c>
      <c r="AW384" s="348">
        <f t="shared" si="306"/>
        <v>6.2191567266213665</v>
      </c>
      <c r="AX384" s="351">
        <f t="shared" si="307"/>
        <v>0.11448388058836809</v>
      </c>
      <c r="AY384" s="208">
        <v>0.08</v>
      </c>
      <c r="AZ384" s="221">
        <v>6.6970594396648278E-2</v>
      </c>
      <c r="BA384" s="223">
        <f t="shared" si="308"/>
        <v>1.3029405603351724E-2</v>
      </c>
      <c r="BB384" s="227">
        <f t="shared" si="309"/>
        <v>3.6211999999999994E-2</v>
      </c>
      <c r="BC384" s="221">
        <f t="shared" si="310"/>
        <v>3.0314239553642843E-2</v>
      </c>
      <c r="BD384" s="223">
        <f t="shared" si="311"/>
        <v>5.8977604463571571E-3</v>
      </c>
      <c r="BE384" s="358">
        <f t="shared" si="312"/>
        <v>447.24322818630827</v>
      </c>
      <c r="BF384" s="447">
        <f t="shared" si="313"/>
        <v>23.040216732191197</v>
      </c>
    </row>
    <row r="385" spans="1:58" x14ac:dyDescent="0.25">
      <c r="A385" s="15">
        <v>379</v>
      </c>
      <c r="B385" s="16">
        <v>19</v>
      </c>
      <c r="C385" s="17" t="s">
        <v>5</v>
      </c>
      <c r="D385" s="17" t="s">
        <v>10</v>
      </c>
      <c r="E385" s="18" t="s">
        <v>7</v>
      </c>
      <c r="F385" s="19" t="s">
        <v>23</v>
      </c>
      <c r="G385" s="30">
        <v>42543</v>
      </c>
      <c r="H385" s="21">
        <v>5</v>
      </c>
      <c r="I385" s="18">
        <v>35</v>
      </c>
      <c r="J385" s="40"/>
      <c r="K385" s="40"/>
      <c r="L385" s="43">
        <v>180.00466118135458</v>
      </c>
      <c r="M385" s="40"/>
      <c r="N385" s="40"/>
      <c r="O385" s="40"/>
      <c r="P385" s="40"/>
      <c r="Q385" s="40"/>
      <c r="R385" s="40"/>
      <c r="S385" s="313">
        <v>20974.743136388708</v>
      </c>
      <c r="T385" s="321">
        <v>1410.0365125872775</v>
      </c>
      <c r="U385" s="326">
        <v>183.10890156498075</v>
      </c>
      <c r="V385" s="288">
        <f t="shared" si="296"/>
        <v>14.875319148936171</v>
      </c>
      <c r="W385" s="299">
        <f t="shared" si="297"/>
        <v>114.54791633352296</v>
      </c>
      <c r="X385" s="306">
        <f t="shared" si="298"/>
        <v>7.7005350397282069</v>
      </c>
      <c r="Y385" s="40">
        <v>448.53999999999996</v>
      </c>
      <c r="Z385" s="263">
        <v>127.2</v>
      </c>
      <c r="AA385" s="193">
        <v>4.1900000000000004</v>
      </c>
      <c r="AB385" s="72">
        <v>6.0812670337038819</v>
      </c>
      <c r="AC385" s="254">
        <f t="shared" si="299"/>
        <v>5.0677225280865677E-4</v>
      </c>
      <c r="AD385" s="79">
        <f t="shared" si="300"/>
        <v>2.7276915152975389</v>
      </c>
      <c r="AE385" s="163">
        <v>0.18978221717499999</v>
      </c>
      <c r="AF385" s="165">
        <v>0.17978178709999998</v>
      </c>
      <c r="AG385" s="167">
        <v>0.13219493997499998</v>
      </c>
      <c r="AH385" s="169">
        <v>0.12344633419999998</v>
      </c>
      <c r="AI385" s="178">
        <f t="shared" si="301"/>
        <v>3.1207676973101188</v>
      </c>
      <c r="AJ385" s="178">
        <f t="shared" si="302"/>
        <v>2.029944311207351</v>
      </c>
      <c r="AK385" s="259">
        <f t="shared" si="303"/>
        <v>243.59331734488217</v>
      </c>
      <c r="AL385" s="108">
        <v>65.910951030963034</v>
      </c>
      <c r="AS385" s="455">
        <v>14.087982511848464</v>
      </c>
      <c r="AT385" s="348">
        <v>13.837795279184325</v>
      </c>
      <c r="AU385" s="351">
        <f t="shared" si="304"/>
        <v>0.250187232664139</v>
      </c>
      <c r="AV385" s="416">
        <f t="shared" si="305"/>
        <v>6.3190236758645097</v>
      </c>
      <c r="AW385" s="348">
        <f t="shared" si="306"/>
        <v>6.2068046945253368</v>
      </c>
      <c r="AX385" s="351">
        <f t="shared" si="307"/>
        <v>0.11221898133917289</v>
      </c>
      <c r="AY385" s="208">
        <v>7.0999999999999994E-2</v>
      </c>
      <c r="AZ385" s="221">
        <v>5.6026195597485083E-2</v>
      </c>
      <c r="BA385" s="223">
        <f t="shared" si="308"/>
        <v>1.4973804402514911E-2</v>
      </c>
      <c r="BB385" s="227">
        <f t="shared" si="309"/>
        <v>3.1846339999999994E-2</v>
      </c>
      <c r="BC385" s="221">
        <f t="shared" si="310"/>
        <v>2.5129989773295957E-2</v>
      </c>
      <c r="BD385" s="223">
        <f t="shared" si="311"/>
        <v>6.7163502267040369E-3</v>
      </c>
      <c r="BE385" s="358">
        <f t="shared" si="312"/>
        <v>406.12705163174888</v>
      </c>
      <c r="BF385" s="447">
        <f t="shared" si="313"/>
        <v>24.306863979216754</v>
      </c>
    </row>
    <row r="386" spans="1:58" ht="15.75" thickBot="1" x14ac:dyDescent="0.3">
      <c r="A386" s="22">
        <v>380</v>
      </c>
      <c r="B386" s="23">
        <v>20</v>
      </c>
      <c r="C386" s="24" t="s">
        <v>5</v>
      </c>
      <c r="D386" s="24" t="s">
        <v>10</v>
      </c>
      <c r="E386" s="25" t="s">
        <v>7</v>
      </c>
      <c r="F386" s="26" t="s">
        <v>23</v>
      </c>
      <c r="G386" s="31">
        <v>42543</v>
      </c>
      <c r="H386" s="28">
        <v>5</v>
      </c>
      <c r="I386" s="25">
        <v>35</v>
      </c>
      <c r="J386" s="41"/>
      <c r="K386" s="41"/>
      <c r="L386" s="42">
        <v>180.00466118135458</v>
      </c>
      <c r="M386" s="41"/>
      <c r="N386" s="41"/>
      <c r="O386" s="41"/>
      <c r="P386" s="41"/>
      <c r="Q386" s="41"/>
      <c r="R386" s="41"/>
      <c r="S386" s="314">
        <v>20974.743136388708</v>
      </c>
      <c r="T386" s="322">
        <v>1410.0365125872775</v>
      </c>
      <c r="U386" s="327">
        <v>183.10890156498075</v>
      </c>
      <c r="V386" s="289">
        <f t="shared" si="296"/>
        <v>14.875319148936171</v>
      </c>
      <c r="W386" s="300">
        <f t="shared" si="297"/>
        <v>114.54791633352296</v>
      </c>
      <c r="X386" s="307">
        <f t="shared" si="298"/>
        <v>7.7005350397282069</v>
      </c>
      <c r="Y386" s="41">
        <v>456.19999999999993</v>
      </c>
      <c r="Z386" s="264">
        <v>120.2</v>
      </c>
      <c r="AA386" s="194">
        <v>4.2</v>
      </c>
      <c r="AB386" s="73">
        <v>5.3242179652190478</v>
      </c>
      <c r="AC386" s="255">
        <f t="shared" si="299"/>
        <v>4.4368483043492066E-4</v>
      </c>
      <c r="AD386" s="80">
        <f t="shared" si="300"/>
        <v>2.4289082357329295</v>
      </c>
      <c r="AE386" s="145">
        <v>0.183774307375</v>
      </c>
      <c r="AF386" s="150">
        <v>0.17520233239999999</v>
      </c>
      <c r="AG386" s="155">
        <v>0.12885895737499997</v>
      </c>
      <c r="AH386" s="160">
        <v>0.12116141999999999</v>
      </c>
      <c r="AI386" s="179">
        <f t="shared" si="301"/>
        <v>3.4516676172073129</v>
      </c>
      <c r="AJ386" s="179">
        <f t="shared" si="302"/>
        <v>2.2756660375570328</v>
      </c>
      <c r="AK386" s="260">
        <f t="shared" si="303"/>
        <v>273.07992450684395</v>
      </c>
      <c r="AL386" s="109">
        <v>64.202675842255559</v>
      </c>
      <c r="AS386" s="457">
        <v>12.935055719281731</v>
      </c>
      <c r="AT386" s="349">
        <v>12.651929727542067</v>
      </c>
      <c r="AU386" s="352">
        <f t="shared" si="304"/>
        <v>0.28312599173966468</v>
      </c>
      <c r="AV386" s="417">
        <f t="shared" si="305"/>
        <v>5.9009724191363251</v>
      </c>
      <c r="AW386" s="349">
        <f t="shared" si="306"/>
        <v>5.7718103417046898</v>
      </c>
      <c r="AX386" s="352">
        <f t="shared" si="307"/>
        <v>0.12916207743163499</v>
      </c>
      <c r="AY386" s="209">
        <v>7.0000000000000007E-2</v>
      </c>
      <c r="AZ386" s="222">
        <v>5.4461683440049792E-2</v>
      </c>
      <c r="BA386" s="225">
        <f t="shared" si="308"/>
        <v>1.5538316559950215E-2</v>
      </c>
      <c r="BB386" s="228">
        <f t="shared" si="309"/>
        <v>3.1933999999999997E-2</v>
      </c>
      <c r="BC386" s="222">
        <f t="shared" si="310"/>
        <v>2.4845419985350711E-2</v>
      </c>
      <c r="BD386" s="225">
        <f t="shared" si="311"/>
        <v>7.0885800146492867E-3</v>
      </c>
      <c r="BE386" s="359">
        <f t="shared" si="312"/>
        <v>342.65088786658794</v>
      </c>
      <c r="BF386" s="448">
        <f t="shared" si="313"/>
        <v>18.805118994919706</v>
      </c>
    </row>
    <row r="387" spans="1:58" x14ac:dyDescent="0.25">
      <c r="A387" s="8">
        <v>381</v>
      </c>
      <c r="B387" s="9">
        <v>21</v>
      </c>
      <c r="C387" s="10" t="s">
        <v>5</v>
      </c>
      <c r="D387" s="10" t="s">
        <v>10</v>
      </c>
      <c r="E387" s="11" t="s">
        <v>8</v>
      </c>
      <c r="F387" s="12" t="s">
        <v>23</v>
      </c>
      <c r="G387" s="29">
        <v>42542</v>
      </c>
      <c r="H387" s="14">
        <v>5</v>
      </c>
      <c r="I387" s="11">
        <v>35</v>
      </c>
      <c r="J387" s="39"/>
      <c r="K387" s="39"/>
      <c r="L387" s="44">
        <v>180.00980182166705</v>
      </c>
      <c r="M387" s="39"/>
      <c r="N387" s="39"/>
      <c r="O387" s="39"/>
      <c r="P387" s="39"/>
      <c r="Q387" s="39"/>
      <c r="R387" s="39"/>
      <c r="S387" s="315">
        <v>20975.342140933382</v>
      </c>
      <c r="T387" s="323">
        <v>1410.076780936392</v>
      </c>
      <c r="U387" s="328">
        <v>183.11413085734898</v>
      </c>
      <c r="V387" s="287">
        <f t="shared" si="296"/>
        <v>14.875319148936169</v>
      </c>
      <c r="W387" s="298">
        <f t="shared" si="297"/>
        <v>114.54791633352293</v>
      </c>
      <c r="X387" s="305">
        <f t="shared" si="298"/>
        <v>7.7005350397282069</v>
      </c>
      <c r="Y387" s="39">
        <v>445.17999999999995</v>
      </c>
      <c r="Z387" s="262">
        <v>74.399999999999991</v>
      </c>
      <c r="AA387" s="192">
        <v>4.62</v>
      </c>
      <c r="AB387" s="71">
        <v>13.514628396226815</v>
      </c>
      <c r="AC387" s="253">
        <f t="shared" si="299"/>
        <v>1.1262190330189013E-3</v>
      </c>
      <c r="AD387" s="78">
        <f t="shared" si="300"/>
        <v>6.016442269432253</v>
      </c>
      <c r="AE387" s="162">
        <v>0.49814738337499992</v>
      </c>
      <c r="AF387" s="164">
        <v>0.47305157030000006</v>
      </c>
      <c r="AG387" s="166">
        <v>0.353335890875</v>
      </c>
      <c r="AH387" s="168">
        <v>0.32771353799999997</v>
      </c>
      <c r="AI387" s="177">
        <f t="shared" si="301"/>
        <v>3.6859865382172035</v>
      </c>
      <c r="AJ387" s="177">
        <f t="shared" si="302"/>
        <v>2.4248801253869119</v>
      </c>
      <c r="AK387" s="258">
        <f t="shared" si="303"/>
        <v>290.98561504642936</v>
      </c>
      <c r="AL387" s="107">
        <v>53.041944609366844</v>
      </c>
      <c r="AS387" s="455">
        <v>12.456888187572298</v>
      </c>
      <c r="AT387" s="347">
        <v>11.47692069676277</v>
      </c>
      <c r="AU387" s="350">
        <f t="shared" si="304"/>
        <v>0.97996749080952839</v>
      </c>
      <c r="AV387" s="415">
        <f t="shared" si="305"/>
        <v>5.5455574833434351</v>
      </c>
      <c r="AW387" s="347">
        <f t="shared" si="306"/>
        <v>5.1092955557848487</v>
      </c>
      <c r="AX387" s="350">
        <f t="shared" si="307"/>
        <v>0.43626192755858578</v>
      </c>
      <c r="AY387" s="207">
        <v>0.08</v>
      </c>
      <c r="AZ387" s="220">
        <v>6.1639374862177999E-2</v>
      </c>
      <c r="BA387" s="224">
        <f t="shared" si="308"/>
        <v>1.8360625137822002E-2</v>
      </c>
      <c r="BB387" s="226">
        <f t="shared" si="309"/>
        <v>3.5614399999999997E-2</v>
      </c>
      <c r="BC387" s="220">
        <f t="shared" si="310"/>
        <v>2.74406169011444E-2</v>
      </c>
      <c r="BD387" s="224">
        <f t="shared" si="311"/>
        <v>8.1737830988555978E-3</v>
      </c>
      <c r="BE387" s="357">
        <f t="shared" si="312"/>
        <v>736.06580902233725</v>
      </c>
      <c r="BF387" s="446">
        <f t="shared" si="313"/>
        <v>13.790894619435482</v>
      </c>
    </row>
    <row r="388" spans="1:58" x14ac:dyDescent="0.25">
      <c r="A388" s="15">
        <v>382</v>
      </c>
      <c r="B388" s="16">
        <v>22</v>
      </c>
      <c r="C388" s="17" t="s">
        <v>5</v>
      </c>
      <c r="D388" s="17" t="s">
        <v>10</v>
      </c>
      <c r="E388" s="18" t="s">
        <v>8</v>
      </c>
      <c r="F388" s="19" t="s">
        <v>23</v>
      </c>
      <c r="G388" s="30">
        <v>42542</v>
      </c>
      <c r="H388" s="21">
        <v>5</v>
      </c>
      <c r="I388" s="18">
        <v>35</v>
      </c>
      <c r="J388" s="40"/>
      <c r="K388" s="40"/>
      <c r="L388" s="43">
        <v>179.9995205410421</v>
      </c>
      <c r="M388" s="40"/>
      <c r="N388" s="40"/>
      <c r="O388" s="40"/>
      <c r="P388" s="40"/>
      <c r="Q388" s="40"/>
      <c r="R388" s="40"/>
      <c r="S388" s="313">
        <v>20974.144131844027</v>
      </c>
      <c r="T388" s="321">
        <v>1409.9962442381629</v>
      </c>
      <c r="U388" s="326">
        <v>183.10367227261256</v>
      </c>
      <c r="V388" s="288">
        <f t="shared" si="296"/>
        <v>14.875319148936171</v>
      </c>
      <c r="W388" s="299">
        <f t="shared" si="297"/>
        <v>114.54791633352293</v>
      </c>
      <c r="X388" s="306">
        <f t="shared" si="298"/>
        <v>7.700535039728206</v>
      </c>
      <c r="Y388" s="40">
        <v>448.77000000000004</v>
      </c>
      <c r="Z388" s="263">
        <v>58.8</v>
      </c>
      <c r="AA388" s="193">
        <v>4.6900000000000004</v>
      </c>
      <c r="AB388" s="72">
        <v>16.570517215792755</v>
      </c>
      <c r="AC388" s="254">
        <f t="shared" si="299"/>
        <v>1.3808764346493962E-3</v>
      </c>
      <c r="AD388" s="79">
        <f t="shared" si="300"/>
        <v>7.4363510109313156</v>
      </c>
      <c r="AE388" s="163">
        <v>0.61140085757499996</v>
      </c>
      <c r="AF388" s="165">
        <v>0.58014430850000009</v>
      </c>
      <c r="AG388" s="167">
        <v>0.43318352477500005</v>
      </c>
      <c r="AH388" s="169">
        <v>0.40304623919999999</v>
      </c>
      <c r="AI388" s="178">
        <f t="shared" si="301"/>
        <v>3.6896908503996246</v>
      </c>
      <c r="AJ388" s="178">
        <f t="shared" si="302"/>
        <v>2.4323093476881419</v>
      </c>
      <c r="AK388" s="259">
        <f t="shared" si="303"/>
        <v>291.87712172257704</v>
      </c>
      <c r="AL388" s="108">
        <v>52.928059596786355</v>
      </c>
      <c r="AS388" s="455">
        <v>11.398737170358306</v>
      </c>
      <c r="AT388" s="348">
        <v>10.444513067557205</v>
      </c>
      <c r="AU388" s="351">
        <f t="shared" si="304"/>
        <v>0.95422410280110093</v>
      </c>
      <c r="AV388" s="416">
        <f t="shared" si="305"/>
        <v>5.1154112799416973</v>
      </c>
      <c r="AW388" s="348">
        <f t="shared" si="306"/>
        <v>4.6871841293276475</v>
      </c>
      <c r="AX388" s="351">
        <f t="shared" si="307"/>
        <v>0.42822715061405014</v>
      </c>
      <c r="AY388" s="208">
        <v>9.4E-2</v>
      </c>
      <c r="AZ388" s="221">
        <v>8.0778962082095965E-2</v>
      </c>
      <c r="BA388" s="223">
        <f t="shared" si="308"/>
        <v>1.3221037917904035E-2</v>
      </c>
      <c r="BB388" s="227">
        <f t="shared" si="309"/>
        <v>4.2184380000000007E-2</v>
      </c>
      <c r="BC388" s="221">
        <f t="shared" si="310"/>
        <v>3.6251174813582213E-2</v>
      </c>
      <c r="BD388" s="223">
        <f t="shared" si="311"/>
        <v>5.933205186417794E-3</v>
      </c>
      <c r="BE388" s="358">
        <f t="shared" si="312"/>
        <v>1253.3446555926466</v>
      </c>
      <c r="BF388" s="447">
        <f t="shared" si="313"/>
        <v>17.365435611142516</v>
      </c>
    </row>
    <row r="389" spans="1:58" x14ac:dyDescent="0.25">
      <c r="A389" s="15">
        <v>383</v>
      </c>
      <c r="B389" s="16">
        <v>23</v>
      </c>
      <c r="C389" s="17" t="s">
        <v>5</v>
      </c>
      <c r="D389" s="17" t="s">
        <v>10</v>
      </c>
      <c r="E389" s="18" t="s">
        <v>8</v>
      </c>
      <c r="F389" s="19" t="s">
        <v>23</v>
      </c>
      <c r="G389" s="30">
        <v>42542</v>
      </c>
      <c r="H389" s="21">
        <v>5</v>
      </c>
      <c r="I389" s="18">
        <v>35</v>
      </c>
      <c r="J389" s="40"/>
      <c r="K389" s="40"/>
      <c r="L389" s="43">
        <v>180.00466118135458</v>
      </c>
      <c r="M389" s="40"/>
      <c r="N389" s="40"/>
      <c r="O389" s="40"/>
      <c r="P389" s="40"/>
      <c r="Q389" s="40"/>
      <c r="R389" s="40"/>
      <c r="S389" s="313">
        <v>20974.743136388708</v>
      </c>
      <c r="T389" s="321">
        <v>1410.0365125872775</v>
      </c>
      <c r="U389" s="326">
        <v>183.10890156498075</v>
      </c>
      <c r="V389" s="288">
        <f t="shared" si="296"/>
        <v>14.875319148936171</v>
      </c>
      <c r="W389" s="299">
        <f t="shared" si="297"/>
        <v>114.54791633352296</v>
      </c>
      <c r="X389" s="306">
        <f t="shared" si="298"/>
        <v>7.7005350397282069</v>
      </c>
      <c r="Y389" s="40">
        <v>444.21000000000004</v>
      </c>
      <c r="Z389" s="263">
        <v>67.2</v>
      </c>
      <c r="AA389" s="193">
        <v>4.63</v>
      </c>
      <c r="AB389" s="72">
        <v>15.499762670110929</v>
      </c>
      <c r="AC389" s="254">
        <f t="shared" si="299"/>
        <v>1.2916468891759107E-3</v>
      </c>
      <c r="AD389" s="79">
        <f t="shared" si="300"/>
        <v>6.8851495756899768</v>
      </c>
      <c r="AE389" s="163">
        <v>0.55708344277499999</v>
      </c>
      <c r="AF389" s="165">
        <v>0.52929612250000002</v>
      </c>
      <c r="AG389" s="167">
        <v>0.39238950977500003</v>
      </c>
      <c r="AH389" s="169">
        <v>0.36423956240000005</v>
      </c>
      <c r="AI389" s="178">
        <f t="shared" si="301"/>
        <v>3.5941417596622665</v>
      </c>
      <c r="AJ389" s="178">
        <f t="shared" si="302"/>
        <v>2.3499686424385313</v>
      </c>
      <c r="AK389" s="259">
        <f t="shared" si="303"/>
        <v>281.9962370926238</v>
      </c>
      <c r="AL389" s="108">
        <v>52.016979496142355</v>
      </c>
      <c r="AS389" s="455">
        <v>12.68643278046906</v>
      </c>
      <c r="AT389" s="348">
        <v>11.700880779108537</v>
      </c>
      <c r="AU389" s="351">
        <f t="shared" si="304"/>
        <v>0.98555200136052257</v>
      </c>
      <c r="AV389" s="416">
        <f t="shared" si="305"/>
        <v>5.6354403054121613</v>
      </c>
      <c r="AW389" s="348">
        <f t="shared" si="306"/>
        <v>5.197648250887803</v>
      </c>
      <c r="AX389" s="351">
        <f t="shared" si="307"/>
        <v>0.43779205452435777</v>
      </c>
      <c r="AY389" s="208">
        <v>9.8000000000000004E-2</v>
      </c>
      <c r="AZ389" s="221">
        <v>6.8307657746902936E-2</v>
      </c>
      <c r="BA389" s="223">
        <f t="shared" si="308"/>
        <v>2.9692342253097068E-2</v>
      </c>
      <c r="BB389" s="227">
        <f t="shared" si="309"/>
        <v>4.3532580000000001E-2</v>
      </c>
      <c r="BC389" s="221">
        <f t="shared" si="310"/>
        <v>3.0342944647751759E-2</v>
      </c>
      <c r="BD389" s="223">
        <f t="shared" si="311"/>
        <v>1.318963535224825E-2</v>
      </c>
      <c r="BE389" s="358">
        <f t="shared" si="312"/>
        <v>522.01212480952802</v>
      </c>
      <c r="BF389" s="447">
        <f t="shared" si="313"/>
        <v>15.726986144530182</v>
      </c>
    </row>
    <row r="390" spans="1:58" ht="15.75" thickBot="1" x14ac:dyDescent="0.3">
      <c r="A390" s="22">
        <v>384</v>
      </c>
      <c r="B390" s="23">
        <v>24</v>
      </c>
      <c r="C390" s="24" t="s">
        <v>5</v>
      </c>
      <c r="D390" s="24" t="s">
        <v>10</v>
      </c>
      <c r="E390" s="25" t="s">
        <v>8</v>
      </c>
      <c r="F390" s="26" t="s">
        <v>23</v>
      </c>
      <c r="G390" s="31">
        <v>42542</v>
      </c>
      <c r="H390" s="28">
        <v>5</v>
      </c>
      <c r="I390" s="25">
        <v>35</v>
      </c>
      <c r="J390" s="41"/>
      <c r="K390" s="41"/>
      <c r="L390" s="42">
        <v>180.00980182166705</v>
      </c>
      <c r="M390" s="41"/>
      <c r="N390" s="41"/>
      <c r="O390" s="41"/>
      <c r="P390" s="41"/>
      <c r="Q390" s="41"/>
      <c r="R390" s="41"/>
      <c r="S390" s="314">
        <v>20975.342140933382</v>
      </c>
      <c r="T390" s="322">
        <v>1410.076780936392</v>
      </c>
      <c r="U390" s="327">
        <v>183.11413085734898</v>
      </c>
      <c r="V390" s="289">
        <f t="shared" si="296"/>
        <v>14.875319148936169</v>
      </c>
      <c r="W390" s="300">
        <f t="shared" si="297"/>
        <v>114.54791633352293</v>
      </c>
      <c r="X390" s="307">
        <f t="shared" si="298"/>
        <v>7.7005350397282069</v>
      </c>
      <c r="Y390" s="41">
        <v>444.89000000000004</v>
      </c>
      <c r="Z390" s="264">
        <v>63.3</v>
      </c>
      <c r="AA390" s="194">
        <v>4.6500000000000004</v>
      </c>
      <c r="AB390" s="73">
        <v>15.055593230484222</v>
      </c>
      <c r="AC390" s="255">
        <f t="shared" si="299"/>
        <v>1.2546327692070185E-3</v>
      </c>
      <c r="AD390" s="80">
        <f t="shared" si="300"/>
        <v>6.6980828723101258</v>
      </c>
      <c r="AE390" s="145">
        <v>0.52119691667500001</v>
      </c>
      <c r="AF390" s="150">
        <v>0.49276550860000007</v>
      </c>
      <c r="AG390" s="155">
        <v>0.36412069567499999</v>
      </c>
      <c r="AH390" s="160">
        <v>0.33841579039999997</v>
      </c>
      <c r="AI390" s="179">
        <f t="shared" si="301"/>
        <v>3.4618158759742022</v>
      </c>
      <c r="AJ390" s="179">
        <f t="shared" si="302"/>
        <v>2.247774532821353</v>
      </c>
      <c r="AK390" s="260">
        <f t="shared" si="303"/>
        <v>269.73294393856236</v>
      </c>
      <c r="AL390" s="109">
        <v>57.141805062264751</v>
      </c>
      <c r="AS390" s="455">
        <v>11.530379907425676</v>
      </c>
      <c r="AT390" s="349">
        <v>10.572953114267824</v>
      </c>
      <c r="AU390" s="352">
        <f t="shared" si="304"/>
        <v>0.95742679315785217</v>
      </c>
      <c r="AV390" s="417">
        <f t="shared" si="305"/>
        <v>5.1297507170146091</v>
      </c>
      <c r="AW390" s="349">
        <f t="shared" si="306"/>
        <v>4.7038011110066131</v>
      </c>
      <c r="AX390" s="352">
        <f t="shared" si="307"/>
        <v>0.42594960600799692</v>
      </c>
      <c r="AY390" s="209">
        <v>8.5000000000000006E-2</v>
      </c>
      <c r="AZ390" s="222">
        <v>6.3959365028727358E-2</v>
      </c>
      <c r="BA390" s="225">
        <f t="shared" si="308"/>
        <v>2.1040634971272648E-2</v>
      </c>
      <c r="BB390" s="228">
        <f t="shared" si="309"/>
        <v>3.7815650000000006E-2</v>
      </c>
      <c r="BC390" s="222">
        <f t="shared" si="310"/>
        <v>2.8454881907630517E-2</v>
      </c>
      <c r="BD390" s="225">
        <f t="shared" si="311"/>
        <v>9.3607680923694907E-3</v>
      </c>
      <c r="BE390" s="359">
        <f t="shared" si="312"/>
        <v>715.54842575046018</v>
      </c>
      <c r="BF390" s="448">
        <f t="shared" si="313"/>
        <v>15.725059438567422</v>
      </c>
    </row>
    <row r="391" spans="1:58" x14ac:dyDescent="0.25">
      <c r="A391" s="8">
        <v>385</v>
      </c>
      <c r="B391" s="9">
        <v>25</v>
      </c>
      <c r="C391" s="10" t="s">
        <v>11</v>
      </c>
      <c r="D391" s="10" t="s">
        <v>6</v>
      </c>
      <c r="E391" s="11" t="s">
        <v>7</v>
      </c>
      <c r="F391" s="12" t="s">
        <v>23</v>
      </c>
      <c r="G391" s="29">
        <v>42543</v>
      </c>
      <c r="H391" s="14">
        <v>5</v>
      </c>
      <c r="I391" s="11">
        <v>35</v>
      </c>
      <c r="J391" s="39"/>
      <c r="K391" s="39"/>
      <c r="L391" s="44">
        <v>30.00289567148134</v>
      </c>
      <c r="M391" s="39"/>
      <c r="N391" s="39"/>
      <c r="O391" s="39"/>
      <c r="P391" s="39"/>
      <c r="Q391" s="39"/>
      <c r="R391" s="39"/>
      <c r="S391" s="315">
        <v>14704.519178245244</v>
      </c>
      <c r="T391" s="323">
        <v>369.83569397712665</v>
      </c>
      <c r="U391" s="328">
        <v>21.756929828027083</v>
      </c>
      <c r="V391" s="287">
        <f t="shared" si="296"/>
        <v>39.75959978366685</v>
      </c>
      <c r="W391" s="298">
        <f t="shared" si="297"/>
        <v>675.85451138896508</v>
      </c>
      <c r="X391" s="305">
        <f t="shared" si="298"/>
        <v>16.998524005933394</v>
      </c>
      <c r="Y391" s="39">
        <v>457.15</v>
      </c>
      <c r="Z391" s="262">
        <v>25.899999999999991</v>
      </c>
      <c r="AA391" s="192">
        <v>4.49</v>
      </c>
      <c r="AB391" s="71">
        <v>36.636949700092522</v>
      </c>
      <c r="AC391" s="253">
        <f t="shared" si="299"/>
        <v>3.0530791416743769E-3</v>
      </c>
      <c r="AD391" s="78">
        <f t="shared" si="300"/>
        <v>16.748581555397298</v>
      </c>
      <c r="AE391" s="162">
        <v>1.7660061712750001</v>
      </c>
      <c r="AF391" s="164">
        <v>1.6879868729999996</v>
      </c>
      <c r="AG391" s="166">
        <v>1.390676874875</v>
      </c>
      <c r="AH391" s="168">
        <v>1.3035475798999996</v>
      </c>
      <c r="AI391" s="177">
        <f t="shared" si="301"/>
        <v>4.8202871301552168</v>
      </c>
      <c r="AJ391" s="177">
        <f t="shared" si="302"/>
        <v>3.5580134005989796</v>
      </c>
      <c r="AK391" s="258">
        <f t="shared" si="303"/>
        <v>426.96160807187755</v>
      </c>
      <c r="AL391" s="107">
        <v>177.85991839759225</v>
      </c>
      <c r="AS391" s="456">
        <v>0.65526942621530659</v>
      </c>
      <c r="AT391" s="348">
        <v>6.3233354619301602E-2</v>
      </c>
      <c r="AU391" s="350">
        <f t="shared" si="304"/>
        <v>0.59203607159600502</v>
      </c>
      <c r="AV391" s="415">
        <f t="shared" si="305"/>
        <v>0.29955641819432743</v>
      </c>
      <c r="AW391" s="347">
        <f t="shared" si="306"/>
        <v>2.8907128064213725E-2</v>
      </c>
      <c r="AX391" s="350">
        <f t="shared" si="307"/>
        <v>0.27064929013011368</v>
      </c>
      <c r="AY391" s="207">
        <v>0.216</v>
      </c>
      <c r="AZ391" s="220">
        <v>0.17495373637128181</v>
      </c>
      <c r="BA391" s="224">
        <f t="shared" si="308"/>
        <v>4.1046263628718188E-2</v>
      </c>
      <c r="BB391" s="226">
        <f t="shared" si="309"/>
        <v>9.8744399999999996E-2</v>
      </c>
      <c r="BC391" s="220">
        <f t="shared" si="310"/>
        <v>7.9980100582131466E-2</v>
      </c>
      <c r="BD391" s="224">
        <f t="shared" si="311"/>
        <v>1.8764299417868519E-2</v>
      </c>
      <c r="BE391" s="357">
        <f t="shared" si="312"/>
        <v>892.57697196242066</v>
      </c>
      <c r="BF391" s="446">
        <f t="shared" si="313"/>
        <v>61.882968720684524</v>
      </c>
    </row>
    <row r="392" spans="1:58" x14ac:dyDescent="0.25">
      <c r="A392" s="15">
        <v>386</v>
      </c>
      <c r="B392" s="16">
        <v>26</v>
      </c>
      <c r="C392" s="17" t="s">
        <v>11</v>
      </c>
      <c r="D392" s="17" t="s">
        <v>6</v>
      </c>
      <c r="E392" s="18" t="s">
        <v>7</v>
      </c>
      <c r="F392" s="19" t="s">
        <v>23</v>
      </c>
      <c r="G392" s="30">
        <v>42543</v>
      </c>
      <c r="H392" s="21">
        <v>5</v>
      </c>
      <c r="I392" s="18">
        <v>35</v>
      </c>
      <c r="J392" s="40"/>
      <c r="K392" s="40"/>
      <c r="L392" s="43">
        <v>29.99935613326728</v>
      </c>
      <c r="M392" s="40"/>
      <c r="N392" s="40"/>
      <c r="O392" s="40"/>
      <c r="P392" s="40"/>
      <c r="Q392" s="40"/>
      <c r="R392" s="40"/>
      <c r="S392" s="313">
        <v>14702.784438768073</v>
      </c>
      <c r="T392" s="321">
        <v>369.79206326940806</v>
      </c>
      <c r="U392" s="326">
        <v>21.754363092956236</v>
      </c>
      <c r="V392" s="288">
        <f t="shared" si="296"/>
        <v>39.759599783666843</v>
      </c>
      <c r="W392" s="299">
        <f t="shared" si="297"/>
        <v>675.85451138896508</v>
      </c>
      <c r="X392" s="306">
        <f t="shared" si="298"/>
        <v>16.998524005933398</v>
      </c>
      <c r="Y392" s="40">
        <v>451.04999999999995</v>
      </c>
      <c r="Z392" s="263">
        <v>27.299999999999997</v>
      </c>
      <c r="AA392" s="193">
        <v>4.53</v>
      </c>
      <c r="AB392" s="72">
        <v>44.482101376038202</v>
      </c>
      <c r="AC392" s="254">
        <f t="shared" si="299"/>
        <v>3.706841781336517E-3</v>
      </c>
      <c r="AD392" s="79">
        <f t="shared" si="300"/>
        <v>20.063651825662028</v>
      </c>
      <c r="AE392" s="163">
        <v>1.9504113192749999</v>
      </c>
      <c r="AF392" s="165">
        <v>1.8754247055</v>
      </c>
      <c r="AG392" s="167">
        <v>1.5479875393750002</v>
      </c>
      <c r="AH392" s="169">
        <v>1.4421172028999996</v>
      </c>
      <c r="AI392" s="178">
        <f t="shared" si="301"/>
        <v>4.3847103867391821</v>
      </c>
      <c r="AJ392" s="178">
        <f t="shared" si="302"/>
        <v>3.2420168074092945</v>
      </c>
      <c r="AK392" s="259">
        <f t="shared" si="303"/>
        <v>389.0420168891153</v>
      </c>
      <c r="AL392" s="108">
        <v>183.66805403919764</v>
      </c>
      <c r="AS392" s="455">
        <v>0.77269202709693274</v>
      </c>
      <c r="AT392" s="348">
        <v>0.18059461191222673</v>
      </c>
      <c r="AU392" s="351">
        <f t="shared" si="304"/>
        <v>0.59209741518470604</v>
      </c>
      <c r="AV392" s="416">
        <f t="shared" si="305"/>
        <v>0.34852273882207147</v>
      </c>
      <c r="AW392" s="348">
        <f t="shared" si="306"/>
        <v>8.1457199703009867E-2</v>
      </c>
      <c r="AX392" s="351">
        <f t="shared" si="307"/>
        <v>0.26706553911906161</v>
      </c>
      <c r="AY392" s="208">
        <v>0.20100000000000001</v>
      </c>
      <c r="AZ392" s="221">
        <v>0.16405955510478398</v>
      </c>
      <c r="BA392" s="223">
        <f t="shared" si="308"/>
        <v>3.6940444895216029E-2</v>
      </c>
      <c r="BB392" s="227">
        <f t="shared" si="309"/>
        <v>9.0661050000000007E-2</v>
      </c>
      <c r="BC392" s="221">
        <f t="shared" si="310"/>
        <v>7.3999062330012799E-2</v>
      </c>
      <c r="BD392" s="223">
        <f t="shared" si="311"/>
        <v>1.6661987669987187E-2</v>
      </c>
      <c r="BE392" s="358">
        <f t="shared" si="312"/>
        <v>1204.1571643821446</v>
      </c>
      <c r="BF392" s="447">
        <f t="shared" si="313"/>
        <v>75.126322519347454</v>
      </c>
    </row>
    <row r="393" spans="1:58" x14ac:dyDescent="0.25">
      <c r="A393" s="15">
        <v>387</v>
      </c>
      <c r="B393" s="16">
        <v>27</v>
      </c>
      <c r="C393" s="17" t="s">
        <v>11</v>
      </c>
      <c r="D393" s="17" t="s">
        <v>6</v>
      </c>
      <c r="E393" s="18" t="s">
        <v>7</v>
      </c>
      <c r="F393" s="19" t="s">
        <v>23</v>
      </c>
      <c r="G393" s="30">
        <v>42543</v>
      </c>
      <c r="H393" s="21">
        <v>5</v>
      </c>
      <c r="I393" s="18">
        <v>35</v>
      </c>
      <c r="J393" s="40"/>
      <c r="K393" s="40"/>
      <c r="L393" s="43">
        <v>30.001125902374316</v>
      </c>
      <c r="M393" s="40"/>
      <c r="N393" s="40"/>
      <c r="O393" s="40"/>
      <c r="P393" s="40"/>
      <c r="Q393" s="40"/>
      <c r="R393" s="40"/>
      <c r="S393" s="313">
        <v>14703.65180850666</v>
      </c>
      <c r="T393" s="321">
        <v>369.81387862326744</v>
      </c>
      <c r="U393" s="326">
        <v>21.755646460491661</v>
      </c>
      <c r="V393" s="288">
        <f t="shared" si="296"/>
        <v>39.759599783666843</v>
      </c>
      <c r="W393" s="299">
        <f t="shared" si="297"/>
        <v>675.85451138896508</v>
      </c>
      <c r="X393" s="306">
        <f t="shared" si="298"/>
        <v>16.998524005933398</v>
      </c>
      <c r="Y393" s="40">
        <v>449.90999999999997</v>
      </c>
      <c r="Z393" s="263">
        <v>26.500000000000014</v>
      </c>
      <c r="AA393" s="193">
        <v>4.4400000000000004</v>
      </c>
      <c r="AB393" s="72">
        <v>44.423346110024212</v>
      </c>
      <c r="AC393" s="254">
        <f t="shared" si="299"/>
        <v>3.7019455091686845E-3</v>
      </c>
      <c r="AD393" s="79">
        <f t="shared" si="300"/>
        <v>19.986507648360991</v>
      </c>
      <c r="AE393" s="163">
        <v>1.946271478775</v>
      </c>
      <c r="AF393" s="165">
        <v>1.8635946734999997</v>
      </c>
      <c r="AG393" s="167">
        <v>1.5302258023749999</v>
      </c>
      <c r="AH393" s="169">
        <v>1.4412097224</v>
      </c>
      <c r="AI393" s="178">
        <f t="shared" si="301"/>
        <v>4.3811906333094077</v>
      </c>
      <c r="AJ393" s="178">
        <f t="shared" si="302"/>
        <v>3.2442619671884381</v>
      </c>
      <c r="AK393" s="259">
        <f t="shared" si="303"/>
        <v>389.31143606261253</v>
      </c>
      <c r="AL393" s="108">
        <v>189.93172973112502</v>
      </c>
      <c r="AS393" s="455">
        <v>0.73064506444017729</v>
      </c>
      <c r="AT393" s="348">
        <v>0.13856961531280587</v>
      </c>
      <c r="AU393" s="351">
        <f t="shared" si="304"/>
        <v>0.59207544912737142</v>
      </c>
      <c r="AV393" s="416">
        <f t="shared" si="305"/>
        <v>0.32872452094228016</v>
      </c>
      <c r="AW393" s="348">
        <f t="shared" si="306"/>
        <v>6.2343855625384484E-2</v>
      </c>
      <c r="AX393" s="351">
        <f t="shared" si="307"/>
        <v>0.26638066531689564</v>
      </c>
      <c r="AY393" s="208">
        <v>0.17199999999999999</v>
      </c>
      <c r="AZ393" s="221">
        <v>0.15439008781022737</v>
      </c>
      <c r="BA393" s="223">
        <f t="shared" si="308"/>
        <v>1.760991218977262E-2</v>
      </c>
      <c r="BB393" s="227">
        <f t="shared" si="309"/>
        <v>7.7384519999999998E-2</v>
      </c>
      <c r="BC393" s="221">
        <f t="shared" si="310"/>
        <v>6.9461644406699385E-2</v>
      </c>
      <c r="BD393" s="223">
        <f t="shared" si="311"/>
        <v>7.922875593300599E-3</v>
      </c>
      <c r="BE393" s="358">
        <f t="shared" si="312"/>
        <v>2522.6330279956842</v>
      </c>
      <c r="BF393" s="447">
        <f t="shared" si="313"/>
        <v>75.029873600564628</v>
      </c>
    </row>
    <row r="394" spans="1:58" ht="15.75" thickBot="1" x14ac:dyDescent="0.3">
      <c r="A394" s="22">
        <v>388</v>
      </c>
      <c r="B394" s="23">
        <v>28</v>
      </c>
      <c r="C394" s="24" t="s">
        <v>11</v>
      </c>
      <c r="D394" s="24" t="s">
        <v>6</v>
      </c>
      <c r="E394" s="25" t="s">
        <v>7</v>
      </c>
      <c r="F394" s="26" t="s">
        <v>23</v>
      </c>
      <c r="G394" s="31">
        <v>42543</v>
      </c>
      <c r="H394" s="28">
        <v>5</v>
      </c>
      <c r="I394" s="25">
        <v>35</v>
      </c>
      <c r="J394" s="41"/>
      <c r="K394" s="41"/>
      <c r="L394" s="42">
        <v>30.001125902374316</v>
      </c>
      <c r="M394" s="41"/>
      <c r="N394" s="41"/>
      <c r="O394" s="41"/>
      <c r="P394" s="41"/>
      <c r="Q394" s="41"/>
      <c r="R394" s="41"/>
      <c r="S394" s="314">
        <v>14703.65180850666</v>
      </c>
      <c r="T394" s="322">
        <v>369.81387862326744</v>
      </c>
      <c r="U394" s="327">
        <v>21.755646460491661</v>
      </c>
      <c r="V394" s="289">
        <f t="shared" si="296"/>
        <v>39.759599783666843</v>
      </c>
      <c r="W394" s="300">
        <f t="shared" si="297"/>
        <v>675.85451138896508</v>
      </c>
      <c r="X394" s="307">
        <f t="shared" si="298"/>
        <v>16.998524005933398</v>
      </c>
      <c r="Y394" s="41">
        <v>450.51</v>
      </c>
      <c r="Z394" s="264">
        <v>25.899999999999991</v>
      </c>
      <c r="AA394" s="194">
        <v>4.54</v>
      </c>
      <c r="AB394" s="73">
        <v>40.733276136028955</v>
      </c>
      <c r="AC394" s="255">
        <f t="shared" si="299"/>
        <v>3.3944396780024129E-3</v>
      </c>
      <c r="AD394" s="80">
        <f t="shared" si="300"/>
        <v>18.350748232042406</v>
      </c>
      <c r="AE394" s="145">
        <v>1.810602664775</v>
      </c>
      <c r="AF394" s="150">
        <v>1.73339697</v>
      </c>
      <c r="AG394" s="155">
        <v>1.438671428875</v>
      </c>
      <c r="AH394" s="160">
        <v>1.3518651908999997</v>
      </c>
      <c r="AI394" s="179">
        <f t="shared" si="301"/>
        <v>4.4450209669570508</v>
      </c>
      <c r="AJ394" s="179">
        <f t="shared" si="302"/>
        <v>3.3188226411876123</v>
      </c>
      <c r="AK394" s="260">
        <f t="shared" si="303"/>
        <v>398.2587169425135</v>
      </c>
      <c r="AL394" s="109">
        <v>189.02064963048102</v>
      </c>
      <c r="AS394" s="457">
        <v>0.66345183397787411</v>
      </c>
      <c r="AT394" s="348">
        <v>7.1411487751154051E-2</v>
      </c>
      <c r="AU394" s="352">
        <f t="shared" si="304"/>
        <v>0.59204034622672008</v>
      </c>
      <c r="AV394" s="417">
        <f t="shared" si="305"/>
        <v>0.29889168572537206</v>
      </c>
      <c r="AW394" s="349">
        <f t="shared" si="306"/>
        <v>3.2171589346772417E-2</v>
      </c>
      <c r="AX394" s="352">
        <f t="shared" si="307"/>
        <v>0.26672009637859961</v>
      </c>
      <c r="AY394" s="209">
        <v>0.22</v>
      </c>
      <c r="AZ394" s="222">
        <v>0.18259208999998175</v>
      </c>
      <c r="BA394" s="225">
        <f t="shared" si="308"/>
        <v>3.7407910000018252E-2</v>
      </c>
      <c r="BB394" s="228">
        <f t="shared" si="309"/>
        <v>9.9112199999999998E-2</v>
      </c>
      <c r="BC394" s="222">
        <f t="shared" si="310"/>
        <v>8.2259562465891778E-2</v>
      </c>
      <c r="BD394" s="225">
        <f t="shared" si="311"/>
        <v>1.6852637534108223E-2</v>
      </c>
      <c r="BE394" s="359">
        <f t="shared" si="312"/>
        <v>1088.8947320502289</v>
      </c>
      <c r="BF394" s="448">
        <f t="shared" si="313"/>
        <v>68.801520699790728</v>
      </c>
    </row>
    <row r="395" spans="1:58" x14ac:dyDescent="0.25">
      <c r="A395" s="8">
        <v>389</v>
      </c>
      <c r="B395" s="9">
        <v>29</v>
      </c>
      <c r="C395" s="10" t="s">
        <v>11</v>
      </c>
      <c r="D395" s="10" t="s">
        <v>6</v>
      </c>
      <c r="E395" s="11" t="s">
        <v>8</v>
      </c>
      <c r="F395" s="12" t="s">
        <v>23</v>
      </c>
      <c r="G395" s="29">
        <v>42542</v>
      </c>
      <c r="H395" s="14">
        <v>5</v>
      </c>
      <c r="I395" s="11">
        <v>35</v>
      </c>
      <c r="J395" s="39"/>
      <c r="K395" s="39"/>
      <c r="L395" s="44">
        <v>30.001125902374316</v>
      </c>
      <c r="M395" s="39"/>
      <c r="N395" s="39"/>
      <c r="O395" s="39"/>
      <c r="P395" s="39"/>
      <c r="Q395" s="39"/>
      <c r="R395" s="39"/>
      <c r="S395" s="315">
        <v>14703.65180850666</v>
      </c>
      <c r="T395" s="323">
        <v>369.81387862326744</v>
      </c>
      <c r="U395" s="328">
        <v>21.755646460491661</v>
      </c>
      <c r="V395" s="287">
        <f t="shared" si="296"/>
        <v>39.759599783666843</v>
      </c>
      <c r="W395" s="298">
        <f t="shared" si="297"/>
        <v>675.85451138896508</v>
      </c>
      <c r="X395" s="305">
        <f t="shared" si="298"/>
        <v>16.998524005933398</v>
      </c>
      <c r="Y395" s="39">
        <v>453.17</v>
      </c>
      <c r="Z395" s="262">
        <v>7.5000000000000142</v>
      </c>
      <c r="AA395" s="192">
        <v>4.84</v>
      </c>
      <c r="AB395" s="71">
        <v>26.40759494699822</v>
      </c>
      <c r="AC395" s="253">
        <f t="shared" si="299"/>
        <v>2.2006329122498517E-3</v>
      </c>
      <c r="AD395" s="78">
        <f t="shared" si="300"/>
        <v>11.967129802131183</v>
      </c>
      <c r="AE395" s="162">
        <v>1.1295900937749999</v>
      </c>
      <c r="AF395" s="164">
        <v>1.0900470839999998</v>
      </c>
      <c r="AG395" s="166">
        <v>0.91992713887500011</v>
      </c>
      <c r="AH395" s="168">
        <v>0.8679388053999999</v>
      </c>
      <c r="AI395" s="177">
        <f t="shared" si="301"/>
        <v>4.2775197667268134</v>
      </c>
      <c r="AJ395" s="177">
        <f t="shared" si="302"/>
        <v>3.2867014476025176</v>
      </c>
      <c r="AK395" s="258">
        <f t="shared" si="303"/>
        <v>394.40417371230217</v>
      </c>
      <c r="AL395" s="107">
        <v>123.99230744701694</v>
      </c>
      <c r="AS395" s="456">
        <v>0.49955269491142584</v>
      </c>
      <c r="AT395" s="347">
        <v>4.5505079427732742E-2</v>
      </c>
      <c r="AU395" s="350">
        <f t="shared" si="304"/>
        <v>0.4540476154836931</v>
      </c>
      <c r="AV395" s="415">
        <f t="shared" si="305"/>
        <v>0.22638229475301086</v>
      </c>
      <c r="AW395" s="347">
        <f t="shared" si="306"/>
        <v>2.062153684426565E-2</v>
      </c>
      <c r="AX395" s="350">
        <f t="shared" si="307"/>
        <v>0.20576075790874521</v>
      </c>
      <c r="AY395" s="207">
        <v>0.14000000000000001</v>
      </c>
      <c r="AZ395" s="220">
        <v>0.12434757579970364</v>
      </c>
      <c r="BA395" s="224">
        <f t="shared" si="308"/>
        <v>1.5652424200296375E-2</v>
      </c>
      <c r="BB395" s="226">
        <f t="shared" si="309"/>
        <v>6.3443800000000009E-2</v>
      </c>
      <c r="BC395" s="220">
        <f t="shared" si="310"/>
        <v>5.6350590925151697E-2</v>
      </c>
      <c r="BD395" s="224">
        <f t="shared" si="311"/>
        <v>7.0932090748483086E-3</v>
      </c>
      <c r="BE395" s="357">
        <f t="shared" si="312"/>
        <v>1687.1249212948239</v>
      </c>
      <c r="BF395" s="446">
        <f t="shared" si="313"/>
        <v>58.160408834801238</v>
      </c>
    </row>
    <row r="396" spans="1:58" x14ac:dyDescent="0.25">
      <c r="A396" s="15">
        <v>390</v>
      </c>
      <c r="B396" s="16">
        <v>30</v>
      </c>
      <c r="C396" s="17" t="s">
        <v>11</v>
      </c>
      <c r="D396" s="17" t="s">
        <v>6</v>
      </c>
      <c r="E396" s="18" t="s">
        <v>8</v>
      </c>
      <c r="F396" s="19" t="s">
        <v>23</v>
      </c>
      <c r="G396" s="30">
        <v>42542</v>
      </c>
      <c r="H396" s="21">
        <v>5</v>
      </c>
      <c r="I396" s="18">
        <v>35</v>
      </c>
      <c r="J396" s="40"/>
      <c r="K396" s="40"/>
      <c r="L396" s="43">
        <v>30.001125902374316</v>
      </c>
      <c r="M396" s="40"/>
      <c r="N396" s="40"/>
      <c r="O396" s="40"/>
      <c r="P396" s="40"/>
      <c r="Q396" s="40"/>
      <c r="R396" s="40"/>
      <c r="S396" s="313">
        <v>14703.65180850666</v>
      </c>
      <c r="T396" s="321">
        <v>369.81387862326744</v>
      </c>
      <c r="U396" s="326">
        <v>21.755646460491661</v>
      </c>
      <c r="V396" s="288">
        <f t="shared" si="296"/>
        <v>39.759599783666843</v>
      </c>
      <c r="W396" s="299">
        <f t="shared" si="297"/>
        <v>675.85451138896508</v>
      </c>
      <c r="X396" s="306">
        <f t="shared" si="298"/>
        <v>16.998524005933398</v>
      </c>
      <c r="Y396" s="40">
        <v>447.76</v>
      </c>
      <c r="Z396" s="263">
        <v>9.3999999999999915</v>
      </c>
      <c r="AA396" s="193">
        <v>4.6900000000000004</v>
      </c>
      <c r="AB396" s="72">
        <v>24.57601039480361</v>
      </c>
      <c r="AC396" s="254">
        <f t="shared" si="299"/>
        <v>2.0480008662336342E-3</v>
      </c>
      <c r="AD396" s="79">
        <f t="shared" si="300"/>
        <v>11.004154414377265</v>
      </c>
      <c r="AE396" s="163">
        <v>1.0493857857749997</v>
      </c>
      <c r="AF396" s="165">
        <v>1.0061124189999997</v>
      </c>
      <c r="AG396" s="167">
        <v>0.84577821587500002</v>
      </c>
      <c r="AH396" s="169">
        <v>0.79023491239999988</v>
      </c>
      <c r="AI396" s="178">
        <f t="shared" si="301"/>
        <v>4.2699598873740854</v>
      </c>
      <c r="AJ396" s="178">
        <f t="shared" si="302"/>
        <v>3.2154727301347839</v>
      </c>
      <c r="AK396" s="259">
        <f t="shared" si="303"/>
        <v>385.85672761617406</v>
      </c>
      <c r="AL396" s="108">
        <v>124.33396248475844</v>
      </c>
      <c r="AS396" s="455">
        <v>0.49392596198766547</v>
      </c>
      <c r="AT396" s="348">
        <v>4.1778279524786306E-2</v>
      </c>
      <c r="AU396" s="351">
        <f t="shared" si="304"/>
        <v>0.45214768246287917</v>
      </c>
      <c r="AV396" s="416">
        <f t="shared" si="305"/>
        <v>0.22116028873959709</v>
      </c>
      <c r="AW396" s="348">
        <f t="shared" si="306"/>
        <v>1.8706642440018316E-2</v>
      </c>
      <c r="AX396" s="351">
        <f t="shared" si="307"/>
        <v>0.20245364629957877</v>
      </c>
      <c r="AY396" s="208">
        <v>0.16200000000000001</v>
      </c>
      <c r="AZ396" s="221">
        <v>0.13910417455703056</v>
      </c>
      <c r="BA396" s="223">
        <f t="shared" si="308"/>
        <v>2.2895825442969447E-2</v>
      </c>
      <c r="BB396" s="227">
        <f t="shared" si="309"/>
        <v>7.2537119999999997E-2</v>
      </c>
      <c r="BC396" s="221">
        <f t="shared" si="310"/>
        <v>6.2285285199656003E-2</v>
      </c>
      <c r="BD396" s="223">
        <f t="shared" si="311"/>
        <v>1.0251834800343999E-2</v>
      </c>
      <c r="BE396" s="358">
        <f t="shared" si="312"/>
        <v>1073.3838994370083</v>
      </c>
      <c r="BF396" s="447">
        <f t="shared" si="313"/>
        <v>54.353945288266019</v>
      </c>
    </row>
    <row r="397" spans="1:58" x14ac:dyDescent="0.25">
      <c r="A397" s="15">
        <v>391</v>
      </c>
      <c r="B397" s="16">
        <v>31</v>
      </c>
      <c r="C397" s="17" t="s">
        <v>11</v>
      </c>
      <c r="D397" s="17" t="s">
        <v>6</v>
      </c>
      <c r="E397" s="18" t="s">
        <v>8</v>
      </c>
      <c r="F397" s="19" t="s">
        <v>23</v>
      </c>
      <c r="G397" s="30">
        <v>42542</v>
      </c>
      <c r="H397" s="21">
        <v>5</v>
      </c>
      <c r="I397" s="18">
        <v>35</v>
      </c>
      <c r="J397" s="40"/>
      <c r="K397" s="40"/>
      <c r="L397" s="43">
        <v>30.00289567148134</v>
      </c>
      <c r="M397" s="40"/>
      <c r="N397" s="40"/>
      <c r="O397" s="40"/>
      <c r="P397" s="40"/>
      <c r="Q397" s="40"/>
      <c r="R397" s="40"/>
      <c r="S397" s="313">
        <v>14704.519178245244</v>
      </c>
      <c r="T397" s="321">
        <v>369.83569397712665</v>
      </c>
      <c r="U397" s="326">
        <v>21.756929828027083</v>
      </c>
      <c r="V397" s="288">
        <f t="shared" si="296"/>
        <v>39.75959978366685</v>
      </c>
      <c r="W397" s="299">
        <f t="shared" si="297"/>
        <v>675.85451138896508</v>
      </c>
      <c r="X397" s="306">
        <f t="shared" si="298"/>
        <v>16.998524005933394</v>
      </c>
      <c r="Y397" s="40">
        <v>448.74000000000007</v>
      </c>
      <c r="Z397" s="263">
        <v>8.6000000000000085</v>
      </c>
      <c r="AA397" s="193">
        <v>4.79</v>
      </c>
      <c r="AB397" s="72">
        <v>25.678970071574792</v>
      </c>
      <c r="AC397" s="254">
        <f t="shared" si="299"/>
        <v>2.1399141726312328E-3</v>
      </c>
      <c r="AD397" s="79">
        <f t="shared" si="300"/>
        <v>11.523181029918474</v>
      </c>
      <c r="AE397" s="163">
        <v>1.2077958582749997</v>
      </c>
      <c r="AF397" s="165">
        <v>1.1656283064999999</v>
      </c>
      <c r="AG397" s="167">
        <v>0.97946219537500001</v>
      </c>
      <c r="AH397" s="169">
        <v>0.9200928693999999</v>
      </c>
      <c r="AI397" s="178">
        <f t="shared" si="301"/>
        <v>4.7034435372934347</v>
      </c>
      <c r="AJ397" s="178">
        <f t="shared" si="302"/>
        <v>3.58305986118381</v>
      </c>
      <c r="AK397" s="259">
        <f t="shared" si="303"/>
        <v>429.96718334205718</v>
      </c>
      <c r="AL397" s="108">
        <v>133.44476349119827</v>
      </c>
      <c r="AS397" s="455">
        <v>0.64386615265632463</v>
      </c>
      <c r="AT397" s="348">
        <v>0.14108938876049576</v>
      </c>
      <c r="AU397" s="351">
        <f t="shared" si="304"/>
        <v>0.50277676389582893</v>
      </c>
      <c r="AV397" s="416">
        <f t="shared" si="305"/>
        <v>0.28892849734299914</v>
      </c>
      <c r="AW397" s="348">
        <f t="shared" si="306"/>
        <v>6.3312452312384873E-2</v>
      </c>
      <c r="AX397" s="351">
        <f t="shared" si="307"/>
        <v>0.2256160450306143</v>
      </c>
      <c r="AY397" s="208">
        <v>0.17199999999999999</v>
      </c>
      <c r="AZ397" s="221">
        <v>0.15656669817484367</v>
      </c>
      <c r="BA397" s="223">
        <f t="shared" si="308"/>
        <v>1.5433301825156315E-2</v>
      </c>
      <c r="BB397" s="227">
        <f t="shared" si="309"/>
        <v>7.7183280000000007E-2</v>
      </c>
      <c r="BC397" s="221">
        <f t="shared" si="310"/>
        <v>7.0257740138979355E-2</v>
      </c>
      <c r="BD397" s="223">
        <f t="shared" si="311"/>
        <v>6.9255398610206459E-3</v>
      </c>
      <c r="BE397" s="358">
        <f t="shared" si="312"/>
        <v>1663.867548402249</v>
      </c>
      <c r="BF397" s="447">
        <f t="shared" si="313"/>
        <v>51.074297611922368</v>
      </c>
    </row>
    <row r="398" spans="1:58" ht="15.75" thickBot="1" x14ac:dyDescent="0.3">
      <c r="A398" s="22">
        <v>392</v>
      </c>
      <c r="B398" s="23">
        <v>32</v>
      </c>
      <c r="C398" s="24" t="s">
        <v>11</v>
      </c>
      <c r="D398" s="24" t="s">
        <v>6</v>
      </c>
      <c r="E398" s="25" t="s">
        <v>8</v>
      </c>
      <c r="F398" s="26" t="s">
        <v>23</v>
      </c>
      <c r="G398" s="31">
        <v>42542</v>
      </c>
      <c r="H398" s="28">
        <v>5</v>
      </c>
      <c r="I398" s="25">
        <v>35</v>
      </c>
      <c r="J398" s="41"/>
      <c r="K398" s="41"/>
      <c r="L398" s="42">
        <v>29.99935613326728</v>
      </c>
      <c r="M398" s="41"/>
      <c r="N398" s="41"/>
      <c r="O398" s="41"/>
      <c r="P398" s="41"/>
      <c r="Q398" s="41"/>
      <c r="R398" s="41"/>
      <c r="S398" s="314">
        <v>14702.784438768073</v>
      </c>
      <c r="T398" s="322">
        <v>369.79206326940806</v>
      </c>
      <c r="U398" s="327">
        <v>21.754363092956236</v>
      </c>
      <c r="V398" s="289">
        <f t="shared" si="296"/>
        <v>39.759599783666843</v>
      </c>
      <c r="W398" s="300">
        <f t="shared" si="297"/>
        <v>675.85451138896508</v>
      </c>
      <c r="X398" s="307">
        <f t="shared" si="298"/>
        <v>16.998524005933398</v>
      </c>
      <c r="Y398" s="41">
        <v>449.18</v>
      </c>
      <c r="Z398" s="264">
        <v>8.2999999999999972</v>
      </c>
      <c r="AA398" s="194">
        <v>4.84</v>
      </c>
      <c r="AB398" s="73">
        <v>30.545687637531067</v>
      </c>
      <c r="AC398" s="255">
        <f t="shared" si="299"/>
        <v>2.5454739697942557E-3</v>
      </c>
      <c r="AD398" s="80">
        <f t="shared" si="300"/>
        <v>13.720511973026206</v>
      </c>
      <c r="AE398" s="145">
        <v>1.3367433547750001</v>
      </c>
      <c r="AF398" s="150">
        <v>1.2878161895</v>
      </c>
      <c r="AG398" s="155">
        <v>1.076556522375</v>
      </c>
      <c r="AH398" s="160">
        <v>1.0136782714000001</v>
      </c>
      <c r="AI398" s="179">
        <f t="shared" si="301"/>
        <v>4.3762097309361661</v>
      </c>
      <c r="AJ398" s="179">
        <f t="shared" si="302"/>
        <v>3.3185642550554584</v>
      </c>
      <c r="AK398" s="260">
        <f t="shared" si="303"/>
        <v>398.22771060665502</v>
      </c>
      <c r="AL398" s="109">
        <v>137.43073893151563</v>
      </c>
      <c r="AS398" s="457">
        <v>0.71415000564351072</v>
      </c>
      <c r="AT398" s="349">
        <v>0.18764106626863936</v>
      </c>
      <c r="AU398" s="352">
        <f t="shared" si="304"/>
        <v>0.52650893937487142</v>
      </c>
      <c r="AV398" s="417">
        <f t="shared" si="305"/>
        <v>0.32078189953495218</v>
      </c>
      <c r="AW398" s="349">
        <f t="shared" si="306"/>
        <v>8.4284614146547421E-2</v>
      </c>
      <c r="AX398" s="352">
        <f t="shared" si="307"/>
        <v>0.23649728538840475</v>
      </c>
      <c r="AY398" s="209">
        <v>0.24099999999999999</v>
      </c>
      <c r="AZ398" s="222">
        <v>0.20504865500197184</v>
      </c>
      <c r="BA398" s="225">
        <f t="shared" si="308"/>
        <v>3.5951344998028156E-2</v>
      </c>
      <c r="BB398" s="228">
        <f t="shared" si="309"/>
        <v>0.10825238000000001</v>
      </c>
      <c r="BC398" s="222">
        <f t="shared" si="310"/>
        <v>9.2103754853785719E-2</v>
      </c>
      <c r="BD398" s="225">
        <f t="shared" si="311"/>
        <v>1.6148625146214287E-2</v>
      </c>
      <c r="BE398" s="359">
        <f t="shared" si="312"/>
        <v>849.63963487892943</v>
      </c>
      <c r="BF398" s="448">
        <f t="shared" si="313"/>
        <v>58.015515698172614</v>
      </c>
    </row>
    <row r="399" spans="1:58" x14ac:dyDescent="0.25">
      <c r="A399" s="8">
        <v>393</v>
      </c>
      <c r="B399" s="9">
        <v>33</v>
      </c>
      <c r="C399" s="10" t="s">
        <v>11</v>
      </c>
      <c r="D399" s="10" t="s">
        <v>9</v>
      </c>
      <c r="E399" s="11" t="s">
        <v>7</v>
      </c>
      <c r="F399" s="12" t="s">
        <v>23</v>
      </c>
      <c r="G399" s="29">
        <v>42543</v>
      </c>
      <c r="H399" s="14">
        <v>5</v>
      </c>
      <c r="I399" s="11">
        <v>35</v>
      </c>
      <c r="J399" s="39"/>
      <c r="K399" s="39"/>
      <c r="L399" s="44">
        <v>75.001994002289706</v>
      </c>
      <c r="M399" s="39"/>
      <c r="N399" s="39"/>
      <c r="O399" s="39"/>
      <c r="P399" s="39"/>
      <c r="Q399" s="39"/>
      <c r="R399" s="39"/>
      <c r="S399" s="315">
        <v>32866.623791743375</v>
      </c>
      <c r="T399" s="323">
        <v>1710.0454632522051</v>
      </c>
      <c r="U399" s="328">
        <v>71.330446390560297</v>
      </c>
      <c r="V399" s="287">
        <f t="shared" si="296"/>
        <v>19.219736842105267</v>
      </c>
      <c r="W399" s="298">
        <f t="shared" si="297"/>
        <v>460.76571022402669</v>
      </c>
      <c r="X399" s="305">
        <f t="shared" si="298"/>
        <v>23.973570190337522</v>
      </c>
      <c r="Y399" s="39">
        <v>453.90000000000003</v>
      </c>
      <c r="Z399" s="262">
        <v>251.2</v>
      </c>
      <c r="AA399" s="192">
        <v>3.33</v>
      </c>
      <c r="AB399" s="71">
        <v>13.686976556399603</v>
      </c>
      <c r="AC399" s="253">
        <f t="shared" si="299"/>
        <v>1.1405813796999669E-3</v>
      </c>
      <c r="AD399" s="78">
        <f t="shared" si="300"/>
        <v>6.2125186589497812</v>
      </c>
      <c r="AE399" s="162">
        <v>0.44677591317499998</v>
      </c>
      <c r="AF399" s="164">
        <v>0.4295550212</v>
      </c>
      <c r="AG399" s="166">
        <v>0.338864881575</v>
      </c>
      <c r="AH399" s="168">
        <v>0.31714766099999997</v>
      </c>
      <c r="AI399" s="177">
        <f t="shared" si="301"/>
        <v>3.26424109323181</v>
      </c>
      <c r="AJ399" s="177">
        <f t="shared" si="302"/>
        <v>2.3171491504580066</v>
      </c>
      <c r="AK399" s="258">
        <f t="shared" si="303"/>
        <v>278.05789805496084</v>
      </c>
      <c r="AL399" s="107">
        <v>97.343214503180391</v>
      </c>
      <c r="AS399" s="456">
        <v>17.910409769434029</v>
      </c>
      <c r="AT399" s="348">
        <v>17.264577772800543</v>
      </c>
      <c r="AU399" s="350">
        <f t="shared" si="304"/>
        <v>0.64583199663348623</v>
      </c>
      <c r="AV399" s="415">
        <f t="shared" si="305"/>
        <v>8.1295349943461055</v>
      </c>
      <c r="AW399" s="347">
        <f t="shared" si="306"/>
        <v>7.8363918510741666</v>
      </c>
      <c r="AX399" s="350">
        <f t="shared" si="307"/>
        <v>0.29314314327193941</v>
      </c>
      <c r="AY399" s="207">
        <v>0.45100000000000001</v>
      </c>
      <c r="AZ399" s="220">
        <v>0.39310246572402324</v>
      </c>
      <c r="BA399" s="224">
        <f t="shared" si="308"/>
        <v>5.789753427597677E-2</v>
      </c>
      <c r="BB399" s="226">
        <f t="shared" si="309"/>
        <v>0.20470890000000003</v>
      </c>
      <c r="BC399" s="220">
        <f t="shared" si="310"/>
        <v>0.17842920919213415</v>
      </c>
      <c r="BD399" s="224">
        <f t="shared" si="311"/>
        <v>2.6279690807865859E-2</v>
      </c>
      <c r="BE399" s="357">
        <f t="shared" si="312"/>
        <v>236.3999905619244</v>
      </c>
      <c r="BF399" s="446">
        <f t="shared" si="313"/>
        <v>21.192781757090692</v>
      </c>
    </row>
    <row r="400" spans="1:58" x14ac:dyDescent="0.25">
      <c r="A400" s="15">
        <v>394</v>
      </c>
      <c r="B400" s="16">
        <v>34</v>
      </c>
      <c r="C400" s="17" t="s">
        <v>11</v>
      </c>
      <c r="D400" s="17" t="s">
        <v>9</v>
      </c>
      <c r="E400" s="18" t="s">
        <v>7</v>
      </c>
      <c r="F400" s="19" t="s">
        <v>23</v>
      </c>
      <c r="G400" s="30">
        <v>42543</v>
      </c>
      <c r="H400" s="21">
        <v>5</v>
      </c>
      <c r="I400" s="18">
        <v>35</v>
      </c>
      <c r="J400" s="40"/>
      <c r="K400" s="40"/>
      <c r="L400" s="43">
        <v>74.988330943667208</v>
      </c>
      <c r="M400" s="40"/>
      <c r="N400" s="40"/>
      <c r="O400" s="40"/>
      <c r="P400" s="40"/>
      <c r="Q400" s="40"/>
      <c r="R400" s="40"/>
      <c r="S400" s="313">
        <v>32860.636502824404</v>
      </c>
      <c r="T400" s="321">
        <v>1709.7339455156123</v>
      </c>
      <c r="U400" s="326">
        <v>71.317452175092185</v>
      </c>
      <c r="V400" s="288">
        <f t="shared" si="296"/>
        <v>19.219736842105263</v>
      </c>
      <c r="W400" s="299">
        <f t="shared" si="297"/>
        <v>460.76571022402663</v>
      </c>
      <c r="X400" s="306">
        <f t="shared" si="298"/>
        <v>23.973570190337526</v>
      </c>
      <c r="Y400" s="40">
        <v>453.53999999999996</v>
      </c>
      <c r="Z400" s="263">
        <v>246.2</v>
      </c>
      <c r="AA400" s="193">
        <v>3.34</v>
      </c>
      <c r="AB400" s="72">
        <v>12.768243874480028</v>
      </c>
      <c r="AC400" s="254">
        <f t="shared" si="299"/>
        <v>1.0640203228733356E-3</v>
      </c>
      <c r="AD400" s="79">
        <f t="shared" si="300"/>
        <v>5.7909093268316711</v>
      </c>
      <c r="AE400" s="163">
        <v>0.44637304537499989</v>
      </c>
      <c r="AF400" s="165">
        <v>0.42855813349999994</v>
      </c>
      <c r="AG400" s="167">
        <v>0.33686925847499999</v>
      </c>
      <c r="AH400" s="169">
        <v>0.31479256229999991</v>
      </c>
      <c r="AI400" s="178">
        <f t="shared" si="301"/>
        <v>3.4959627162758737</v>
      </c>
      <c r="AJ400" s="178">
        <f t="shared" si="302"/>
        <v>2.4654335035781845</v>
      </c>
      <c r="AK400" s="259">
        <f t="shared" si="303"/>
        <v>295.85202042938215</v>
      </c>
      <c r="AL400" s="108">
        <v>96.54601941511693</v>
      </c>
      <c r="AS400" s="455">
        <v>17.808264932297618</v>
      </c>
      <c r="AT400" s="348">
        <v>17.163761642075759</v>
      </c>
      <c r="AU400" s="351">
        <f t="shared" si="304"/>
        <v>0.64450329022185926</v>
      </c>
      <c r="AV400" s="416">
        <f t="shared" si="305"/>
        <v>8.0767604773942612</v>
      </c>
      <c r="AW400" s="348">
        <f t="shared" si="306"/>
        <v>7.7844524551470391</v>
      </c>
      <c r="AX400" s="351">
        <f t="shared" si="307"/>
        <v>0.29230802224722202</v>
      </c>
      <c r="AY400" s="208">
        <v>0.48499999999999999</v>
      </c>
      <c r="AZ400" s="221">
        <v>0.40557101480420327</v>
      </c>
      <c r="BA400" s="223">
        <f t="shared" si="308"/>
        <v>7.942898519579672E-2</v>
      </c>
      <c r="BB400" s="227">
        <f t="shared" si="309"/>
        <v>0.21996689999999999</v>
      </c>
      <c r="BC400" s="221">
        <f t="shared" si="310"/>
        <v>0.18394267805429834</v>
      </c>
      <c r="BD400" s="223">
        <f t="shared" si="311"/>
        <v>3.6024221945701637E-2</v>
      </c>
      <c r="BE400" s="358">
        <f t="shared" si="312"/>
        <v>160.75043440383408</v>
      </c>
      <c r="BF400" s="447">
        <f t="shared" si="313"/>
        <v>19.810983230333516</v>
      </c>
    </row>
    <row r="401" spans="1:58" x14ac:dyDescent="0.25">
      <c r="A401" s="15">
        <v>395</v>
      </c>
      <c r="B401" s="16">
        <v>35</v>
      </c>
      <c r="C401" s="17" t="s">
        <v>11</v>
      </c>
      <c r="D401" s="17" t="s">
        <v>9</v>
      </c>
      <c r="E401" s="18" t="s">
        <v>7</v>
      </c>
      <c r="F401" s="19" t="s">
        <v>23</v>
      </c>
      <c r="G401" s="30">
        <v>42543</v>
      </c>
      <c r="H401" s="21">
        <v>5</v>
      </c>
      <c r="I401" s="18">
        <v>35</v>
      </c>
      <c r="J401" s="40"/>
      <c r="K401" s="40"/>
      <c r="L401" s="43">
        <v>75.001994002289706</v>
      </c>
      <c r="M401" s="40"/>
      <c r="N401" s="40"/>
      <c r="O401" s="40"/>
      <c r="P401" s="40"/>
      <c r="Q401" s="40"/>
      <c r="R401" s="40"/>
      <c r="S401" s="313">
        <v>32866.623791743375</v>
      </c>
      <c r="T401" s="321">
        <v>1710.0454632522051</v>
      </c>
      <c r="U401" s="326">
        <v>71.330446390560297</v>
      </c>
      <c r="V401" s="288">
        <f t="shared" ref="V401:V430" si="314">S401/T401</f>
        <v>19.219736842105267</v>
      </c>
      <c r="W401" s="299">
        <f t="shared" ref="W401:W430" si="315">S401/U401</f>
        <v>460.76571022402669</v>
      </c>
      <c r="X401" s="306">
        <f t="shared" ref="X401:X430" si="316">T401/U401</f>
        <v>23.973570190337522</v>
      </c>
      <c r="Y401" s="40">
        <v>455.3</v>
      </c>
      <c r="Z401" s="263">
        <v>248.2</v>
      </c>
      <c r="AA401" s="193">
        <v>3.33</v>
      </c>
      <c r="AB401" s="72">
        <v>12.604287422380324</v>
      </c>
      <c r="AC401" s="254">
        <f t="shared" ref="AC401:AC432" si="317">(AB401/12000)</f>
        <v>1.0503572851983604E-3</v>
      </c>
      <c r="AD401" s="79">
        <f t="shared" ref="AD401:AD430" si="318">Y401*AB401/1000</f>
        <v>5.7387320634097616</v>
      </c>
      <c r="AE401" s="163">
        <v>0.43788915867499989</v>
      </c>
      <c r="AF401" s="165">
        <v>0.42111917579999991</v>
      </c>
      <c r="AG401" s="167">
        <v>0.32947279887499997</v>
      </c>
      <c r="AH401" s="169">
        <v>0.30923276019999996</v>
      </c>
      <c r="AI401" s="178">
        <f t="shared" ref="AI401:AI430" si="319">AE401/AB401*100</f>
        <v>3.4741286357646737</v>
      </c>
      <c r="AJ401" s="178">
        <f t="shared" ref="AJ401:AJ430" si="320">AH401/AB401*100</f>
        <v>2.453393435402961</v>
      </c>
      <c r="AK401" s="259">
        <f t="shared" ref="AK401:AK430" si="321">AH401/AC401</f>
        <v>294.40721224835528</v>
      </c>
      <c r="AL401" s="108">
        <v>97.343214503180391</v>
      </c>
      <c r="AS401" s="455">
        <v>18.057054587257387</v>
      </c>
      <c r="AT401" s="348">
        <v>17.409315025688304</v>
      </c>
      <c r="AU401" s="351">
        <f t="shared" ref="AU401:AU432" si="322">AS401-AT401</f>
        <v>0.64773956156908241</v>
      </c>
      <c r="AV401" s="416">
        <f t="shared" ref="AV401:AV430" si="323">AS401*Y401/1000</f>
        <v>8.2213769535782877</v>
      </c>
      <c r="AW401" s="348">
        <f t="shared" ref="AW401:AW430" si="324">AT401*Y401/1000</f>
        <v>7.926461131195885</v>
      </c>
      <c r="AX401" s="351">
        <f t="shared" ref="AX401:AX430" si="325">AU401*Y401/1000</f>
        <v>0.29491582238240321</v>
      </c>
      <c r="AY401" s="208">
        <v>0.501</v>
      </c>
      <c r="AZ401" s="221">
        <v>0.41860465965929677</v>
      </c>
      <c r="BA401" s="223">
        <f t="shared" ref="BA401:BA432" si="326">AY401-AZ401</f>
        <v>8.2395340340703227E-2</v>
      </c>
      <c r="BB401" s="227">
        <f t="shared" ref="BB401:BB430" si="327">AY401*Y401/1000</f>
        <v>0.22810530000000001</v>
      </c>
      <c r="BC401" s="221">
        <f t="shared" ref="BC401:BC430" si="328">AZ401*Y401/1000</f>
        <v>0.19059070154287783</v>
      </c>
      <c r="BD401" s="223">
        <f t="shared" ref="BD401:BD430" si="329">BA401*Y401/1000</f>
        <v>3.7514598457122184E-2</v>
      </c>
      <c r="BE401" s="358">
        <f t="shared" ref="BE401:BE430" si="330">AB401/BA401</f>
        <v>152.97330371185828</v>
      </c>
      <c r="BF401" s="447">
        <f t="shared" ref="BF401:BF430" si="331">AB401/AU401</f>
        <v>19.458881578651358</v>
      </c>
    </row>
    <row r="402" spans="1:58" ht="15.75" thickBot="1" x14ac:dyDescent="0.3">
      <c r="A402" s="22">
        <v>396</v>
      </c>
      <c r="B402" s="23">
        <v>36</v>
      </c>
      <c r="C402" s="24" t="s">
        <v>11</v>
      </c>
      <c r="D402" s="24" t="s">
        <v>9</v>
      </c>
      <c r="E402" s="25" t="s">
        <v>7</v>
      </c>
      <c r="F402" s="26" t="s">
        <v>23</v>
      </c>
      <c r="G402" s="31">
        <v>42543</v>
      </c>
      <c r="H402" s="28">
        <v>5</v>
      </c>
      <c r="I402" s="25">
        <v>35</v>
      </c>
      <c r="J402" s="41"/>
      <c r="K402" s="41"/>
      <c r="L402" s="42">
        <v>74.996528778840698</v>
      </c>
      <c r="M402" s="41"/>
      <c r="N402" s="41"/>
      <c r="O402" s="41"/>
      <c r="P402" s="41"/>
      <c r="Q402" s="41"/>
      <c r="R402" s="41"/>
      <c r="S402" s="314">
        <v>32864.228876175781</v>
      </c>
      <c r="T402" s="322">
        <v>1709.9208561575676</v>
      </c>
      <c r="U402" s="327">
        <v>71.325248704373053</v>
      </c>
      <c r="V402" s="289">
        <f t="shared" si="314"/>
        <v>19.219736842105267</v>
      </c>
      <c r="W402" s="300">
        <f t="shared" si="315"/>
        <v>460.76571022402658</v>
      </c>
      <c r="X402" s="307">
        <f t="shared" si="316"/>
        <v>23.973570190337519</v>
      </c>
      <c r="Y402" s="41">
        <v>461.19</v>
      </c>
      <c r="Z402" s="264">
        <v>251.2</v>
      </c>
      <c r="AA402" s="194">
        <v>3.32</v>
      </c>
      <c r="AB402" s="73">
        <v>12.334879945791702</v>
      </c>
      <c r="AC402" s="255">
        <f t="shared" si="317"/>
        <v>1.0279066621493086E-3</v>
      </c>
      <c r="AD402" s="80">
        <f t="shared" si="318"/>
        <v>5.6887232821996747</v>
      </c>
      <c r="AE402" s="145">
        <v>0.44853740927499997</v>
      </c>
      <c r="AF402" s="150">
        <v>0.43102910369999992</v>
      </c>
      <c r="AG402" s="155">
        <v>0.33766599377500001</v>
      </c>
      <c r="AH402" s="160">
        <v>0.31682424619999999</v>
      </c>
      <c r="AI402" s="179">
        <f t="shared" si="319"/>
        <v>3.6363338050000857</v>
      </c>
      <c r="AJ402" s="179">
        <f t="shared" si="320"/>
        <v>2.568523144062631</v>
      </c>
      <c r="AK402" s="260">
        <f t="shared" si="321"/>
        <v>308.22277728751573</v>
      </c>
      <c r="AL402" s="109">
        <v>94.837744226409455</v>
      </c>
      <c r="AS402" s="457">
        <v>18.241968942391726</v>
      </c>
      <c r="AT402" s="348">
        <v>17.591824003359065</v>
      </c>
      <c r="AU402" s="352">
        <f t="shared" si="322"/>
        <v>0.65014493903266057</v>
      </c>
      <c r="AV402" s="417">
        <f t="shared" si="323"/>
        <v>8.41301365654164</v>
      </c>
      <c r="AW402" s="349">
        <f t="shared" si="324"/>
        <v>8.1131733121091667</v>
      </c>
      <c r="AX402" s="352">
        <f t="shared" si="325"/>
        <v>0.29984034443247271</v>
      </c>
      <c r="AY402" s="209">
        <v>0.49099999999999999</v>
      </c>
      <c r="AZ402" s="222">
        <v>0.417632738251909</v>
      </c>
      <c r="BA402" s="225">
        <f t="shared" si="326"/>
        <v>7.3367261748090995E-2</v>
      </c>
      <c r="BB402" s="228">
        <f t="shared" si="327"/>
        <v>0.22644428999999999</v>
      </c>
      <c r="BC402" s="222">
        <f t="shared" si="328"/>
        <v>0.19260804255439792</v>
      </c>
      <c r="BD402" s="225">
        <f t="shared" si="329"/>
        <v>3.3836247445602083E-2</v>
      </c>
      <c r="BE402" s="359">
        <f t="shared" si="330"/>
        <v>168.12512354821058</v>
      </c>
      <c r="BF402" s="448">
        <f t="shared" si="331"/>
        <v>18.972507829015107</v>
      </c>
    </row>
    <row r="403" spans="1:58" x14ac:dyDescent="0.25">
      <c r="A403" s="8">
        <v>397</v>
      </c>
      <c r="B403" s="9">
        <v>37</v>
      </c>
      <c r="C403" s="10" t="s">
        <v>11</v>
      </c>
      <c r="D403" s="10" t="s">
        <v>9</v>
      </c>
      <c r="E403" s="11" t="s">
        <v>8</v>
      </c>
      <c r="F403" s="12" t="s">
        <v>23</v>
      </c>
      <c r="G403" s="29">
        <v>42542</v>
      </c>
      <c r="H403" s="14">
        <v>5</v>
      </c>
      <c r="I403" s="11">
        <v>35</v>
      </c>
      <c r="J403" s="39"/>
      <c r="K403" s="39"/>
      <c r="L403" s="44">
        <v>75.004726614014203</v>
      </c>
      <c r="M403" s="39"/>
      <c r="N403" s="39"/>
      <c r="O403" s="39"/>
      <c r="P403" s="39"/>
      <c r="Q403" s="39"/>
      <c r="R403" s="39"/>
      <c r="S403" s="315">
        <v>32867.821249527158</v>
      </c>
      <c r="T403" s="323">
        <v>1710.1077667995237</v>
      </c>
      <c r="U403" s="328">
        <v>71.33304523365392</v>
      </c>
      <c r="V403" s="287">
        <f t="shared" si="314"/>
        <v>19.219736842105263</v>
      </c>
      <c r="W403" s="298">
        <f t="shared" si="315"/>
        <v>460.76571022402652</v>
      </c>
      <c r="X403" s="305">
        <f t="shared" si="316"/>
        <v>23.973570190337522</v>
      </c>
      <c r="Y403" s="39">
        <v>445.79</v>
      </c>
      <c r="Z403" s="262">
        <v>223.2</v>
      </c>
      <c r="AA403" s="192">
        <v>3.37</v>
      </c>
      <c r="AB403" s="71">
        <v>12.303890374625603</v>
      </c>
      <c r="AC403" s="253">
        <f t="shared" si="317"/>
        <v>1.0253241978854669E-3</v>
      </c>
      <c r="AD403" s="78">
        <f t="shared" si="318"/>
        <v>5.4849512901043473</v>
      </c>
      <c r="AE403" s="162">
        <v>0.44739037747499999</v>
      </c>
      <c r="AF403" s="164">
        <v>0.4273219332</v>
      </c>
      <c r="AG403" s="166">
        <v>0.34146066387500001</v>
      </c>
      <c r="AH403" s="168">
        <v>0.31777982789999998</v>
      </c>
      <c r="AI403" s="177">
        <f t="shared" si="319"/>
        <v>3.6361700555919794</v>
      </c>
      <c r="AJ403" s="177">
        <f t="shared" si="320"/>
        <v>2.5827589341608528</v>
      </c>
      <c r="AK403" s="258">
        <f t="shared" si="321"/>
        <v>309.93107209930236</v>
      </c>
      <c r="AL403" s="107">
        <v>62.380515640967644</v>
      </c>
      <c r="AS403" s="455">
        <v>16.560496767131841</v>
      </c>
      <c r="AT403" s="347">
        <v>15.838791951994972</v>
      </c>
      <c r="AU403" s="350">
        <f t="shared" si="322"/>
        <v>0.72170481513686902</v>
      </c>
      <c r="AV403" s="415">
        <f t="shared" si="323"/>
        <v>7.3825038538197045</v>
      </c>
      <c r="AW403" s="347">
        <f t="shared" si="324"/>
        <v>7.0607750642798388</v>
      </c>
      <c r="AX403" s="350">
        <f t="shared" si="325"/>
        <v>0.32172878953986489</v>
      </c>
      <c r="AY403" s="207">
        <v>0.81599999999999995</v>
      </c>
      <c r="AZ403" s="220">
        <v>0.73063438658731805</v>
      </c>
      <c r="BA403" s="224">
        <f t="shared" si="326"/>
        <v>8.5365613412681896E-2</v>
      </c>
      <c r="BB403" s="226">
        <f t="shared" si="327"/>
        <v>0.36376463999999997</v>
      </c>
      <c r="BC403" s="220">
        <f t="shared" si="328"/>
        <v>0.32570950319676051</v>
      </c>
      <c r="BD403" s="224">
        <f t="shared" si="329"/>
        <v>3.8055136803239464E-2</v>
      </c>
      <c r="BE403" s="357">
        <f t="shared" si="330"/>
        <v>144.13169287667461</v>
      </c>
      <c r="BF403" s="446">
        <f t="shared" si="331"/>
        <v>17.048369522506523</v>
      </c>
    </row>
    <row r="404" spans="1:58" x14ac:dyDescent="0.25">
      <c r="A404" s="15">
        <v>398</v>
      </c>
      <c r="B404" s="16">
        <v>38</v>
      </c>
      <c r="C404" s="17" t="s">
        <v>11</v>
      </c>
      <c r="D404" s="17" t="s">
        <v>9</v>
      </c>
      <c r="E404" s="18" t="s">
        <v>8</v>
      </c>
      <c r="F404" s="19" t="s">
        <v>23</v>
      </c>
      <c r="G404" s="30">
        <v>42542</v>
      </c>
      <c r="H404" s="21">
        <v>5</v>
      </c>
      <c r="I404" s="18">
        <v>35</v>
      </c>
      <c r="J404" s="40"/>
      <c r="K404" s="40"/>
      <c r="L404" s="43">
        <v>74.993796167116201</v>
      </c>
      <c r="M404" s="40"/>
      <c r="N404" s="40"/>
      <c r="O404" s="40"/>
      <c r="P404" s="40"/>
      <c r="Q404" s="40"/>
      <c r="R404" s="40"/>
      <c r="S404" s="313">
        <v>32863.031418391991</v>
      </c>
      <c r="T404" s="321">
        <v>1709.8585526102493</v>
      </c>
      <c r="U404" s="326">
        <v>71.32264986127943</v>
      </c>
      <c r="V404" s="288">
        <f t="shared" si="314"/>
        <v>19.219736842105263</v>
      </c>
      <c r="W404" s="299">
        <f t="shared" si="315"/>
        <v>460.76571022402663</v>
      </c>
      <c r="X404" s="306">
        <f t="shared" si="316"/>
        <v>23.973570190337522</v>
      </c>
      <c r="Y404" s="40">
        <v>448.37</v>
      </c>
      <c r="Z404" s="263">
        <v>204.2</v>
      </c>
      <c r="AA404" s="193">
        <v>3.41</v>
      </c>
      <c r="AB404" s="72">
        <v>12.788557658494021</v>
      </c>
      <c r="AC404" s="254">
        <f t="shared" si="317"/>
        <v>1.0657131382078352E-3</v>
      </c>
      <c r="AD404" s="79">
        <f t="shared" si="318"/>
        <v>5.7340055973389648</v>
      </c>
      <c r="AE404" s="163">
        <v>0.47043156617499998</v>
      </c>
      <c r="AF404" s="165">
        <v>0.45384528479999997</v>
      </c>
      <c r="AG404" s="167">
        <v>0.36122586207500001</v>
      </c>
      <c r="AH404" s="169">
        <v>0.34078340609999996</v>
      </c>
      <c r="AI404" s="178">
        <f t="shared" si="319"/>
        <v>3.678534974290431</v>
      </c>
      <c r="AJ404" s="178">
        <f t="shared" si="320"/>
        <v>2.6647524701400185</v>
      </c>
      <c r="AK404" s="259">
        <f t="shared" si="321"/>
        <v>319.77029641680224</v>
      </c>
      <c r="AL404" s="108">
        <v>58.963965263552716</v>
      </c>
      <c r="AS404" s="455">
        <v>15.930665418039712</v>
      </c>
      <c r="AT404" s="348">
        <v>15.212462390888678</v>
      </c>
      <c r="AU404" s="351">
        <f t="shared" si="322"/>
        <v>0.71820302715103423</v>
      </c>
      <c r="AV404" s="416">
        <f t="shared" si="323"/>
        <v>7.1428324534864656</v>
      </c>
      <c r="AW404" s="348">
        <f t="shared" si="324"/>
        <v>6.8208117622027569</v>
      </c>
      <c r="AX404" s="351">
        <f t="shared" si="325"/>
        <v>0.32202069128370919</v>
      </c>
      <c r="AY404" s="208">
        <v>0.85899999999999999</v>
      </c>
      <c r="AZ404" s="221">
        <v>0.76483754521735237</v>
      </c>
      <c r="BA404" s="223">
        <f t="shared" si="326"/>
        <v>9.416245478264762E-2</v>
      </c>
      <c r="BB404" s="227">
        <f t="shared" si="327"/>
        <v>0.38514983000000003</v>
      </c>
      <c r="BC404" s="221">
        <f t="shared" si="328"/>
        <v>0.3429302101491043</v>
      </c>
      <c r="BD404" s="223">
        <f t="shared" si="329"/>
        <v>4.2219619850895708E-2</v>
      </c>
      <c r="BE404" s="358">
        <f t="shared" si="330"/>
        <v>135.813766622944</v>
      </c>
      <c r="BF404" s="447">
        <f t="shared" si="331"/>
        <v>17.806326588769245</v>
      </c>
    </row>
    <row r="405" spans="1:58" x14ac:dyDescent="0.25">
      <c r="A405" s="15">
        <v>399</v>
      </c>
      <c r="B405" s="16">
        <v>39</v>
      </c>
      <c r="C405" s="17" t="s">
        <v>11</v>
      </c>
      <c r="D405" s="17" t="s">
        <v>9</v>
      </c>
      <c r="E405" s="18" t="s">
        <v>8</v>
      </c>
      <c r="F405" s="19" t="s">
        <v>23</v>
      </c>
      <c r="G405" s="30">
        <v>42542</v>
      </c>
      <c r="H405" s="21">
        <v>5</v>
      </c>
      <c r="I405" s="18">
        <v>35</v>
      </c>
      <c r="J405" s="40"/>
      <c r="K405" s="40"/>
      <c r="L405" s="43">
        <v>74.991063555391705</v>
      </c>
      <c r="M405" s="40"/>
      <c r="N405" s="40"/>
      <c r="O405" s="40"/>
      <c r="P405" s="40"/>
      <c r="Q405" s="40"/>
      <c r="R405" s="40"/>
      <c r="S405" s="313">
        <v>32861.833960608194</v>
      </c>
      <c r="T405" s="321">
        <v>1709.7962490629307</v>
      </c>
      <c r="U405" s="326">
        <v>71.320051018185808</v>
      </c>
      <c r="V405" s="288">
        <f t="shared" si="314"/>
        <v>19.219736842105263</v>
      </c>
      <c r="W405" s="299">
        <f t="shared" si="315"/>
        <v>460.76571022402658</v>
      </c>
      <c r="X405" s="306">
        <f t="shared" si="316"/>
        <v>23.973570190337522</v>
      </c>
      <c r="Y405" s="40">
        <v>425.21</v>
      </c>
      <c r="Z405" s="263">
        <v>217.2</v>
      </c>
      <c r="AA405" s="193">
        <v>3.38</v>
      </c>
      <c r="AB405" s="72">
        <v>12.620056069289959</v>
      </c>
      <c r="AC405" s="254">
        <f t="shared" si="317"/>
        <v>1.0516713391074965E-3</v>
      </c>
      <c r="AD405" s="79">
        <f t="shared" si="318"/>
        <v>5.3661740412227825</v>
      </c>
      <c r="AE405" s="163">
        <v>0.43925976747499995</v>
      </c>
      <c r="AF405" s="165">
        <v>0.42312534889999998</v>
      </c>
      <c r="AG405" s="167">
        <v>0.33692069727500001</v>
      </c>
      <c r="AH405" s="169">
        <v>0.3150914796</v>
      </c>
      <c r="AI405" s="178">
        <f t="shared" si="319"/>
        <v>3.480648303488195</v>
      </c>
      <c r="AJ405" s="178">
        <f t="shared" si="320"/>
        <v>2.4967518200394809</v>
      </c>
      <c r="AK405" s="259">
        <f t="shared" si="321"/>
        <v>299.61021840473768</v>
      </c>
      <c r="AL405" s="108">
        <v>61.127780502582176</v>
      </c>
      <c r="AS405" s="455">
        <v>16.302435293504818</v>
      </c>
      <c r="AT405" s="348">
        <v>15.582165269712103</v>
      </c>
      <c r="AU405" s="351">
        <f t="shared" si="322"/>
        <v>0.72027002379271465</v>
      </c>
      <c r="AV405" s="416">
        <f t="shared" si="323"/>
        <v>6.9319585111511834</v>
      </c>
      <c r="AW405" s="348">
        <f t="shared" si="324"/>
        <v>6.6256924943342828</v>
      </c>
      <c r="AX405" s="351">
        <f t="shared" si="325"/>
        <v>0.30626601681690019</v>
      </c>
      <c r="AY405" s="208">
        <v>0.92900000000000005</v>
      </c>
      <c r="AZ405" s="221">
        <v>0.77435241242343078</v>
      </c>
      <c r="BA405" s="223">
        <f t="shared" si="326"/>
        <v>0.15464758757656927</v>
      </c>
      <c r="BB405" s="227">
        <f t="shared" si="327"/>
        <v>0.39502008999999999</v>
      </c>
      <c r="BC405" s="221">
        <f t="shared" si="328"/>
        <v>0.32926238928656698</v>
      </c>
      <c r="BD405" s="223">
        <f t="shared" si="329"/>
        <v>6.5757700713433009E-2</v>
      </c>
      <c r="BE405" s="358">
        <f t="shared" si="330"/>
        <v>81.605256616379506</v>
      </c>
      <c r="BF405" s="447">
        <f t="shared" si="331"/>
        <v>17.521284591071449</v>
      </c>
    </row>
    <row r="406" spans="1:58" ht="15.75" thickBot="1" x14ac:dyDescent="0.3">
      <c r="A406" s="22">
        <v>400</v>
      </c>
      <c r="B406" s="23">
        <v>40</v>
      </c>
      <c r="C406" s="24" t="s">
        <v>11</v>
      </c>
      <c r="D406" s="24" t="s">
        <v>9</v>
      </c>
      <c r="E406" s="25" t="s">
        <v>8</v>
      </c>
      <c r="F406" s="26" t="s">
        <v>23</v>
      </c>
      <c r="G406" s="31">
        <v>42542</v>
      </c>
      <c r="H406" s="28">
        <v>5</v>
      </c>
      <c r="I406" s="25">
        <v>35</v>
      </c>
      <c r="J406" s="41"/>
      <c r="K406" s="41"/>
      <c r="L406" s="42">
        <v>74.999261390565195</v>
      </c>
      <c r="M406" s="41"/>
      <c r="N406" s="41"/>
      <c r="O406" s="41"/>
      <c r="P406" s="41"/>
      <c r="Q406" s="41"/>
      <c r="R406" s="41"/>
      <c r="S406" s="314">
        <v>32865.426333959578</v>
      </c>
      <c r="T406" s="322">
        <v>1709.9831597048862</v>
      </c>
      <c r="U406" s="327">
        <v>71.327847547466661</v>
      </c>
      <c r="V406" s="289">
        <f t="shared" si="314"/>
        <v>19.219736842105267</v>
      </c>
      <c r="W406" s="300">
        <f t="shared" si="315"/>
        <v>460.76571022402669</v>
      </c>
      <c r="X406" s="307">
        <f t="shared" si="316"/>
        <v>23.973570190337526</v>
      </c>
      <c r="Y406" s="41">
        <v>449.54000000000008</v>
      </c>
      <c r="Z406" s="264">
        <v>245.2</v>
      </c>
      <c r="AA406" s="194">
        <v>3.31</v>
      </c>
      <c r="AB406" s="73">
        <v>12.617206950576549</v>
      </c>
      <c r="AC406" s="255">
        <f t="shared" si="317"/>
        <v>1.0514339125480456E-3</v>
      </c>
      <c r="AD406" s="80">
        <f t="shared" si="318"/>
        <v>5.6719392125621821</v>
      </c>
      <c r="AE406" s="145">
        <v>0.44543635837499995</v>
      </c>
      <c r="AF406" s="150">
        <v>0.42749466739999997</v>
      </c>
      <c r="AG406" s="155">
        <v>0.33835240087500001</v>
      </c>
      <c r="AH406" s="160">
        <v>0.31904350589999991</v>
      </c>
      <c r="AI406" s="179">
        <f t="shared" si="319"/>
        <v>3.5303879861829923</v>
      </c>
      <c r="AJ406" s="179">
        <f t="shared" si="320"/>
        <v>2.5286381300531899</v>
      </c>
      <c r="AK406" s="260">
        <f t="shared" si="321"/>
        <v>303.4365756063828</v>
      </c>
      <c r="AL406" s="109">
        <v>66.822031131607091</v>
      </c>
      <c r="AS406" s="455">
        <v>18.462088820441881</v>
      </c>
      <c r="AT406" s="349">
        <v>17.729811377861427</v>
      </c>
      <c r="AU406" s="352">
        <f t="shared" si="322"/>
        <v>0.73227744258045391</v>
      </c>
      <c r="AV406" s="417">
        <f t="shared" si="323"/>
        <v>8.2994474083414449</v>
      </c>
      <c r="AW406" s="349">
        <f t="shared" si="324"/>
        <v>7.9702594068038266</v>
      </c>
      <c r="AX406" s="352">
        <f t="shared" si="325"/>
        <v>0.32918800153761729</v>
      </c>
      <c r="AY406" s="209">
        <v>1.28</v>
      </c>
      <c r="AZ406" s="222">
        <v>1.1349099804124769</v>
      </c>
      <c r="BA406" s="225">
        <f t="shared" si="326"/>
        <v>0.1450900195875231</v>
      </c>
      <c r="BB406" s="228">
        <f t="shared" si="327"/>
        <v>0.57541120000000012</v>
      </c>
      <c r="BC406" s="222">
        <f t="shared" si="328"/>
        <v>0.51018743259462496</v>
      </c>
      <c r="BD406" s="225">
        <f t="shared" si="329"/>
        <v>6.5223767405375138E-2</v>
      </c>
      <c r="BE406" s="359">
        <f t="shared" si="330"/>
        <v>86.961232664011263</v>
      </c>
      <c r="BF406" s="448">
        <f t="shared" si="331"/>
        <v>17.230090969503433</v>
      </c>
    </row>
    <row r="407" spans="1:58" x14ac:dyDescent="0.25">
      <c r="A407" s="8">
        <v>401</v>
      </c>
      <c r="B407" s="9">
        <v>41</v>
      </c>
      <c r="C407" s="10" t="s">
        <v>11</v>
      </c>
      <c r="D407" s="10" t="s">
        <v>10</v>
      </c>
      <c r="E407" s="11" t="s">
        <v>7</v>
      </c>
      <c r="F407" s="12" t="s">
        <v>23</v>
      </c>
      <c r="G407" s="29">
        <v>42543</v>
      </c>
      <c r="H407" s="14">
        <v>5</v>
      </c>
      <c r="I407" s="11">
        <v>35</v>
      </c>
      <c r="J407" s="39"/>
      <c r="K407" s="39"/>
      <c r="L407" s="44">
        <v>180.01512084694784</v>
      </c>
      <c r="M407" s="39"/>
      <c r="N407" s="39"/>
      <c r="O407" s="39"/>
      <c r="P407" s="39"/>
      <c r="Q407" s="39"/>
      <c r="R407" s="39"/>
      <c r="S407" s="315">
        <v>30304.345493778023</v>
      </c>
      <c r="T407" s="323">
        <v>1666.9400190427366</v>
      </c>
      <c r="U407" s="328">
        <v>104.37270706202008</v>
      </c>
      <c r="V407" s="287">
        <f t="shared" si="314"/>
        <v>18.179625629949609</v>
      </c>
      <c r="W407" s="298">
        <f t="shared" si="315"/>
        <v>290.3474131007319</v>
      </c>
      <c r="X407" s="305">
        <f t="shared" si="316"/>
        <v>15.971033673125023</v>
      </c>
      <c r="Y407" s="39">
        <v>449.46000000000004</v>
      </c>
      <c r="Z407" s="262">
        <v>105.2</v>
      </c>
      <c r="AA407" s="192">
        <v>3.62</v>
      </c>
      <c r="AB407" s="71">
        <v>6.6697969692664412</v>
      </c>
      <c r="AC407" s="253">
        <f t="shared" si="317"/>
        <v>5.5581641410553675E-4</v>
      </c>
      <c r="AD407" s="78">
        <f t="shared" si="318"/>
        <v>2.9978069458064946</v>
      </c>
      <c r="AE407" s="162">
        <v>0.25462484357499993</v>
      </c>
      <c r="AF407" s="164">
        <v>0.24484505499999998</v>
      </c>
      <c r="AG407" s="166">
        <v>0.18511893227499998</v>
      </c>
      <c r="AH407" s="168">
        <v>0.17153941469999998</v>
      </c>
      <c r="AI407" s="177">
        <f t="shared" si="319"/>
        <v>3.8175801264757858</v>
      </c>
      <c r="AJ407" s="177">
        <f t="shared" si="320"/>
        <v>2.5718836044100195</v>
      </c>
      <c r="AK407" s="258">
        <f t="shared" si="321"/>
        <v>308.62603252920235</v>
      </c>
      <c r="AL407" s="107">
        <v>58.622310225811177</v>
      </c>
      <c r="AS407" s="456">
        <v>4.8761443531217772</v>
      </c>
      <c r="AT407" s="348">
        <v>4.5763626898243581</v>
      </c>
      <c r="AU407" s="350">
        <f t="shared" si="322"/>
        <v>0.29978166329741907</v>
      </c>
      <c r="AV407" s="415">
        <f t="shared" si="323"/>
        <v>2.191631840954114</v>
      </c>
      <c r="AW407" s="347">
        <f t="shared" si="324"/>
        <v>2.056891974568456</v>
      </c>
      <c r="AX407" s="350">
        <f t="shared" si="325"/>
        <v>0.13473986638565799</v>
      </c>
      <c r="AY407" s="207">
        <v>8.1000000000000003E-2</v>
      </c>
      <c r="AZ407" s="220">
        <v>6.3601481133377005E-2</v>
      </c>
      <c r="BA407" s="224">
        <f t="shared" si="326"/>
        <v>1.7398518866622997E-2</v>
      </c>
      <c r="BB407" s="226">
        <f t="shared" si="327"/>
        <v>3.6406260000000003E-2</v>
      </c>
      <c r="BC407" s="220">
        <f t="shared" si="328"/>
        <v>2.858632171020763E-2</v>
      </c>
      <c r="BD407" s="224">
        <f t="shared" si="329"/>
        <v>7.8199382897923726E-3</v>
      </c>
      <c r="BE407" s="357">
        <f t="shared" si="330"/>
        <v>383.35429701787194</v>
      </c>
      <c r="BF407" s="446">
        <f t="shared" si="331"/>
        <v>22.248849032001029</v>
      </c>
    </row>
    <row r="408" spans="1:58" x14ac:dyDescent="0.25">
      <c r="A408" s="15">
        <v>402</v>
      </c>
      <c r="B408" s="16">
        <v>42</v>
      </c>
      <c r="C408" s="17" t="s">
        <v>11</v>
      </c>
      <c r="D408" s="17" t="s">
        <v>10</v>
      </c>
      <c r="E408" s="18" t="s">
        <v>7</v>
      </c>
      <c r="F408" s="19" t="s">
        <v>23</v>
      </c>
      <c r="G408" s="30">
        <v>42543</v>
      </c>
      <c r="H408" s="21">
        <v>5</v>
      </c>
      <c r="I408" s="18">
        <v>35</v>
      </c>
      <c r="J408" s="40"/>
      <c r="K408" s="40"/>
      <c r="L408" s="43">
        <v>180.01981509751752</v>
      </c>
      <c r="M408" s="40"/>
      <c r="N408" s="40"/>
      <c r="O408" s="40"/>
      <c r="P408" s="40"/>
      <c r="Q408" s="40"/>
      <c r="R408" s="40"/>
      <c r="S408" s="313">
        <v>30305.135739566427</v>
      </c>
      <c r="T408" s="321">
        <v>1666.9834878030119</v>
      </c>
      <c r="U408" s="326">
        <v>104.37542878693563</v>
      </c>
      <c r="V408" s="288">
        <f t="shared" si="314"/>
        <v>18.179625629949609</v>
      </c>
      <c r="W408" s="299">
        <f t="shared" si="315"/>
        <v>290.34741310073196</v>
      </c>
      <c r="X408" s="306">
        <f t="shared" si="316"/>
        <v>15.971033673125024</v>
      </c>
      <c r="Y408" s="40">
        <v>456.96</v>
      </c>
      <c r="Z408" s="263">
        <v>120.2</v>
      </c>
      <c r="AA408" s="193">
        <v>3.6</v>
      </c>
      <c r="AB408" s="72">
        <v>7.2744019287079551</v>
      </c>
      <c r="AC408" s="254">
        <f t="shared" si="317"/>
        <v>6.0620016072566291E-4</v>
      </c>
      <c r="AD408" s="79">
        <f t="shared" si="318"/>
        <v>3.3241107053423873</v>
      </c>
      <c r="AE408" s="163">
        <v>0.24385714527499991</v>
      </c>
      <c r="AF408" s="165">
        <v>0.23402573909999991</v>
      </c>
      <c r="AG408" s="167">
        <v>0.17671947557500001</v>
      </c>
      <c r="AH408" s="169">
        <v>0.16398601609999999</v>
      </c>
      <c r="AI408" s="178">
        <f t="shared" si="319"/>
        <v>3.3522638378370808</v>
      </c>
      <c r="AJ408" s="178">
        <f t="shared" si="320"/>
        <v>2.2542886371570949</v>
      </c>
      <c r="AK408" s="259">
        <f t="shared" si="321"/>
        <v>270.51463645885138</v>
      </c>
      <c r="AL408" s="108">
        <v>56.116839949040234</v>
      </c>
      <c r="AS408" s="455">
        <v>6.9086544368894423</v>
      </c>
      <c r="AT408" s="348">
        <v>6.602540311297747</v>
      </c>
      <c r="AU408" s="351">
        <f t="shared" si="322"/>
        <v>0.30611412559169526</v>
      </c>
      <c r="AV408" s="416">
        <f t="shared" si="323"/>
        <v>3.1569787314809998</v>
      </c>
      <c r="AW408" s="348">
        <f t="shared" si="324"/>
        <v>3.0170968206506181</v>
      </c>
      <c r="AX408" s="351">
        <f t="shared" si="325"/>
        <v>0.13988191083038107</v>
      </c>
      <c r="AY408" s="208">
        <v>0.09</v>
      </c>
      <c r="AZ408" s="221">
        <v>7.36630202250836E-2</v>
      </c>
      <c r="BA408" s="223">
        <f t="shared" si="326"/>
        <v>1.6336979774916396E-2</v>
      </c>
      <c r="BB408" s="227">
        <f t="shared" si="327"/>
        <v>4.1126399999999994E-2</v>
      </c>
      <c r="BC408" s="221">
        <f t="shared" si="328"/>
        <v>3.3661053722054197E-2</v>
      </c>
      <c r="BD408" s="223">
        <f t="shared" si="329"/>
        <v>7.465346277945796E-3</v>
      </c>
      <c r="BE408" s="358">
        <f t="shared" si="330"/>
        <v>445.27213897130395</v>
      </c>
      <c r="BF408" s="447">
        <f t="shared" si="331"/>
        <v>23.763692428917125</v>
      </c>
    </row>
    <row r="409" spans="1:58" x14ac:dyDescent="0.25">
      <c r="A409" s="15">
        <v>403</v>
      </c>
      <c r="B409" s="16">
        <v>43</v>
      </c>
      <c r="C409" s="17" t="s">
        <v>11</v>
      </c>
      <c r="D409" s="17" t="s">
        <v>10</v>
      </c>
      <c r="E409" s="18" t="s">
        <v>7</v>
      </c>
      <c r="F409" s="19" t="s">
        <v>23</v>
      </c>
      <c r="G409" s="30">
        <v>42543</v>
      </c>
      <c r="H409" s="21">
        <v>5</v>
      </c>
      <c r="I409" s="18">
        <v>35</v>
      </c>
      <c r="J409" s="40"/>
      <c r="K409" s="40"/>
      <c r="L409" s="43">
        <v>180.00573234580838</v>
      </c>
      <c r="M409" s="40"/>
      <c r="N409" s="40"/>
      <c r="O409" s="40"/>
      <c r="P409" s="40"/>
      <c r="Q409" s="40"/>
      <c r="R409" s="40"/>
      <c r="S409" s="313">
        <v>30302.765002201206</v>
      </c>
      <c r="T409" s="321">
        <v>1666.8530815221852</v>
      </c>
      <c r="U409" s="326">
        <v>104.36726361218892</v>
      </c>
      <c r="V409" s="288">
        <f t="shared" si="314"/>
        <v>18.179625629949609</v>
      </c>
      <c r="W409" s="299">
        <f t="shared" si="315"/>
        <v>290.34741310073196</v>
      </c>
      <c r="X409" s="306">
        <f t="shared" si="316"/>
        <v>15.971033673125023</v>
      </c>
      <c r="Y409" s="40">
        <v>441.17999999999995</v>
      </c>
      <c r="Z409" s="263">
        <v>78.000000000000014</v>
      </c>
      <c r="AA409" s="193">
        <v>3.71</v>
      </c>
      <c r="AB409" s="72">
        <v>6.4354547946544018</v>
      </c>
      <c r="AC409" s="254">
        <f t="shared" si="317"/>
        <v>5.3628789955453349E-4</v>
      </c>
      <c r="AD409" s="79">
        <f t="shared" si="318"/>
        <v>2.8391939463056288</v>
      </c>
      <c r="AE409" s="163">
        <v>0.2358796595749999</v>
      </c>
      <c r="AF409" s="165">
        <v>0.22617801279999994</v>
      </c>
      <c r="AG409" s="167">
        <v>0.17287968477499999</v>
      </c>
      <c r="AH409" s="169">
        <v>0.16068168359999999</v>
      </c>
      <c r="AI409" s="178">
        <f t="shared" si="319"/>
        <v>3.6653145286784219</v>
      </c>
      <c r="AJ409" s="178">
        <f t="shared" si="320"/>
        <v>2.4968193970295607</v>
      </c>
      <c r="AK409" s="259">
        <f t="shared" si="321"/>
        <v>299.61832764354727</v>
      </c>
      <c r="AL409" s="108">
        <v>57.483460100006191</v>
      </c>
      <c r="AS409" s="455">
        <v>2.8614801841950244</v>
      </c>
      <c r="AT409" s="348">
        <v>2.458811039825493</v>
      </c>
      <c r="AU409" s="351">
        <f t="shared" si="322"/>
        <v>0.40266914436953138</v>
      </c>
      <c r="AV409" s="416">
        <f t="shared" si="323"/>
        <v>1.2624278276631609</v>
      </c>
      <c r="AW409" s="348">
        <f t="shared" si="324"/>
        <v>1.0847782545502109</v>
      </c>
      <c r="AX409" s="351">
        <f t="shared" si="325"/>
        <v>0.17764957311294985</v>
      </c>
      <c r="AY409" s="208">
        <v>9.4E-2</v>
      </c>
      <c r="AZ409" s="221">
        <v>6.4025530256874588E-2</v>
      </c>
      <c r="BA409" s="223">
        <f t="shared" si="326"/>
        <v>2.9974469743125412E-2</v>
      </c>
      <c r="BB409" s="227">
        <f t="shared" si="327"/>
        <v>4.1470919999999994E-2</v>
      </c>
      <c r="BC409" s="221">
        <f t="shared" si="328"/>
        <v>2.8246783438727927E-2</v>
      </c>
      <c r="BD409" s="223">
        <f t="shared" si="329"/>
        <v>1.3224136561272068E-2</v>
      </c>
      <c r="BE409" s="358">
        <f t="shared" si="330"/>
        <v>214.69786954714559</v>
      </c>
      <c r="BF409" s="447">
        <f t="shared" si="331"/>
        <v>15.981991380865663</v>
      </c>
    </row>
    <row r="410" spans="1:58" ht="15.75" thickBot="1" x14ac:dyDescent="0.3">
      <c r="A410" s="22">
        <v>404</v>
      </c>
      <c r="B410" s="23">
        <v>44</v>
      </c>
      <c r="C410" s="24" t="s">
        <v>11</v>
      </c>
      <c r="D410" s="24" t="s">
        <v>10</v>
      </c>
      <c r="E410" s="25" t="s">
        <v>7</v>
      </c>
      <c r="F410" s="26" t="s">
        <v>23</v>
      </c>
      <c r="G410" s="31">
        <v>42543</v>
      </c>
      <c r="H410" s="28">
        <v>5</v>
      </c>
      <c r="I410" s="25">
        <v>35</v>
      </c>
      <c r="J410" s="41"/>
      <c r="K410" s="41"/>
      <c r="L410" s="42">
        <v>180.01042659637812</v>
      </c>
      <c r="M410" s="41"/>
      <c r="N410" s="41"/>
      <c r="O410" s="41"/>
      <c r="P410" s="41"/>
      <c r="Q410" s="41"/>
      <c r="R410" s="41"/>
      <c r="S410" s="314">
        <v>30303.555247989618</v>
      </c>
      <c r="T410" s="322">
        <v>1666.8965502824608</v>
      </c>
      <c r="U410" s="327">
        <v>104.36998533710451</v>
      </c>
      <c r="V410" s="289">
        <f t="shared" si="314"/>
        <v>18.179625629949612</v>
      </c>
      <c r="W410" s="300">
        <f t="shared" si="315"/>
        <v>290.34741310073196</v>
      </c>
      <c r="X410" s="307">
        <f t="shared" si="316"/>
        <v>15.971033673125021</v>
      </c>
      <c r="Y410" s="41">
        <v>451.04</v>
      </c>
      <c r="Z410" s="264">
        <v>57.399999999999991</v>
      </c>
      <c r="AA410" s="194">
        <v>3.85</v>
      </c>
      <c r="AB410" s="73">
        <v>5.7283032356293528</v>
      </c>
      <c r="AC410" s="255">
        <f t="shared" si="317"/>
        <v>4.7735860296911273E-4</v>
      </c>
      <c r="AD410" s="80">
        <f t="shared" si="318"/>
        <v>2.5836938913982634</v>
      </c>
      <c r="AE410" s="145">
        <v>0.22686773537499993</v>
      </c>
      <c r="AF410" s="150">
        <v>0.21873735629999996</v>
      </c>
      <c r="AG410" s="155">
        <v>0.16915564617500001</v>
      </c>
      <c r="AH410" s="160">
        <v>0.15881537269999998</v>
      </c>
      <c r="AI410" s="179">
        <f t="shared" si="319"/>
        <v>3.9604700736495593</v>
      </c>
      <c r="AJ410" s="179">
        <f t="shared" si="320"/>
        <v>2.7724679746733307</v>
      </c>
      <c r="AK410" s="260">
        <f t="shared" si="321"/>
        <v>332.69615696079967</v>
      </c>
      <c r="AL410" s="109">
        <v>59.305620301294162</v>
      </c>
      <c r="AS410" s="457">
        <v>2.0090020547163068</v>
      </c>
      <c r="AT410" s="348">
        <v>1.4077355372730231</v>
      </c>
      <c r="AU410" s="352">
        <f t="shared" si="322"/>
        <v>0.60126651744328363</v>
      </c>
      <c r="AV410" s="417">
        <f t="shared" si="323"/>
        <v>0.90614028675924307</v>
      </c>
      <c r="AW410" s="349">
        <f t="shared" si="324"/>
        <v>0.63494503673162439</v>
      </c>
      <c r="AX410" s="352">
        <f t="shared" si="325"/>
        <v>0.27119525002761868</v>
      </c>
      <c r="AY410" s="209">
        <v>9.1999999999999998E-2</v>
      </c>
      <c r="AZ410" s="222">
        <v>6.2697857181053779E-2</v>
      </c>
      <c r="BA410" s="225">
        <f t="shared" si="326"/>
        <v>2.930214281894622E-2</v>
      </c>
      <c r="BB410" s="228">
        <f t="shared" si="327"/>
        <v>4.149568E-2</v>
      </c>
      <c r="BC410" s="222">
        <f t="shared" si="328"/>
        <v>2.8279241502942497E-2</v>
      </c>
      <c r="BD410" s="225">
        <f t="shared" si="329"/>
        <v>1.3216438497057503E-2</v>
      </c>
      <c r="BE410" s="359">
        <f t="shared" si="330"/>
        <v>195.49093289947174</v>
      </c>
      <c r="BF410" s="448">
        <f t="shared" si="331"/>
        <v>9.527061742914519</v>
      </c>
    </row>
    <row r="411" spans="1:58" x14ac:dyDescent="0.25">
      <c r="A411" s="8">
        <v>405</v>
      </c>
      <c r="B411" s="9">
        <v>45</v>
      </c>
      <c r="C411" s="10" t="s">
        <v>11</v>
      </c>
      <c r="D411" s="10" t="s">
        <v>10</v>
      </c>
      <c r="E411" s="11" t="s">
        <v>8</v>
      </c>
      <c r="F411" s="12" t="s">
        <v>23</v>
      </c>
      <c r="G411" s="29">
        <v>42542</v>
      </c>
      <c r="H411" s="14">
        <v>5</v>
      </c>
      <c r="I411" s="11">
        <v>35</v>
      </c>
      <c r="J411" s="39"/>
      <c r="K411" s="39"/>
      <c r="L411" s="44">
        <v>180.00573234580838</v>
      </c>
      <c r="M411" s="39"/>
      <c r="N411" s="39"/>
      <c r="O411" s="39"/>
      <c r="P411" s="39"/>
      <c r="Q411" s="39"/>
      <c r="R411" s="39"/>
      <c r="S411" s="315">
        <v>30302.765002201206</v>
      </c>
      <c r="T411" s="323">
        <v>1666.8530815221852</v>
      </c>
      <c r="U411" s="328">
        <v>104.36726361218892</v>
      </c>
      <c r="V411" s="287">
        <f t="shared" si="314"/>
        <v>18.179625629949609</v>
      </c>
      <c r="W411" s="298">
        <f t="shared" si="315"/>
        <v>290.34741310073196</v>
      </c>
      <c r="X411" s="305">
        <f t="shared" si="316"/>
        <v>15.971033673125023</v>
      </c>
      <c r="Y411" s="39">
        <v>452.23</v>
      </c>
      <c r="Z411" s="262">
        <v>92.2</v>
      </c>
      <c r="AA411" s="192">
        <v>3.74</v>
      </c>
      <c r="AB411" s="71">
        <v>18.501133867347921</v>
      </c>
      <c r="AC411" s="253">
        <f t="shared" si="317"/>
        <v>1.5417611556123268E-3</v>
      </c>
      <c r="AD411" s="78">
        <f t="shared" si="318"/>
        <v>8.3667677688307496</v>
      </c>
      <c r="AE411" s="162">
        <v>0.73501890887499988</v>
      </c>
      <c r="AF411" s="164">
        <v>0.70439370720000005</v>
      </c>
      <c r="AG411" s="166">
        <v>0.54126932107500003</v>
      </c>
      <c r="AH411" s="168">
        <v>0.50458734109999992</v>
      </c>
      <c r="AI411" s="177">
        <f t="shared" si="319"/>
        <v>3.9728316877497547</v>
      </c>
      <c r="AJ411" s="177">
        <f t="shared" si="320"/>
        <v>2.7273319825577311</v>
      </c>
      <c r="AK411" s="258">
        <f t="shared" si="321"/>
        <v>327.27983790692775</v>
      </c>
      <c r="AL411" s="107">
        <v>45.639418791634498</v>
      </c>
      <c r="AS411" s="455">
        <v>11.312225646034438</v>
      </c>
      <c r="AT411" s="347">
        <v>10.322584563363026</v>
      </c>
      <c r="AU411" s="350">
        <f t="shared" si="322"/>
        <v>0.98964108267141171</v>
      </c>
      <c r="AV411" s="415">
        <f t="shared" si="323"/>
        <v>5.1157278039061538</v>
      </c>
      <c r="AW411" s="347">
        <f t="shared" si="324"/>
        <v>4.6681824170896613</v>
      </c>
      <c r="AX411" s="350">
        <f t="shared" si="325"/>
        <v>0.44754538681649253</v>
      </c>
      <c r="AY411" s="207">
        <v>9.6000000000000002E-2</v>
      </c>
      <c r="AZ411" s="220">
        <v>8.0557718953418206E-2</v>
      </c>
      <c r="BA411" s="224">
        <f t="shared" si="326"/>
        <v>1.5442281046581796E-2</v>
      </c>
      <c r="BB411" s="226">
        <f t="shared" si="327"/>
        <v>4.3414080000000008E-2</v>
      </c>
      <c r="BC411" s="220">
        <f t="shared" si="328"/>
        <v>3.6430617242304314E-2</v>
      </c>
      <c r="BD411" s="224">
        <f t="shared" si="329"/>
        <v>6.9834627576956859E-3</v>
      </c>
      <c r="BE411" s="357">
        <f t="shared" si="330"/>
        <v>1198.0829653040937</v>
      </c>
      <c r="BF411" s="446">
        <f t="shared" si="331"/>
        <v>18.694791668719365</v>
      </c>
    </row>
    <row r="412" spans="1:58" x14ac:dyDescent="0.25">
      <c r="A412" s="15">
        <v>406</v>
      </c>
      <c r="B412" s="16">
        <v>46</v>
      </c>
      <c r="C412" s="17" t="s">
        <v>11</v>
      </c>
      <c r="D412" s="17" t="s">
        <v>10</v>
      </c>
      <c r="E412" s="18" t="s">
        <v>8</v>
      </c>
      <c r="F412" s="19" t="s">
        <v>23</v>
      </c>
      <c r="G412" s="30">
        <v>42542</v>
      </c>
      <c r="H412" s="21">
        <v>5</v>
      </c>
      <c r="I412" s="18">
        <v>35</v>
      </c>
      <c r="J412" s="40"/>
      <c r="K412" s="40"/>
      <c r="L412" s="43">
        <v>180.0010380952387</v>
      </c>
      <c r="M412" s="40"/>
      <c r="N412" s="40"/>
      <c r="O412" s="40"/>
      <c r="P412" s="40"/>
      <c r="Q412" s="40"/>
      <c r="R412" s="40"/>
      <c r="S412" s="313">
        <v>30301.974756412801</v>
      </c>
      <c r="T412" s="321">
        <v>1666.8096127619099</v>
      </c>
      <c r="U412" s="326">
        <v>104.36454188727338</v>
      </c>
      <c r="V412" s="288">
        <f t="shared" si="314"/>
        <v>18.179625629949609</v>
      </c>
      <c r="W412" s="299">
        <f t="shared" si="315"/>
        <v>290.3474131007319</v>
      </c>
      <c r="X412" s="306">
        <f t="shared" si="316"/>
        <v>15.971033673125021</v>
      </c>
      <c r="Y412" s="40">
        <v>442.61</v>
      </c>
      <c r="Z412" s="263">
        <v>98.2</v>
      </c>
      <c r="AA412" s="193">
        <v>3.7</v>
      </c>
      <c r="AB412" s="72">
        <v>17.153774577231456</v>
      </c>
      <c r="AC412" s="254">
        <f t="shared" si="317"/>
        <v>1.4294812147692879E-3</v>
      </c>
      <c r="AD412" s="79">
        <f t="shared" si="318"/>
        <v>7.5924321656284146</v>
      </c>
      <c r="AE412" s="163">
        <v>0.67779487367499991</v>
      </c>
      <c r="AF412" s="165">
        <v>0.64932259169999995</v>
      </c>
      <c r="AG412" s="167">
        <v>0.496609468075</v>
      </c>
      <c r="AH412" s="169">
        <v>0.46342097599999993</v>
      </c>
      <c r="AI412" s="178">
        <f t="shared" si="319"/>
        <v>3.9512870512747114</v>
      </c>
      <c r="AJ412" s="178">
        <f t="shared" si="320"/>
        <v>2.7015685318326836</v>
      </c>
      <c r="AK412" s="259">
        <f t="shared" si="321"/>
        <v>324.18822381992203</v>
      </c>
      <c r="AL412" s="108">
        <v>44.386683653248987</v>
      </c>
      <c r="AS412" s="455">
        <v>11.556000309139289</v>
      </c>
      <c r="AT412" s="348">
        <v>10.555127527177598</v>
      </c>
      <c r="AU412" s="351">
        <f t="shared" si="322"/>
        <v>1.0008727819616912</v>
      </c>
      <c r="AV412" s="416">
        <f t="shared" si="323"/>
        <v>5.1148012968281407</v>
      </c>
      <c r="AW412" s="348">
        <f t="shared" si="324"/>
        <v>4.6718049948040772</v>
      </c>
      <c r="AX412" s="351">
        <f t="shared" si="325"/>
        <v>0.44299630202406415</v>
      </c>
      <c r="AY412" s="208">
        <v>8.8999999999999996E-2</v>
      </c>
      <c r="AZ412" s="221">
        <v>6.9750740139754991E-2</v>
      </c>
      <c r="BA412" s="223">
        <f t="shared" si="326"/>
        <v>1.9249259860245005E-2</v>
      </c>
      <c r="BB412" s="227">
        <f t="shared" si="327"/>
        <v>3.9392290000000003E-2</v>
      </c>
      <c r="BC412" s="221">
        <f t="shared" si="328"/>
        <v>3.0872375093256955E-2</v>
      </c>
      <c r="BD412" s="223">
        <f t="shared" si="329"/>
        <v>8.5199149067430417E-3</v>
      </c>
      <c r="BE412" s="358">
        <f t="shared" si="330"/>
        <v>891.13943610157708</v>
      </c>
      <c r="BF412" s="447">
        <f t="shared" si="331"/>
        <v>17.138816127670484</v>
      </c>
    </row>
    <row r="413" spans="1:58" x14ac:dyDescent="0.25">
      <c r="A413" s="15">
        <v>407</v>
      </c>
      <c r="B413" s="16">
        <v>47</v>
      </c>
      <c r="C413" s="17" t="s">
        <v>11</v>
      </c>
      <c r="D413" s="17" t="s">
        <v>10</v>
      </c>
      <c r="E413" s="18" t="s">
        <v>8</v>
      </c>
      <c r="F413" s="19" t="s">
        <v>23</v>
      </c>
      <c r="G413" s="30">
        <v>42542</v>
      </c>
      <c r="H413" s="21">
        <v>5</v>
      </c>
      <c r="I413" s="18">
        <v>35</v>
      </c>
      <c r="J413" s="40"/>
      <c r="K413" s="40"/>
      <c r="L413" s="43">
        <v>180.0010380952387</v>
      </c>
      <c r="M413" s="40"/>
      <c r="N413" s="40"/>
      <c r="O413" s="40"/>
      <c r="P413" s="40"/>
      <c r="Q413" s="40"/>
      <c r="R413" s="40"/>
      <c r="S413" s="313">
        <v>30301.974756412801</v>
      </c>
      <c r="T413" s="321">
        <v>1666.8096127619099</v>
      </c>
      <c r="U413" s="326">
        <v>104.36454188727338</v>
      </c>
      <c r="V413" s="288">
        <f t="shared" si="314"/>
        <v>18.179625629949609</v>
      </c>
      <c r="W413" s="299">
        <f t="shared" si="315"/>
        <v>290.3474131007319</v>
      </c>
      <c r="X413" s="306">
        <f t="shared" si="316"/>
        <v>15.971033673125021</v>
      </c>
      <c r="Y413" s="40">
        <v>441.41</v>
      </c>
      <c r="Z413" s="263">
        <v>97.2</v>
      </c>
      <c r="AA413" s="193">
        <v>3.74</v>
      </c>
      <c r="AB413" s="72">
        <v>19.760905578804234</v>
      </c>
      <c r="AC413" s="254">
        <f t="shared" si="317"/>
        <v>1.6467421315670195E-3</v>
      </c>
      <c r="AD413" s="79">
        <f t="shared" si="318"/>
        <v>8.7226613315399781</v>
      </c>
      <c r="AE413" s="163">
        <v>0.77771466987499993</v>
      </c>
      <c r="AF413" s="165">
        <v>0.74293699120000001</v>
      </c>
      <c r="AG413" s="167">
        <v>0.57086970287500005</v>
      </c>
      <c r="AH413" s="169">
        <v>0.53310798479999999</v>
      </c>
      <c r="AI413" s="178">
        <f t="shared" si="319"/>
        <v>3.9356226199936164</v>
      </c>
      <c r="AJ413" s="178">
        <f t="shared" si="320"/>
        <v>2.6977912660633199</v>
      </c>
      <c r="AK413" s="259">
        <f t="shared" si="321"/>
        <v>323.73495192759839</v>
      </c>
      <c r="AL413" s="108">
        <v>47.119923955180937</v>
      </c>
      <c r="AS413" s="455">
        <v>12.182216333948078</v>
      </c>
      <c r="AT413" s="348">
        <v>11.152491209450762</v>
      </c>
      <c r="AU413" s="351">
        <f t="shared" si="322"/>
        <v>1.0297251244973165</v>
      </c>
      <c r="AV413" s="416">
        <f t="shared" si="323"/>
        <v>5.3773521119680217</v>
      </c>
      <c r="AW413" s="348">
        <f t="shared" si="324"/>
        <v>4.9228211447636614</v>
      </c>
      <c r="AX413" s="351">
        <f t="shared" si="325"/>
        <v>0.45453096720436048</v>
      </c>
      <c r="AY413" s="208">
        <v>0.09</v>
      </c>
      <c r="AZ413" s="221">
        <v>6.4113586406420883E-2</v>
      </c>
      <c r="BA413" s="223">
        <f t="shared" si="326"/>
        <v>2.5886413593579113E-2</v>
      </c>
      <c r="BB413" s="227">
        <f t="shared" si="327"/>
        <v>3.9726900000000002E-2</v>
      </c>
      <c r="BC413" s="221">
        <f t="shared" si="328"/>
        <v>2.8300378175658242E-2</v>
      </c>
      <c r="BD413" s="223">
        <f t="shared" si="329"/>
        <v>1.1426521824341757E-2</v>
      </c>
      <c r="BE413" s="358">
        <f t="shared" si="330"/>
        <v>763.36976952673524</v>
      </c>
      <c r="BF413" s="447">
        <f t="shared" si="331"/>
        <v>19.190466570824874</v>
      </c>
    </row>
    <row r="414" spans="1:58" ht="15.75" thickBot="1" x14ac:dyDescent="0.3">
      <c r="A414" s="22">
        <v>408</v>
      </c>
      <c r="B414" s="23">
        <v>48</v>
      </c>
      <c r="C414" s="24" t="s">
        <v>11</v>
      </c>
      <c r="D414" s="24" t="s">
        <v>10</v>
      </c>
      <c r="E414" s="25" t="s">
        <v>8</v>
      </c>
      <c r="F414" s="26" t="s">
        <v>23</v>
      </c>
      <c r="G414" s="31">
        <v>42542</v>
      </c>
      <c r="H414" s="28">
        <v>5</v>
      </c>
      <c r="I414" s="25">
        <v>35</v>
      </c>
      <c r="J414" s="41"/>
      <c r="K414" s="41"/>
      <c r="L414" s="42">
        <v>179.99634384466898</v>
      </c>
      <c r="M414" s="41"/>
      <c r="N414" s="41"/>
      <c r="O414" s="41"/>
      <c r="P414" s="41"/>
      <c r="Q414" s="41"/>
      <c r="R414" s="41"/>
      <c r="S414" s="314">
        <v>30301.184510624396</v>
      </c>
      <c r="T414" s="322">
        <v>1666.7661440016343</v>
      </c>
      <c r="U414" s="327">
        <v>104.3618201623578</v>
      </c>
      <c r="V414" s="289">
        <f t="shared" si="314"/>
        <v>18.179625629949612</v>
      </c>
      <c r="W414" s="300">
        <f t="shared" si="315"/>
        <v>290.34741310073196</v>
      </c>
      <c r="X414" s="307">
        <f t="shared" si="316"/>
        <v>15.971033673125023</v>
      </c>
      <c r="Y414" s="41">
        <v>451.1</v>
      </c>
      <c r="Z414" s="264">
        <v>92.2</v>
      </c>
      <c r="AA414" s="194">
        <v>3.75</v>
      </c>
      <c r="AB414" s="73">
        <v>18.83396666625649</v>
      </c>
      <c r="AC414" s="255">
        <f t="shared" si="317"/>
        <v>1.5694972221880407E-3</v>
      </c>
      <c r="AD414" s="80">
        <f t="shared" si="318"/>
        <v>8.4960023631483033</v>
      </c>
      <c r="AE414" s="145">
        <v>0.72352951787499986</v>
      </c>
      <c r="AF414" s="150">
        <v>0.69371422379999992</v>
      </c>
      <c r="AG414" s="155">
        <v>0.53265943007500005</v>
      </c>
      <c r="AH414" s="160">
        <v>0.49654738979999996</v>
      </c>
      <c r="AI414" s="179">
        <f t="shared" si="319"/>
        <v>3.8416204652804096</v>
      </c>
      <c r="AJ414" s="179">
        <f t="shared" si="320"/>
        <v>2.636446153903572</v>
      </c>
      <c r="AK414" s="260">
        <f t="shared" si="321"/>
        <v>316.37353846842859</v>
      </c>
      <c r="AL414" s="109">
        <v>46.322728867117505</v>
      </c>
      <c r="AS414" s="455">
        <v>11.267012824301549</v>
      </c>
      <c r="AT414" s="349">
        <v>10.279454881901161</v>
      </c>
      <c r="AU414" s="352">
        <f t="shared" si="322"/>
        <v>0.98755794240038774</v>
      </c>
      <c r="AV414" s="417">
        <f t="shared" si="323"/>
        <v>5.0825494850424295</v>
      </c>
      <c r="AW414" s="349">
        <f t="shared" si="324"/>
        <v>4.6370620972256136</v>
      </c>
      <c r="AX414" s="352">
        <f t="shared" si="325"/>
        <v>0.44548738781681491</v>
      </c>
      <c r="AY414" s="209">
        <v>8.4000000000000005E-2</v>
      </c>
      <c r="AZ414" s="222">
        <v>7.0538412075629428E-2</v>
      </c>
      <c r="BA414" s="225">
        <f t="shared" si="326"/>
        <v>1.3461587924370577E-2</v>
      </c>
      <c r="BB414" s="228">
        <f t="shared" si="327"/>
        <v>3.78924E-2</v>
      </c>
      <c r="BC414" s="222">
        <f t="shared" si="328"/>
        <v>3.1819877687316436E-2</v>
      </c>
      <c r="BD414" s="225">
        <f t="shared" si="329"/>
        <v>6.0725223126835669E-3</v>
      </c>
      <c r="BE414" s="359">
        <f t="shared" si="330"/>
        <v>1399.089525847086</v>
      </c>
      <c r="BF414" s="448">
        <f t="shared" si="331"/>
        <v>19.071252285691806</v>
      </c>
    </row>
    <row r="415" spans="1:58" x14ac:dyDescent="0.25">
      <c r="A415" s="8">
        <v>409</v>
      </c>
      <c r="B415" s="9">
        <v>49</v>
      </c>
      <c r="C415" s="10" t="s">
        <v>12</v>
      </c>
      <c r="D415" s="10" t="s">
        <v>6</v>
      </c>
      <c r="E415" s="11" t="s">
        <v>7</v>
      </c>
      <c r="F415" s="12" t="s">
        <v>23</v>
      </c>
      <c r="G415" s="29">
        <v>42543</v>
      </c>
      <c r="H415" s="14">
        <v>5</v>
      </c>
      <c r="I415" s="11">
        <v>35</v>
      </c>
      <c r="J415" s="39"/>
      <c r="K415" s="39"/>
      <c r="L415" s="44">
        <v>30.001810103142219</v>
      </c>
      <c r="M415" s="39"/>
      <c r="N415" s="39"/>
      <c r="O415" s="39"/>
      <c r="P415" s="39"/>
      <c r="Q415" s="39"/>
      <c r="R415" s="39"/>
      <c r="S415" s="315">
        <v>14092.950271816349</v>
      </c>
      <c r="T415" s="323">
        <v>307.6185595908849</v>
      </c>
      <c r="U415" s="328">
        <v>16.774722071505924</v>
      </c>
      <c r="V415" s="287">
        <f t="shared" si="314"/>
        <v>45.813068920676201</v>
      </c>
      <c r="W415" s="298">
        <f t="shared" si="315"/>
        <v>840.13017990653225</v>
      </c>
      <c r="X415" s="305">
        <f t="shared" si="316"/>
        <v>18.338220942176775</v>
      </c>
      <c r="Y415" s="39">
        <v>442.59000000000003</v>
      </c>
      <c r="Z415" s="262">
        <v>36.000000000000014</v>
      </c>
      <c r="AA415" s="192">
        <v>5.0199999999999996</v>
      </c>
      <c r="AB415" s="71">
        <v>87.010118068395329</v>
      </c>
      <c r="AC415" s="253">
        <f t="shared" si="317"/>
        <v>7.2508431723662774E-3</v>
      </c>
      <c r="AD415" s="78">
        <f t="shared" si="318"/>
        <v>38.509808155891093</v>
      </c>
      <c r="AE415" s="162">
        <v>3.7514124517749998</v>
      </c>
      <c r="AF415" s="164">
        <v>3.5426999855000001</v>
      </c>
      <c r="AG415" s="166">
        <v>2.845208499375</v>
      </c>
      <c r="AH415" s="168">
        <v>2.6734458243999999</v>
      </c>
      <c r="AI415" s="177">
        <f t="shared" si="319"/>
        <v>4.3114669133377772</v>
      </c>
      <c r="AJ415" s="177">
        <f t="shared" si="320"/>
        <v>3.0725688962960676</v>
      </c>
      <c r="AK415" s="258">
        <f t="shared" si="321"/>
        <v>368.70826755552815</v>
      </c>
      <c r="AL415" s="107">
        <v>288.32838060067508</v>
      </c>
      <c r="AS415" s="456">
        <v>3.3160621374843289</v>
      </c>
      <c r="AT415" s="348">
        <v>1.7642539034956466</v>
      </c>
      <c r="AU415" s="350">
        <f t="shared" si="322"/>
        <v>1.5518082339886823</v>
      </c>
      <c r="AV415" s="415">
        <f t="shared" si="323"/>
        <v>1.4676559414291892</v>
      </c>
      <c r="AW415" s="347">
        <f t="shared" si="324"/>
        <v>0.78084113514813824</v>
      </c>
      <c r="AX415" s="350">
        <f t="shared" si="325"/>
        <v>0.68681480628105085</v>
      </c>
      <c r="AY415" s="207">
        <v>8.5999999999999993E-2</v>
      </c>
      <c r="AZ415" s="220">
        <v>6.5227042492129586E-2</v>
      </c>
      <c r="BA415" s="224">
        <f t="shared" si="326"/>
        <v>2.0772957507870407E-2</v>
      </c>
      <c r="BB415" s="226">
        <f t="shared" si="327"/>
        <v>3.8062739999999998E-2</v>
      </c>
      <c r="BC415" s="220">
        <f t="shared" si="328"/>
        <v>2.8868836736591637E-2</v>
      </c>
      <c r="BD415" s="224">
        <f t="shared" si="329"/>
        <v>9.1939032634083644E-3</v>
      </c>
      <c r="BE415" s="357">
        <f t="shared" si="330"/>
        <v>4188.6244669508014</v>
      </c>
      <c r="BF415" s="446">
        <f t="shared" si="331"/>
        <v>56.070148464639423</v>
      </c>
    </row>
    <row r="416" spans="1:58" x14ac:dyDescent="0.25">
      <c r="A416" s="15">
        <v>410</v>
      </c>
      <c r="B416" s="16">
        <v>50</v>
      </c>
      <c r="C416" s="17" t="s">
        <v>12</v>
      </c>
      <c r="D416" s="17" t="s">
        <v>6</v>
      </c>
      <c r="E416" s="18" t="s">
        <v>7</v>
      </c>
      <c r="F416" s="19" t="s">
        <v>23</v>
      </c>
      <c r="G416" s="30">
        <v>42543</v>
      </c>
      <c r="H416" s="21">
        <v>5</v>
      </c>
      <c r="I416" s="18">
        <v>35</v>
      </c>
      <c r="J416" s="40"/>
      <c r="K416" s="40"/>
      <c r="L416" s="43">
        <v>30.008435944596091</v>
      </c>
      <c r="M416" s="40"/>
      <c r="N416" s="40"/>
      <c r="O416" s="40"/>
      <c r="P416" s="40"/>
      <c r="Q416" s="40"/>
      <c r="R416" s="40"/>
      <c r="S416" s="313">
        <v>14096.062672494752</v>
      </c>
      <c r="T416" s="321">
        <v>307.6864965519253</v>
      </c>
      <c r="U416" s="326">
        <v>16.778426736274362</v>
      </c>
      <c r="V416" s="288">
        <f t="shared" si="314"/>
        <v>45.813068920676194</v>
      </c>
      <c r="W416" s="299">
        <f t="shared" si="315"/>
        <v>840.13017990653236</v>
      </c>
      <c r="X416" s="306">
        <f t="shared" si="316"/>
        <v>18.338220942176779</v>
      </c>
      <c r="Y416" s="40">
        <v>444.01</v>
      </c>
      <c r="Z416" s="263">
        <v>34.899999999999991</v>
      </c>
      <c r="AA416" s="193">
        <v>5.09</v>
      </c>
      <c r="AB416" s="72">
        <v>74.160294786665133</v>
      </c>
      <c r="AC416" s="254">
        <f t="shared" si="317"/>
        <v>6.1800245655554281E-3</v>
      </c>
      <c r="AD416" s="79">
        <f t="shared" si="318"/>
        <v>32.927912488227186</v>
      </c>
      <c r="AE416" s="163">
        <v>3.3120585682749999</v>
      </c>
      <c r="AF416" s="165">
        <v>3.1258957315</v>
      </c>
      <c r="AG416" s="167">
        <v>2.5051154233749999</v>
      </c>
      <c r="AH416" s="169">
        <v>2.3668466844</v>
      </c>
      <c r="AI416" s="178">
        <f t="shared" si="319"/>
        <v>4.4660806403247282</v>
      </c>
      <c r="AJ416" s="178">
        <f t="shared" si="320"/>
        <v>3.1915281502165578</v>
      </c>
      <c r="AK416" s="259">
        <f t="shared" si="321"/>
        <v>382.98337802598689</v>
      </c>
      <c r="AL416" s="108">
        <v>261.56540264425803</v>
      </c>
      <c r="AS416" s="455">
        <v>1.2361559078698345</v>
      </c>
      <c r="AT416" s="348">
        <v>0.33518190884458382</v>
      </c>
      <c r="AU416" s="351">
        <f t="shared" si="322"/>
        <v>0.90097399902525077</v>
      </c>
      <c r="AV416" s="416">
        <f t="shared" si="323"/>
        <v>0.54886558465328517</v>
      </c>
      <c r="AW416" s="348">
        <f t="shared" si="324"/>
        <v>0.14882411934608364</v>
      </c>
      <c r="AX416" s="351">
        <f t="shared" si="325"/>
        <v>0.40004146530720158</v>
      </c>
      <c r="AY416" s="208">
        <v>8.4000000000000005E-2</v>
      </c>
      <c r="AZ416" s="221">
        <v>6.6369383598452167E-2</v>
      </c>
      <c r="BA416" s="223">
        <f t="shared" si="326"/>
        <v>1.7630616401547838E-2</v>
      </c>
      <c r="BB416" s="227">
        <f t="shared" si="327"/>
        <v>3.7296840000000005E-2</v>
      </c>
      <c r="BC416" s="221">
        <f t="shared" si="328"/>
        <v>2.9468670011548747E-2</v>
      </c>
      <c r="BD416" s="223">
        <f t="shared" si="329"/>
        <v>7.828169988451256E-3</v>
      </c>
      <c r="BE416" s="358">
        <f t="shared" si="330"/>
        <v>4206.3359044074268</v>
      </c>
      <c r="BF416" s="447">
        <f t="shared" si="331"/>
        <v>82.311248567547963</v>
      </c>
    </row>
    <row r="417" spans="1:58" x14ac:dyDescent="0.25">
      <c r="A417" s="15">
        <v>411</v>
      </c>
      <c r="B417" s="16">
        <v>51</v>
      </c>
      <c r="C417" s="17" t="s">
        <v>12</v>
      </c>
      <c r="D417" s="17" t="s">
        <v>6</v>
      </c>
      <c r="E417" s="18" t="s">
        <v>7</v>
      </c>
      <c r="F417" s="19" t="s">
        <v>23</v>
      </c>
      <c r="G417" s="30">
        <v>42543</v>
      </c>
      <c r="H417" s="21">
        <v>5</v>
      </c>
      <c r="I417" s="18">
        <v>35</v>
      </c>
      <c r="J417" s="40"/>
      <c r="K417" s="40"/>
      <c r="L417" s="43">
        <v>30.001810103142219</v>
      </c>
      <c r="M417" s="40"/>
      <c r="N417" s="40"/>
      <c r="O417" s="40"/>
      <c r="P417" s="40"/>
      <c r="Q417" s="40"/>
      <c r="R417" s="40"/>
      <c r="S417" s="313">
        <v>14092.950271816349</v>
      </c>
      <c r="T417" s="321">
        <v>307.6185595908849</v>
      </c>
      <c r="U417" s="326">
        <v>16.774722071505924</v>
      </c>
      <c r="V417" s="288">
        <f t="shared" si="314"/>
        <v>45.813068920676201</v>
      </c>
      <c r="W417" s="299">
        <f t="shared" si="315"/>
        <v>840.13017990653225</v>
      </c>
      <c r="X417" s="306">
        <f t="shared" si="316"/>
        <v>18.338220942176775</v>
      </c>
      <c r="Y417" s="40">
        <v>453.18</v>
      </c>
      <c r="Z417" s="263">
        <v>20.200000000000003</v>
      </c>
      <c r="AA417" s="193">
        <v>5.2</v>
      </c>
      <c r="AB417" s="72">
        <v>45.95313548032312</v>
      </c>
      <c r="AC417" s="254">
        <f t="shared" si="317"/>
        <v>3.8294279566935931E-3</v>
      </c>
      <c r="AD417" s="79">
        <f t="shared" si="318"/>
        <v>20.825041936972834</v>
      </c>
      <c r="AE417" s="163">
        <v>2.1689910887750004</v>
      </c>
      <c r="AF417" s="165">
        <v>2.0435850544999998</v>
      </c>
      <c r="AG417" s="167">
        <v>1.6602663733749998</v>
      </c>
      <c r="AH417" s="169">
        <v>1.5574975644000002</v>
      </c>
      <c r="AI417" s="178">
        <f t="shared" si="319"/>
        <v>4.7200067331722124</v>
      </c>
      <c r="AJ417" s="178">
        <f t="shared" si="320"/>
        <v>3.3893172862315613</v>
      </c>
      <c r="AK417" s="259">
        <f t="shared" si="321"/>
        <v>406.71807434778736</v>
      </c>
      <c r="AL417" s="108">
        <v>207.35613665594116</v>
      </c>
      <c r="AS417" s="455">
        <v>0.83016638911419516</v>
      </c>
      <c r="AT417" s="348">
        <v>5.6232673963411736E-2</v>
      </c>
      <c r="AU417" s="351">
        <f t="shared" si="322"/>
        <v>0.77393371515078346</v>
      </c>
      <c r="AV417" s="416">
        <f t="shared" si="323"/>
        <v>0.37621480421877096</v>
      </c>
      <c r="AW417" s="348">
        <f t="shared" si="324"/>
        <v>2.5483523186738931E-2</v>
      </c>
      <c r="AX417" s="351">
        <f t="shared" si="325"/>
        <v>0.35073128103203205</v>
      </c>
      <c r="AY417" s="208">
        <v>9.0999999999999998E-2</v>
      </c>
      <c r="AZ417" s="221">
        <v>7.5126824449007881E-2</v>
      </c>
      <c r="BA417" s="223">
        <f t="shared" si="326"/>
        <v>1.5873175550992116E-2</v>
      </c>
      <c r="BB417" s="227">
        <f t="shared" si="327"/>
        <v>4.1239379999999999E-2</v>
      </c>
      <c r="BC417" s="221">
        <f t="shared" si="328"/>
        <v>3.4045974303801393E-2</v>
      </c>
      <c r="BD417" s="223">
        <f t="shared" si="329"/>
        <v>7.1934056961986074E-3</v>
      </c>
      <c r="BE417" s="358">
        <f t="shared" si="330"/>
        <v>2895.0184122074379</v>
      </c>
      <c r="BF417" s="447">
        <f t="shared" si="331"/>
        <v>59.376060999449017</v>
      </c>
    </row>
    <row r="418" spans="1:58" ht="15.75" thickBot="1" x14ac:dyDescent="0.3">
      <c r="A418" s="22">
        <v>412</v>
      </c>
      <c r="B418" s="23">
        <v>52</v>
      </c>
      <c r="C418" s="24" t="s">
        <v>12</v>
      </c>
      <c r="D418" s="24" t="s">
        <v>6</v>
      </c>
      <c r="E418" s="25" t="s">
        <v>7</v>
      </c>
      <c r="F418" s="26" t="s">
        <v>23</v>
      </c>
      <c r="G418" s="31">
        <v>42543</v>
      </c>
      <c r="H418" s="28">
        <v>5</v>
      </c>
      <c r="I418" s="25">
        <v>35</v>
      </c>
      <c r="J418" s="41"/>
      <c r="K418" s="41"/>
      <c r="L418" s="42">
        <v>30.021687627503844</v>
      </c>
      <c r="M418" s="41"/>
      <c r="N418" s="41"/>
      <c r="O418" s="41"/>
      <c r="P418" s="41"/>
      <c r="Q418" s="41"/>
      <c r="R418" s="41"/>
      <c r="S418" s="314">
        <v>14102.287473851564</v>
      </c>
      <c r="T418" s="322">
        <v>307.82237047400611</v>
      </c>
      <c r="U418" s="327">
        <v>16.78583606581125</v>
      </c>
      <c r="V418" s="289">
        <f t="shared" si="314"/>
        <v>45.813068920676201</v>
      </c>
      <c r="W418" s="300">
        <f t="shared" si="315"/>
        <v>840.13017990653236</v>
      </c>
      <c r="X418" s="307">
        <f t="shared" si="316"/>
        <v>18.338220942176779</v>
      </c>
      <c r="Y418" s="41">
        <v>439.11</v>
      </c>
      <c r="Z418" s="264">
        <v>23.399999999999991</v>
      </c>
      <c r="AA418" s="194">
        <v>5.12</v>
      </c>
      <c r="AB418" s="73">
        <v>63.965941432942167</v>
      </c>
      <c r="AC418" s="255">
        <f t="shared" si="317"/>
        <v>5.3304951194118469E-3</v>
      </c>
      <c r="AD418" s="80">
        <f t="shared" si="318"/>
        <v>28.088084542619235</v>
      </c>
      <c r="AE418" s="145">
        <v>2.9376740457750001</v>
      </c>
      <c r="AF418" s="150">
        <v>2.777944975</v>
      </c>
      <c r="AG418" s="155">
        <v>2.259032580875</v>
      </c>
      <c r="AH418" s="160">
        <v>2.1098728813999998</v>
      </c>
      <c r="AI418" s="179">
        <f t="shared" si="319"/>
        <v>4.5925596965608193</v>
      </c>
      <c r="AJ418" s="179">
        <f t="shared" si="320"/>
        <v>3.2984316874501984</v>
      </c>
      <c r="AK418" s="260">
        <f t="shared" si="321"/>
        <v>395.81180249402382</v>
      </c>
      <c r="AL418" s="109">
        <v>250.40467141136932</v>
      </c>
      <c r="AS418" s="457">
        <v>0.96169141095309441</v>
      </c>
      <c r="AT418" s="348">
        <v>0.14660151974579011</v>
      </c>
      <c r="AU418" s="352">
        <f t="shared" si="322"/>
        <v>0.81508989120730435</v>
      </c>
      <c r="AV418" s="417">
        <f t="shared" si="323"/>
        <v>0.42228831546361328</v>
      </c>
      <c r="AW418" s="349">
        <f t="shared" si="324"/>
        <v>6.4374193335573898E-2</v>
      </c>
      <c r="AX418" s="352">
        <f t="shared" si="325"/>
        <v>0.35791412212803941</v>
      </c>
      <c r="AY418" s="209">
        <v>0.107</v>
      </c>
      <c r="AZ418" s="222">
        <v>7.6322701753780767E-2</v>
      </c>
      <c r="BA418" s="225">
        <f t="shared" si="326"/>
        <v>3.0677298246219231E-2</v>
      </c>
      <c r="BB418" s="228">
        <f t="shared" si="327"/>
        <v>4.6984769999999995E-2</v>
      </c>
      <c r="BC418" s="222">
        <f t="shared" si="328"/>
        <v>3.3514061567102675E-2</v>
      </c>
      <c r="BD418" s="225">
        <f t="shared" si="329"/>
        <v>1.3470708432897327E-2</v>
      </c>
      <c r="BE418" s="359">
        <f t="shared" si="330"/>
        <v>2085.1230417862998</v>
      </c>
      <c r="BF418" s="448">
        <f t="shared" si="331"/>
        <v>78.477161995220371</v>
      </c>
    </row>
    <row r="419" spans="1:58" x14ac:dyDescent="0.25">
      <c r="A419" s="8">
        <v>413</v>
      </c>
      <c r="B419" s="9">
        <v>53</v>
      </c>
      <c r="C419" s="10" t="s">
        <v>12</v>
      </c>
      <c r="D419" s="10" t="s">
        <v>6</v>
      </c>
      <c r="E419" s="11" t="s">
        <v>8</v>
      </c>
      <c r="F419" s="12" t="s">
        <v>23</v>
      </c>
      <c r="G419" s="29">
        <v>42542</v>
      </c>
      <c r="H419" s="14">
        <v>5</v>
      </c>
      <c r="I419" s="11">
        <v>35</v>
      </c>
      <c r="J419" s="39"/>
      <c r="K419" s="39"/>
      <c r="L419" s="44">
        <v>29.988558420234469</v>
      </c>
      <c r="M419" s="39"/>
      <c r="N419" s="39"/>
      <c r="O419" s="39"/>
      <c r="P419" s="39"/>
      <c r="Q419" s="39"/>
      <c r="R419" s="39"/>
      <c r="S419" s="315">
        <v>14086.72547045954</v>
      </c>
      <c r="T419" s="323">
        <v>307.48268566880415</v>
      </c>
      <c r="U419" s="328">
        <v>16.767312741969036</v>
      </c>
      <c r="V419" s="287">
        <f t="shared" si="314"/>
        <v>45.813068920676194</v>
      </c>
      <c r="W419" s="298">
        <f t="shared" si="315"/>
        <v>840.13017990653248</v>
      </c>
      <c r="X419" s="305">
        <f t="shared" si="316"/>
        <v>18.338220942176779</v>
      </c>
      <c r="Y419" s="39">
        <v>444.56</v>
      </c>
      <c r="Z419" s="262">
        <v>21.700000000000003</v>
      </c>
      <c r="AA419" s="192">
        <v>5.12</v>
      </c>
      <c r="AB419" s="71">
        <v>66.866598926181666</v>
      </c>
      <c r="AC419" s="253">
        <f t="shared" si="317"/>
        <v>5.5722165771818054E-3</v>
      </c>
      <c r="AD419" s="78">
        <f t="shared" si="318"/>
        <v>29.72621521862332</v>
      </c>
      <c r="AE419" s="162">
        <v>3.0254278777749999</v>
      </c>
      <c r="AF419" s="164">
        <v>2.8565447255</v>
      </c>
      <c r="AG419" s="166">
        <v>2.3047123888750001</v>
      </c>
      <c r="AH419" s="168">
        <v>2.1580292618999999</v>
      </c>
      <c r="AI419" s="177">
        <f t="shared" si="319"/>
        <v>4.5245726960256558</v>
      </c>
      <c r="AJ419" s="177">
        <f t="shared" si="320"/>
        <v>3.2273650769682289</v>
      </c>
      <c r="AK419" s="258">
        <f t="shared" si="321"/>
        <v>387.28380923618749</v>
      </c>
      <c r="AL419" s="107">
        <v>264.1847579336096</v>
      </c>
      <c r="AS419" s="455">
        <v>1.1359807866975746</v>
      </c>
      <c r="AT419" s="347">
        <v>0.10634998154098996</v>
      </c>
      <c r="AU419" s="350">
        <f t="shared" si="322"/>
        <v>1.0296308051565846</v>
      </c>
      <c r="AV419" s="415">
        <f t="shared" si="323"/>
        <v>0.50501161853427379</v>
      </c>
      <c r="AW419" s="347">
        <f t="shared" si="324"/>
        <v>4.7278947793862491E-2</v>
      </c>
      <c r="AX419" s="350">
        <f t="shared" si="325"/>
        <v>0.45773267074041118</v>
      </c>
      <c r="AY419" s="207">
        <v>9.6000000000000002E-2</v>
      </c>
      <c r="AZ419" s="220">
        <v>6.7670254120818715E-2</v>
      </c>
      <c r="BA419" s="224">
        <f t="shared" si="326"/>
        <v>2.8329745879181287E-2</v>
      </c>
      <c r="BB419" s="226">
        <f t="shared" si="327"/>
        <v>4.2677760000000002E-2</v>
      </c>
      <c r="BC419" s="220">
        <f t="shared" si="328"/>
        <v>3.0083488171951167E-2</v>
      </c>
      <c r="BD419" s="224">
        <f t="shared" si="329"/>
        <v>1.2594271828048832E-2</v>
      </c>
      <c r="BE419" s="357">
        <f t="shared" si="330"/>
        <v>2360.2964605242014</v>
      </c>
      <c r="BF419" s="446">
        <f t="shared" si="331"/>
        <v>64.942306107491319</v>
      </c>
    </row>
    <row r="420" spans="1:58" x14ac:dyDescent="0.25">
      <c r="A420" s="15">
        <v>414</v>
      </c>
      <c r="B420" s="16">
        <v>54</v>
      </c>
      <c r="C420" s="17" t="s">
        <v>12</v>
      </c>
      <c r="D420" s="17" t="s">
        <v>6</v>
      </c>
      <c r="E420" s="18" t="s">
        <v>8</v>
      </c>
      <c r="F420" s="19" t="s">
        <v>23</v>
      </c>
      <c r="G420" s="30">
        <v>42542</v>
      </c>
      <c r="H420" s="21">
        <v>5</v>
      </c>
      <c r="I420" s="18">
        <v>35</v>
      </c>
      <c r="J420" s="40"/>
      <c r="K420" s="40"/>
      <c r="L420" s="43">
        <v>30.021687627503844</v>
      </c>
      <c r="M420" s="40"/>
      <c r="N420" s="40"/>
      <c r="O420" s="40"/>
      <c r="P420" s="40"/>
      <c r="Q420" s="40"/>
      <c r="R420" s="40"/>
      <c r="S420" s="313">
        <v>14102.287473851564</v>
      </c>
      <c r="T420" s="321">
        <v>307.82237047400611</v>
      </c>
      <c r="U420" s="326">
        <v>16.78583606581125</v>
      </c>
      <c r="V420" s="288">
        <f t="shared" si="314"/>
        <v>45.813068920676201</v>
      </c>
      <c r="W420" s="299">
        <f t="shared" si="315"/>
        <v>840.13017990653236</v>
      </c>
      <c r="X420" s="306">
        <f t="shared" si="316"/>
        <v>18.338220942176779</v>
      </c>
      <c r="Y420" s="40">
        <v>446.53</v>
      </c>
      <c r="Z420" s="263">
        <v>18.700000000000003</v>
      </c>
      <c r="AA420" s="193">
        <v>5.16</v>
      </c>
      <c r="AB420" s="72">
        <v>57.155572377202255</v>
      </c>
      <c r="AC420" s="254">
        <f t="shared" si="317"/>
        <v>4.7629643647668545E-3</v>
      </c>
      <c r="AD420" s="79">
        <f t="shared" si="318"/>
        <v>25.521677733592121</v>
      </c>
      <c r="AE420" s="163">
        <v>2.533600747775</v>
      </c>
      <c r="AF420" s="165">
        <v>2.4034603164999999</v>
      </c>
      <c r="AG420" s="167">
        <v>1.9355501273750002</v>
      </c>
      <c r="AH420" s="169">
        <v>1.8252830538999998</v>
      </c>
      <c r="AI420" s="178">
        <f t="shared" si="319"/>
        <v>4.4328149336941669</v>
      </c>
      <c r="AJ420" s="178">
        <f t="shared" si="320"/>
        <v>3.1935347298316161</v>
      </c>
      <c r="AK420" s="259">
        <f t="shared" si="321"/>
        <v>383.22416757979391</v>
      </c>
      <c r="AL420" s="108">
        <v>238.33286007783659</v>
      </c>
      <c r="AS420" s="455">
        <v>1.2472663426834314</v>
      </c>
      <c r="AT420" s="348">
        <v>0.13695052791166129</v>
      </c>
      <c r="AU420" s="351">
        <f t="shared" si="322"/>
        <v>1.11031581477177</v>
      </c>
      <c r="AV420" s="416">
        <f t="shared" si="323"/>
        <v>0.55694183999843261</v>
      </c>
      <c r="AW420" s="348">
        <f t="shared" si="324"/>
        <v>6.1152519228394112E-2</v>
      </c>
      <c r="AX420" s="351">
        <f t="shared" si="325"/>
        <v>0.49578932077003846</v>
      </c>
      <c r="AY420" s="208">
        <v>8.5999999999999993E-2</v>
      </c>
      <c r="AZ420" s="221">
        <v>7.5846422709603206E-2</v>
      </c>
      <c r="BA420" s="223">
        <f t="shared" si="326"/>
        <v>1.0153577290396787E-2</v>
      </c>
      <c r="BB420" s="227">
        <f t="shared" si="327"/>
        <v>3.8401579999999998E-2</v>
      </c>
      <c r="BC420" s="221">
        <f t="shared" si="328"/>
        <v>3.386770313251912E-2</v>
      </c>
      <c r="BD420" s="223">
        <f t="shared" si="329"/>
        <v>4.5338768674808771E-3</v>
      </c>
      <c r="BE420" s="358">
        <f t="shared" si="330"/>
        <v>5629.1069386215013</v>
      </c>
      <c r="BF420" s="447">
        <f t="shared" si="331"/>
        <v>51.476860562371456</v>
      </c>
    </row>
    <row r="421" spans="1:58" x14ac:dyDescent="0.25">
      <c r="A421" s="15">
        <v>415</v>
      </c>
      <c r="B421" s="16">
        <v>55</v>
      </c>
      <c r="C421" s="17" t="s">
        <v>12</v>
      </c>
      <c r="D421" s="17" t="s">
        <v>6</v>
      </c>
      <c r="E421" s="18" t="s">
        <v>8</v>
      </c>
      <c r="F421" s="19" t="s">
        <v>23</v>
      </c>
      <c r="G421" s="30">
        <v>42542</v>
      </c>
      <c r="H421" s="21">
        <v>5</v>
      </c>
      <c r="I421" s="18">
        <v>35</v>
      </c>
      <c r="J421" s="40"/>
      <c r="K421" s="40"/>
      <c r="L421" s="43">
        <v>29.995184261688348</v>
      </c>
      <c r="M421" s="40"/>
      <c r="N421" s="40"/>
      <c r="O421" s="40"/>
      <c r="P421" s="40"/>
      <c r="Q421" s="40"/>
      <c r="R421" s="40"/>
      <c r="S421" s="313">
        <v>14089.837871137946</v>
      </c>
      <c r="T421" s="321">
        <v>307.55062262984455</v>
      </c>
      <c r="U421" s="326">
        <v>16.771017406737482</v>
      </c>
      <c r="V421" s="288">
        <f t="shared" si="314"/>
        <v>45.813068920676201</v>
      </c>
      <c r="W421" s="299">
        <f t="shared" si="315"/>
        <v>840.13017990653236</v>
      </c>
      <c r="X421" s="306">
        <f t="shared" si="316"/>
        <v>18.338220942176779</v>
      </c>
      <c r="Y421" s="40">
        <v>448.18</v>
      </c>
      <c r="Z421" s="263">
        <v>17.500000000000014</v>
      </c>
      <c r="AA421" s="193">
        <v>5.04</v>
      </c>
      <c r="AB421" s="72">
        <v>62.041061455491224</v>
      </c>
      <c r="AC421" s="254">
        <f t="shared" si="317"/>
        <v>5.1700884546242686E-3</v>
      </c>
      <c r="AD421" s="79">
        <f t="shared" si="318"/>
        <v>27.805562923122061</v>
      </c>
      <c r="AE421" s="163">
        <v>2.7703587412749999</v>
      </c>
      <c r="AF421" s="165">
        <v>2.6238255429999997</v>
      </c>
      <c r="AG421" s="167">
        <v>2.118303332375</v>
      </c>
      <c r="AH421" s="169">
        <v>1.9893564618999999</v>
      </c>
      <c r="AI421" s="178">
        <f t="shared" si="319"/>
        <v>4.4653632228108773</v>
      </c>
      <c r="AJ421" s="178">
        <f t="shared" si="320"/>
        <v>3.2065158384293295</v>
      </c>
      <c r="AK421" s="259">
        <f t="shared" si="321"/>
        <v>384.78190061151952</v>
      </c>
      <c r="AL421" s="108">
        <v>267.25965327328305</v>
      </c>
      <c r="AS421" s="455">
        <v>0.94484542963664508</v>
      </c>
      <c r="AT421" s="348">
        <v>5.3792879183868908E-2</v>
      </c>
      <c r="AU421" s="351">
        <f t="shared" si="322"/>
        <v>0.8910525504527762</v>
      </c>
      <c r="AV421" s="416">
        <f t="shared" si="323"/>
        <v>0.42346082465455159</v>
      </c>
      <c r="AW421" s="348">
        <f t="shared" si="324"/>
        <v>2.4108892592626368E-2</v>
      </c>
      <c r="AX421" s="351">
        <f t="shared" si="325"/>
        <v>0.39935193206192526</v>
      </c>
      <c r="AY421" s="208">
        <v>0.08</v>
      </c>
      <c r="AZ421" s="221">
        <v>6.3674924674785902E-2</v>
      </c>
      <c r="BA421" s="223">
        <f t="shared" si="326"/>
        <v>1.63250753252141E-2</v>
      </c>
      <c r="BB421" s="227">
        <f t="shared" si="327"/>
        <v>3.5854400000000002E-2</v>
      </c>
      <c r="BC421" s="221">
        <f t="shared" si="328"/>
        <v>2.8537827740745546E-2</v>
      </c>
      <c r="BD421" s="223">
        <f t="shared" si="329"/>
        <v>7.3165722592544551E-3</v>
      </c>
      <c r="BE421" s="358">
        <f t="shared" si="330"/>
        <v>3800.3537637384575</v>
      </c>
      <c r="BF421" s="447">
        <f t="shared" si="331"/>
        <v>69.626714410913138</v>
      </c>
    </row>
    <row r="422" spans="1:58" ht="15.75" thickBot="1" x14ac:dyDescent="0.3">
      <c r="A422" s="22">
        <v>416</v>
      </c>
      <c r="B422" s="23">
        <v>56</v>
      </c>
      <c r="C422" s="24" t="s">
        <v>12</v>
      </c>
      <c r="D422" s="24" t="s">
        <v>6</v>
      </c>
      <c r="E422" s="25" t="s">
        <v>8</v>
      </c>
      <c r="F422" s="26" t="s">
        <v>23</v>
      </c>
      <c r="G422" s="31">
        <v>42542</v>
      </c>
      <c r="H422" s="28">
        <v>5</v>
      </c>
      <c r="I422" s="25">
        <v>35</v>
      </c>
      <c r="J422" s="41"/>
      <c r="K422" s="41"/>
      <c r="L422" s="42">
        <v>30.001810103142219</v>
      </c>
      <c r="M422" s="41"/>
      <c r="N422" s="41"/>
      <c r="O422" s="41"/>
      <c r="P422" s="41"/>
      <c r="Q422" s="41"/>
      <c r="R422" s="41"/>
      <c r="S422" s="314">
        <v>14092.950271816349</v>
      </c>
      <c r="T422" s="322">
        <v>307.6185595908849</v>
      </c>
      <c r="U422" s="327">
        <v>16.774722071505924</v>
      </c>
      <c r="V422" s="289">
        <f t="shared" si="314"/>
        <v>45.813068920676201</v>
      </c>
      <c r="W422" s="300">
        <f t="shared" si="315"/>
        <v>840.13017990653225</v>
      </c>
      <c r="X422" s="307">
        <f t="shared" si="316"/>
        <v>18.338220942176775</v>
      </c>
      <c r="Y422" s="41">
        <v>445.54999999999995</v>
      </c>
      <c r="Z422" s="264">
        <v>17.700000000000003</v>
      </c>
      <c r="AA422" s="194">
        <v>5.03</v>
      </c>
      <c r="AB422" s="73">
        <v>56.350953385944074</v>
      </c>
      <c r="AC422" s="255">
        <f t="shared" si="317"/>
        <v>4.6959127821620062E-3</v>
      </c>
      <c r="AD422" s="80">
        <f t="shared" si="318"/>
        <v>25.10716728110738</v>
      </c>
      <c r="AE422" s="145">
        <v>2.5728417637750001</v>
      </c>
      <c r="AF422" s="150">
        <v>2.4293290304999999</v>
      </c>
      <c r="AG422" s="155">
        <v>1.9642685388750001</v>
      </c>
      <c r="AH422" s="160">
        <v>1.8450384173999996</v>
      </c>
      <c r="AI422" s="179">
        <f t="shared" si="319"/>
        <v>4.5657466452320179</v>
      </c>
      <c r="AJ422" s="179">
        <f t="shared" si="320"/>
        <v>3.2741920172378447</v>
      </c>
      <c r="AK422" s="260">
        <f t="shared" si="321"/>
        <v>392.90304206854131</v>
      </c>
      <c r="AL422" s="109">
        <v>231.72752934816776</v>
      </c>
      <c r="AS422" s="455">
        <v>0.87973659011198024</v>
      </c>
      <c r="AT422" s="349">
        <v>3.5889692688863981E-2</v>
      </c>
      <c r="AU422" s="352">
        <f t="shared" si="322"/>
        <v>0.84384689742311625</v>
      </c>
      <c r="AV422" s="417">
        <f t="shared" si="323"/>
        <v>0.39196663772439272</v>
      </c>
      <c r="AW422" s="349">
        <f t="shared" si="324"/>
        <v>1.5990652577523346E-2</v>
      </c>
      <c r="AX422" s="352">
        <f t="shared" si="325"/>
        <v>0.37597598514686942</v>
      </c>
      <c r="AY422" s="209">
        <v>8.5000000000000006E-2</v>
      </c>
      <c r="AZ422" s="222">
        <v>6.2297933800083284E-2</v>
      </c>
      <c r="BA422" s="225">
        <f t="shared" si="326"/>
        <v>2.2702066199916722E-2</v>
      </c>
      <c r="BB422" s="228">
        <f t="shared" si="327"/>
        <v>3.7871749999999996E-2</v>
      </c>
      <c r="BC422" s="222">
        <f t="shared" si="328"/>
        <v>2.7756844404627105E-2</v>
      </c>
      <c r="BD422" s="225">
        <f t="shared" si="329"/>
        <v>1.0114905595372894E-2</v>
      </c>
      <c r="BE422" s="359">
        <f t="shared" si="330"/>
        <v>2482.1949196038722</v>
      </c>
      <c r="BF422" s="448">
        <f t="shared" si="331"/>
        <v>66.778646171509166</v>
      </c>
    </row>
    <row r="423" spans="1:58" x14ac:dyDescent="0.25">
      <c r="A423" s="8">
        <v>417</v>
      </c>
      <c r="B423" s="9">
        <v>57</v>
      </c>
      <c r="C423" s="10" t="s">
        <v>12</v>
      </c>
      <c r="D423" s="10" t="s">
        <v>9</v>
      </c>
      <c r="E423" s="11" t="s">
        <v>7</v>
      </c>
      <c r="F423" s="12" t="s">
        <v>23</v>
      </c>
      <c r="G423" s="29">
        <v>42543</v>
      </c>
      <c r="H423" s="14">
        <v>5</v>
      </c>
      <c r="I423" s="11">
        <v>35</v>
      </c>
      <c r="J423" s="39"/>
      <c r="K423" s="39"/>
      <c r="L423" s="44">
        <v>75.009448713120804</v>
      </c>
      <c r="M423" s="39"/>
      <c r="N423" s="39"/>
      <c r="O423" s="39"/>
      <c r="P423" s="39"/>
      <c r="Q423" s="39"/>
      <c r="R423" s="39"/>
      <c r="S423" s="315">
        <v>29349.197029478484</v>
      </c>
      <c r="T423" s="323">
        <v>1221.403856545317</v>
      </c>
      <c r="U423" s="328">
        <v>38.851619020802779</v>
      </c>
      <c r="V423" s="287">
        <f t="shared" si="314"/>
        <v>24.029068577277378</v>
      </c>
      <c r="W423" s="298">
        <f t="shared" si="315"/>
        <v>755.41760598866415</v>
      </c>
      <c r="X423" s="305">
        <f t="shared" si="316"/>
        <v>31.437656584950201</v>
      </c>
      <c r="Y423" s="39">
        <v>449.23</v>
      </c>
      <c r="Z423" s="262">
        <v>77.600000000000009</v>
      </c>
      <c r="AA423" s="192">
        <v>3.82</v>
      </c>
      <c r="AB423" s="71">
        <v>22.746366894818479</v>
      </c>
      <c r="AC423" s="253">
        <f t="shared" si="317"/>
        <v>1.8955305745682067E-3</v>
      </c>
      <c r="AD423" s="78">
        <f t="shared" si="318"/>
        <v>10.218350400159306</v>
      </c>
      <c r="AE423" s="162">
        <v>1.1379222272750003</v>
      </c>
      <c r="AF423" s="164">
        <v>1.081540309</v>
      </c>
      <c r="AG423" s="166">
        <v>0.89310586837499994</v>
      </c>
      <c r="AH423" s="168">
        <v>0.8318645093999999</v>
      </c>
      <c r="AI423" s="177">
        <f t="shared" si="319"/>
        <v>5.0026548526930421</v>
      </c>
      <c r="AJ423" s="177">
        <f t="shared" si="320"/>
        <v>3.6571313267152781</v>
      </c>
      <c r="AK423" s="258">
        <f t="shared" si="321"/>
        <v>438.85575920583335</v>
      </c>
      <c r="AL423" s="107">
        <v>124.67561752249985</v>
      </c>
      <c r="AS423" s="456">
        <v>6.490937980776847</v>
      </c>
      <c r="AT423" s="348">
        <v>5.732736938605373</v>
      </c>
      <c r="AU423" s="350">
        <f t="shared" si="322"/>
        <v>0.75820104217147399</v>
      </c>
      <c r="AV423" s="415">
        <f t="shared" si="323"/>
        <v>2.9159240691043835</v>
      </c>
      <c r="AW423" s="347">
        <f t="shared" si="324"/>
        <v>2.575317414929692</v>
      </c>
      <c r="AX423" s="350">
        <f t="shared" si="325"/>
        <v>0.34060665417469133</v>
      </c>
      <c r="AY423" s="207">
        <v>8.8999999999999996E-2</v>
      </c>
      <c r="AZ423" s="220">
        <v>5.4615453403754698E-2</v>
      </c>
      <c r="BA423" s="224">
        <f t="shared" si="326"/>
        <v>3.4384546596245298E-2</v>
      </c>
      <c r="BB423" s="226">
        <f t="shared" si="327"/>
        <v>3.9981470000000005E-2</v>
      </c>
      <c r="BC423" s="220">
        <f t="shared" si="328"/>
        <v>2.4534900132568722E-2</v>
      </c>
      <c r="BD423" s="224">
        <f t="shared" si="329"/>
        <v>1.5446569867431275E-2</v>
      </c>
      <c r="BE423" s="357">
        <f t="shared" si="330"/>
        <v>661.52877226836324</v>
      </c>
      <c r="BF423" s="446">
        <f t="shared" si="331"/>
        <v>30.000442665804439</v>
      </c>
    </row>
    <row r="424" spans="1:58" x14ac:dyDescent="0.25">
      <c r="A424" s="15">
        <v>418</v>
      </c>
      <c r="B424" s="16">
        <v>58</v>
      </c>
      <c r="C424" s="17" t="s">
        <v>12</v>
      </c>
      <c r="D424" s="17" t="s">
        <v>9</v>
      </c>
      <c r="E424" s="18" t="s">
        <v>7</v>
      </c>
      <c r="F424" s="19" t="s">
        <v>23</v>
      </c>
      <c r="G424" s="30">
        <v>42543</v>
      </c>
      <c r="H424" s="21">
        <v>5</v>
      </c>
      <c r="I424" s="18">
        <v>35</v>
      </c>
      <c r="J424" s="40"/>
      <c r="K424" s="40"/>
      <c r="L424" s="43">
        <v>75.009448713120804</v>
      </c>
      <c r="M424" s="40"/>
      <c r="N424" s="40"/>
      <c r="O424" s="40"/>
      <c r="P424" s="40"/>
      <c r="Q424" s="40"/>
      <c r="R424" s="40"/>
      <c r="S424" s="313">
        <v>29349.197029478484</v>
      </c>
      <c r="T424" s="321">
        <v>1221.403856545317</v>
      </c>
      <c r="U424" s="326">
        <v>38.851619020802779</v>
      </c>
      <c r="V424" s="288">
        <f t="shared" si="314"/>
        <v>24.029068577277378</v>
      </c>
      <c r="W424" s="299">
        <f t="shared" si="315"/>
        <v>755.41760598866415</v>
      </c>
      <c r="X424" s="306">
        <f t="shared" si="316"/>
        <v>31.437656584950201</v>
      </c>
      <c r="Y424" s="40">
        <v>429.84</v>
      </c>
      <c r="Z424" s="263">
        <v>79.600000000000009</v>
      </c>
      <c r="AA424" s="193">
        <v>3.81</v>
      </c>
      <c r="AB424" s="72">
        <v>21.35943224071827</v>
      </c>
      <c r="AC424" s="254">
        <f t="shared" si="317"/>
        <v>1.7799526867265224E-3</v>
      </c>
      <c r="AD424" s="79">
        <f t="shared" si="318"/>
        <v>9.1811383543503418</v>
      </c>
      <c r="AE424" s="163">
        <v>1.1506493092749999</v>
      </c>
      <c r="AF424" s="165">
        <v>1.0762752820000001</v>
      </c>
      <c r="AG424" s="167">
        <v>0.91779396287499992</v>
      </c>
      <c r="AH424" s="169">
        <v>0.8609009124</v>
      </c>
      <c r="AI424" s="178">
        <f t="shared" si="319"/>
        <v>5.3870781596969364</v>
      </c>
      <c r="AJ424" s="178">
        <f t="shared" si="320"/>
        <v>4.0305421169333933</v>
      </c>
      <c r="AK424" s="259">
        <f t="shared" si="321"/>
        <v>483.66505403200728</v>
      </c>
      <c r="AL424" s="108">
        <v>126.61166273636834</v>
      </c>
      <c r="AS424" s="455">
        <v>6.3546056078989066</v>
      </c>
      <c r="AT424" s="348">
        <v>5.5914371870537787</v>
      </c>
      <c r="AU424" s="351">
        <f t="shared" si="322"/>
        <v>0.76316842084512793</v>
      </c>
      <c r="AV424" s="416">
        <f t="shared" si="323"/>
        <v>2.731463674499266</v>
      </c>
      <c r="AW424" s="348">
        <f t="shared" si="324"/>
        <v>2.4034233604831963</v>
      </c>
      <c r="AX424" s="351">
        <f t="shared" si="325"/>
        <v>0.32804031401606976</v>
      </c>
      <c r="AY424" s="208">
        <v>8.3000000000000004E-2</v>
      </c>
      <c r="AZ424" s="221">
        <v>6.9908468131231499E-2</v>
      </c>
      <c r="BA424" s="223">
        <f t="shared" si="326"/>
        <v>1.3091531868768505E-2</v>
      </c>
      <c r="BB424" s="227">
        <f t="shared" si="327"/>
        <v>3.5676720000000002E-2</v>
      </c>
      <c r="BC424" s="221">
        <f t="shared" si="328"/>
        <v>3.0049455941528545E-2</v>
      </c>
      <c r="BD424" s="223">
        <f t="shared" si="329"/>
        <v>5.6272640584714541E-3</v>
      </c>
      <c r="BE424" s="358">
        <f t="shared" si="330"/>
        <v>1631.5456781397661</v>
      </c>
      <c r="BF424" s="447">
        <f t="shared" si="331"/>
        <v>27.987835525302486</v>
      </c>
    </row>
    <row r="425" spans="1:58" x14ac:dyDescent="0.25">
      <c r="A425" s="15">
        <v>419</v>
      </c>
      <c r="B425" s="16">
        <v>59</v>
      </c>
      <c r="C425" s="17" t="s">
        <v>12</v>
      </c>
      <c r="D425" s="17" t="s">
        <v>9</v>
      </c>
      <c r="E425" s="18" t="s">
        <v>7</v>
      </c>
      <c r="F425" s="19" t="s">
        <v>23</v>
      </c>
      <c r="G425" s="30">
        <v>42543</v>
      </c>
      <c r="H425" s="21">
        <v>5</v>
      </c>
      <c r="I425" s="18">
        <v>35</v>
      </c>
      <c r="J425" s="40"/>
      <c r="K425" s="40"/>
      <c r="L425" s="43">
        <v>75.012254168060139</v>
      </c>
      <c r="M425" s="40"/>
      <c r="N425" s="40"/>
      <c r="O425" s="40"/>
      <c r="P425" s="40"/>
      <c r="Q425" s="40"/>
      <c r="R425" s="40"/>
      <c r="S425" s="313">
        <v>29350.294729184116</v>
      </c>
      <c r="T425" s="321">
        <v>1221.4495387032457</v>
      </c>
      <c r="U425" s="326">
        <v>38.853072123956487</v>
      </c>
      <c r="V425" s="288">
        <f t="shared" si="314"/>
        <v>24.029068577277382</v>
      </c>
      <c r="W425" s="299">
        <f t="shared" si="315"/>
        <v>755.41760598866426</v>
      </c>
      <c r="X425" s="306">
        <f t="shared" si="316"/>
        <v>31.437656584950201</v>
      </c>
      <c r="Y425" s="40">
        <v>452.35</v>
      </c>
      <c r="Z425" s="263">
        <v>72.500000000000014</v>
      </c>
      <c r="AA425" s="193">
        <v>3.85</v>
      </c>
      <c r="AB425" s="72">
        <v>24.123548242024551</v>
      </c>
      <c r="AC425" s="254">
        <f t="shared" si="317"/>
        <v>2.0102956868353794E-3</v>
      </c>
      <c r="AD425" s="79">
        <f t="shared" si="318"/>
        <v>10.912287047279806</v>
      </c>
      <c r="AE425" s="163">
        <v>1.131421595775</v>
      </c>
      <c r="AF425" s="165">
        <v>1.0807159769999999</v>
      </c>
      <c r="AG425" s="167">
        <v>0.88548407337500001</v>
      </c>
      <c r="AH425" s="169">
        <v>0.83451140290000003</v>
      </c>
      <c r="AI425" s="178">
        <f t="shared" si="319"/>
        <v>4.6901126833572571</v>
      </c>
      <c r="AJ425" s="178">
        <f t="shared" si="320"/>
        <v>3.4593227933452804</v>
      </c>
      <c r="AK425" s="259">
        <f t="shared" si="321"/>
        <v>415.11873520143365</v>
      </c>
      <c r="AL425" s="108">
        <v>129.91432810120276</v>
      </c>
      <c r="AS425" s="455">
        <v>6.9515194738877781</v>
      </c>
      <c r="AT425" s="348">
        <v>6.2101000855382278</v>
      </c>
      <c r="AU425" s="351">
        <f t="shared" si="322"/>
        <v>0.74141938834955035</v>
      </c>
      <c r="AV425" s="416">
        <f t="shared" si="323"/>
        <v>3.1445198340131366</v>
      </c>
      <c r="AW425" s="348">
        <f t="shared" si="324"/>
        <v>2.8091387736932174</v>
      </c>
      <c r="AX425" s="351">
        <f t="shared" si="325"/>
        <v>0.33538106031991916</v>
      </c>
      <c r="AY425" s="208">
        <v>8.7999999999999995E-2</v>
      </c>
      <c r="AZ425" s="221">
        <v>7.1517511869672229E-2</v>
      </c>
      <c r="BA425" s="223">
        <f t="shared" si="326"/>
        <v>1.6482488130327766E-2</v>
      </c>
      <c r="BB425" s="227">
        <f t="shared" si="327"/>
        <v>3.9806800000000003E-2</v>
      </c>
      <c r="BC425" s="221">
        <f t="shared" si="328"/>
        <v>3.235094649424624E-2</v>
      </c>
      <c r="BD425" s="223">
        <f t="shared" si="329"/>
        <v>7.4558535057537654E-3</v>
      </c>
      <c r="BE425" s="358">
        <f t="shared" si="330"/>
        <v>1463.5865684403097</v>
      </c>
      <c r="BF425" s="447">
        <f t="shared" si="331"/>
        <v>32.536980582238613</v>
      </c>
    </row>
    <row r="426" spans="1:58" ht="15.75" thickBot="1" x14ac:dyDescent="0.3">
      <c r="A426" s="22">
        <v>420</v>
      </c>
      <c r="B426" s="23">
        <v>60</v>
      </c>
      <c r="C426" s="24" t="s">
        <v>12</v>
      </c>
      <c r="D426" s="24" t="s">
        <v>9</v>
      </c>
      <c r="E426" s="25" t="s">
        <v>7</v>
      </c>
      <c r="F426" s="26" t="s">
        <v>23</v>
      </c>
      <c r="G426" s="31">
        <v>42543</v>
      </c>
      <c r="H426" s="28">
        <v>5</v>
      </c>
      <c r="I426" s="25">
        <v>35</v>
      </c>
      <c r="J426" s="41"/>
      <c r="K426" s="41"/>
      <c r="L426" s="42">
        <v>75.006643258181469</v>
      </c>
      <c r="M426" s="41"/>
      <c r="N426" s="41"/>
      <c r="O426" s="41"/>
      <c r="P426" s="41"/>
      <c r="Q426" s="41"/>
      <c r="R426" s="41"/>
      <c r="S426" s="314">
        <v>29348.099329772853</v>
      </c>
      <c r="T426" s="322">
        <v>1221.3581743873881</v>
      </c>
      <c r="U426" s="327">
        <v>38.850165917649072</v>
      </c>
      <c r="V426" s="289">
        <f t="shared" si="314"/>
        <v>24.029068577277378</v>
      </c>
      <c r="W426" s="300">
        <f t="shared" si="315"/>
        <v>755.41760598866404</v>
      </c>
      <c r="X426" s="307">
        <f t="shared" si="316"/>
        <v>31.437656584950197</v>
      </c>
      <c r="Y426" s="41">
        <v>434.29</v>
      </c>
      <c r="Z426" s="264">
        <v>77.3</v>
      </c>
      <c r="AA426" s="194">
        <v>3.88</v>
      </c>
      <c r="AB426" s="73">
        <v>23.720770299389461</v>
      </c>
      <c r="AC426" s="255">
        <f t="shared" si="317"/>
        <v>1.976730858282455E-3</v>
      </c>
      <c r="AD426" s="80">
        <f t="shared" si="318"/>
        <v>10.301693333321849</v>
      </c>
      <c r="AE426" s="145">
        <v>1.138435721275</v>
      </c>
      <c r="AF426" s="150">
        <v>1.0872596724999999</v>
      </c>
      <c r="AG426" s="155">
        <v>0.89840188987499991</v>
      </c>
      <c r="AH426" s="160">
        <v>0.84711823240000017</v>
      </c>
      <c r="AI426" s="179">
        <f t="shared" si="319"/>
        <v>4.7993202029543776</v>
      </c>
      <c r="AJ426" s="179">
        <f t="shared" si="320"/>
        <v>3.5712087833075294</v>
      </c>
      <c r="AK426" s="260">
        <f t="shared" si="321"/>
        <v>428.54505399690356</v>
      </c>
      <c r="AL426" s="109">
        <v>132.41979837797371</v>
      </c>
      <c r="AS426" s="457">
        <v>7.436700737913994</v>
      </c>
      <c r="AT426" s="348">
        <v>6.7129593156476579</v>
      </c>
      <c r="AU426" s="352">
        <f t="shared" si="322"/>
        <v>0.72374142226633609</v>
      </c>
      <c r="AV426" s="417">
        <f t="shared" si="323"/>
        <v>3.229684763468669</v>
      </c>
      <c r="AW426" s="349">
        <f t="shared" si="324"/>
        <v>2.9153711011926218</v>
      </c>
      <c r="AX426" s="352">
        <f t="shared" si="325"/>
        <v>0.31431366227604712</v>
      </c>
      <c r="AY426" s="209">
        <v>0.09</v>
      </c>
      <c r="AZ426" s="222">
        <v>7.0907703306233083E-2</v>
      </c>
      <c r="BA426" s="225">
        <f t="shared" si="326"/>
        <v>1.9092296693766914E-2</v>
      </c>
      <c r="BB426" s="228">
        <f t="shared" si="327"/>
        <v>3.9086099999999999E-2</v>
      </c>
      <c r="BC426" s="222">
        <f t="shared" si="328"/>
        <v>3.0794506468863968E-2</v>
      </c>
      <c r="BD426" s="225">
        <f t="shared" si="329"/>
        <v>8.2915935311360343E-3</v>
      </c>
      <c r="BE426" s="359">
        <f t="shared" si="330"/>
        <v>1242.4262350340287</v>
      </c>
      <c r="BF426" s="448">
        <f t="shared" si="331"/>
        <v>32.775200602875323</v>
      </c>
    </row>
    <row r="427" spans="1:58" x14ac:dyDescent="0.25">
      <c r="A427" s="8">
        <v>421</v>
      </c>
      <c r="B427" s="9">
        <v>61</v>
      </c>
      <c r="C427" s="10" t="s">
        <v>12</v>
      </c>
      <c r="D427" s="10" t="s">
        <v>9</v>
      </c>
      <c r="E427" s="11" t="s">
        <v>8</v>
      </c>
      <c r="F427" s="12" t="s">
        <v>23</v>
      </c>
      <c r="G427" s="29">
        <v>42542</v>
      </c>
      <c r="H427" s="14">
        <v>5</v>
      </c>
      <c r="I427" s="11">
        <v>35</v>
      </c>
      <c r="J427" s="39"/>
      <c r="K427" s="39"/>
      <c r="L427" s="44">
        <v>75.003837803242135</v>
      </c>
      <c r="M427" s="39"/>
      <c r="N427" s="39"/>
      <c r="O427" s="39"/>
      <c r="P427" s="39"/>
      <c r="Q427" s="39"/>
      <c r="R427" s="39"/>
      <c r="S427" s="315">
        <v>29347.001630067225</v>
      </c>
      <c r="T427" s="323">
        <v>1221.3124922294592</v>
      </c>
      <c r="U427" s="328">
        <v>38.848712814495357</v>
      </c>
      <c r="V427" s="287">
        <f t="shared" si="314"/>
        <v>24.029068577277382</v>
      </c>
      <c r="W427" s="298">
        <f t="shared" si="315"/>
        <v>755.41760598866426</v>
      </c>
      <c r="X427" s="305">
        <f t="shared" si="316"/>
        <v>31.437656584950201</v>
      </c>
      <c r="Y427" s="39">
        <v>445.89</v>
      </c>
      <c r="Z427" s="262">
        <v>44.8</v>
      </c>
      <c r="AA427" s="192">
        <v>4.1100000000000003</v>
      </c>
      <c r="AB427" s="71">
        <v>26.402333926776997</v>
      </c>
      <c r="AC427" s="253">
        <f t="shared" si="317"/>
        <v>2.200194493898083E-3</v>
      </c>
      <c r="AD427" s="78">
        <f t="shared" si="318"/>
        <v>11.772536674610595</v>
      </c>
      <c r="AE427" s="162">
        <v>1.5301911237749999</v>
      </c>
      <c r="AF427" s="164">
        <v>1.4632807895000002</v>
      </c>
      <c r="AG427" s="166">
        <v>1.2274654248750001</v>
      </c>
      <c r="AH427" s="168">
        <v>1.1531934473999998</v>
      </c>
      <c r="AI427" s="177">
        <f t="shared" si="319"/>
        <v>5.7956661256491975</v>
      </c>
      <c r="AJ427" s="177">
        <f t="shared" si="320"/>
        <v>4.3677708591907551</v>
      </c>
      <c r="AK427" s="258">
        <f t="shared" si="321"/>
        <v>524.13250310289061</v>
      </c>
      <c r="AL427" s="107">
        <v>100.41810984285392</v>
      </c>
      <c r="AS427" s="455">
        <v>9.5379369281130071</v>
      </c>
      <c r="AT427" s="347">
        <v>8.7023471030143682</v>
      </c>
      <c r="AU427" s="350">
        <f t="shared" si="322"/>
        <v>0.83558982509863888</v>
      </c>
      <c r="AV427" s="415">
        <f t="shared" si="323"/>
        <v>4.2528706968763093</v>
      </c>
      <c r="AW427" s="347">
        <f t="shared" si="324"/>
        <v>3.8802895497630767</v>
      </c>
      <c r="AX427" s="350">
        <f t="shared" si="325"/>
        <v>0.37258114711323209</v>
      </c>
      <c r="AY427" s="207">
        <v>0.157</v>
      </c>
      <c r="AZ427" s="220">
        <v>0.12017499772746999</v>
      </c>
      <c r="BA427" s="224">
        <f t="shared" si="326"/>
        <v>3.6825002272530008E-2</v>
      </c>
      <c r="BB427" s="226">
        <f t="shared" si="327"/>
        <v>7.0004730000000001E-2</v>
      </c>
      <c r="BC427" s="220">
        <f t="shared" si="328"/>
        <v>5.3584829736701596E-2</v>
      </c>
      <c r="BD427" s="224">
        <f t="shared" si="329"/>
        <v>1.6419900263298405E-2</v>
      </c>
      <c r="BE427" s="357">
        <f t="shared" si="330"/>
        <v>716.96761160751078</v>
      </c>
      <c r="BF427" s="446">
        <f t="shared" si="331"/>
        <v>31.597242012443463</v>
      </c>
    </row>
    <row r="428" spans="1:58" x14ac:dyDescent="0.25">
      <c r="A428" s="15">
        <v>422</v>
      </c>
      <c r="B428" s="16">
        <v>62</v>
      </c>
      <c r="C428" s="17" t="s">
        <v>12</v>
      </c>
      <c r="D428" s="17" t="s">
        <v>9</v>
      </c>
      <c r="E428" s="18" t="s">
        <v>8</v>
      </c>
      <c r="F428" s="19" t="s">
        <v>23</v>
      </c>
      <c r="G428" s="30">
        <v>42542</v>
      </c>
      <c r="H428" s="21">
        <v>5</v>
      </c>
      <c r="I428" s="18">
        <v>35</v>
      </c>
      <c r="J428" s="40"/>
      <c r="K428" s="40"/>
      <c r="L428" s="43">
        <v>75.001032348302772</v>
      </c>
      <c r="M428" s="40"/>
      <c r="N428" s="40"/>
      <c r="O428" s="40"/>
      <c r="P428" s="40"/>
      <c r="Q428" s="40"/>
      <c r="R428" s="40"/>
      <c r="S428" s="313">
        <v>29345.903930361583</v>
      </c>
      <c r="T428" s="321">
        <v>1221.2668100715298</v>
      </c>
      <c r="U428" s="326">
        <v>38.847259711341636</v>
      </c>
      <c r="V428" s="288">
        <f t="shared" si="314"/>
        <v>24.029068577277382</v>
      </c>
      <c r="W428" s="299">
        <f t="shared" si="315"/>
        <v>755.41760598866415</v>
      </c>
      <c r="X428" s="306">
        <f t="shared" si="316"/>
        <v>31.437656584950194</v>
      </c>
      <c r="Y428" s="40">
        <v>466.35</v>
      </c>
      <c r="Z428" s="263">
        <v>47.2</v>
      </c>
      <c r="AA428" s="193">
        <v>4.1100000000000003</v>
      </c>
      <c r="AB428" s="72">
        <v>28.735685279705162</v>
      </c>
      <c r="AC428" s="254">
        <f t="shared" si="317"/>
        <v>2.3946404399754302E-3</v>
      </c>
      <c r="AD428" s="79">
        <f t="shared" si="318"/>
        <v>13.400886830190503</v>
      </c>
      <c r="AE428" s="163">
        <v>1.5880058407749997</v>
      </c>
      <c r="AF428" s="165">
        <v>1.5276654289999998</v>
      </c>
      <c r="AG428" s="167">
        <v>1.277976039875</v>
      </c>
      <c r="AH428" s="169">
        <v>1.2116565144</v>
      </c>
      <c r="AI428" s="178">
        <f t="shared" si="319"/>
        <v>5.5262501148582084</v>
      </c>
      <c r="AJ428" s="178">
        <f t="shared" si="320"/>
        <v>4.21655687903759</v>
      </c>
      <c r="AK428" s="259">
        <f t="shared" si="321"/>
        <v>505.98682548451075</v>
      </c>
      <c r="AL428" s="108">
        <v>93.471124075443541</v>
      </c>
      <c r="AS428" s="455">
        <v>9.520293642563562</v>
      </c>
      <c r="AT428" s="348">
        <v>8.6851480421481142</v>
      </c>
      <c r="AU428" s="351">
        <f t="shared" si="322"/>
        <v>0.83514560041544783</v>
      </c>
      <c r="AV428" s="416">
        <f t="shared" si="323"/>
        <v>4.4397889402095174</v>
      </c>
      <c r="AW428" s="348">
        <f t="shared" si="324"/>
        <v>4.0503187894557735</v>
      </c>
      <c r="AX428" s="351">
        <f t="shared" si="325"/>
        <v>0.38947015075374414</v>
      </c>
      <c r="AY428" s="208">
        <v>0.23499999999999999</v>
      </c>
      <c r="AZ428" s="221">
        <v>0.16171797624058204</v>
      </c>
      <c r="BA428" s="223">
        <f t="shared" si="326"/>
        <v>7.3282023759417947E-2</v>
      </c>
      <c r="BB428" s="227">
        <f t="shared" si="327"/>
        <v>0.10959224999999999</v>
      </c>
      <c r="BC428" s="221">
        <f t="shared" si="328"/>
        <v>7.5417178219795433E-2</v>
      </c>
      <c r="BD428" s="223">
        <f t="shared" si="329"/>
        <v>3.4175071780204562E-2</v>
      </c>
      <c r="BE428" s="358">
        <f t="shared" si="330"/>
        <v>392.12461399869778</v>
      </c>
      <c r="BF428" s="447">
        <f t="shared" si="331"/>
        <v>34.4079945645531</v>
      </c>
    </row>
    <row r="429" spans="1:58" x14ac:dyDescent="0.25">
      <c r="A429" s="15">
        <v>423</v>
      </c>
      <c r="B429" s="16">
        <v>63</v>
      </c>
      <c r="C429" s="17" t="s">
        <v>12</v>
      </c>
      <c r="D429" s="17" t="s">
        <v>9</v>
      </c>
      <c r="E429" s="18" t="s">
        <v>8</v>
      </c>
      <c r="F429" s="19" t="s">
        <v>23</v>
      </c>
      <c r="G429" s="30">
        <v>42542</v>
      </c>
      <c r="H429" s="21">
        <v>5</v>
      </c>
      <c r="I429" s="18">
        <v>35</v>
      </c>
      <c r="J429" s="40"/>
      <c r="K429" s="40"/>
      <c r="L429" s="43">
        <v>75.003837803242135</v>
      </c>
      <c r="M429" s="40"/>
      <c r="N429" s="40"/>
      <c r="O429" s="40"/>
      <c r="P429" s="40"/>
      <c r="Q429" s="40"/>
      <c r="R429" s="40"/>
      <c r="S429" s="313">
        <v>29347.001630067225</v>
      </c>
      <c r="T429" s="321">
        <v>1221.3124922294592</v>
      </c>
      <c r="U429" s="326">
        <v>38.848712814495357</v>
      </c>
      <c r="V429" s="288">
        <f t="shared" si="314"/>
        <v>24.029068577277382</v>
      </c>
      <c r="W429" s="299">
        <f t="shared" si="315"/>
        <v>755.41760598866426</v>
      </c>
      <c r="X429" s="306">
        <f t="shared" si="316"/>
        <v>31.437656584950201</v>
      </c>
      <c r="Y429" s="40">
        <v>445.15</v>
      </c>
      <c r="Z429" s="263">
        <v>45.899999999999991</v>
      </c>
      <c r="AA429" s="193">
        <v>4.16</v>
      </c>
      <c r="AB429" s="72">
        <v>29.631106116772347</v>
      </c>
      <c r="AC429" s="254">
        <f t="shared" si="317"/>
        <v>2.4692588430643625E-3</v>
      </c>
      <c r="AD429" s="79">
        <f t="shared" si="318"/>
        <v>13.190286887881209</v>
      </c>
      <c r="AE429" s="163">
        <v>1.5461618902750003</v>
      </c>
      <c r="AF429" s="165">
        <v>1.480570011</v>
      </c>
      <c r="AG429" s="167">
        <v>1.235000196875</v>
      </c>
      <c r="AH429" s="169">
        <v>1.1664152479000001</v>
      </c>
      <c r="AI429" s="178">
        <f t="shared" si="319"/>
        <v>5.2180363574068984</v>
      </c>
      <c r="AJ429" s="178">
        <f t="shared" si="320"/>
        <v>3.9364553024220856</v>
      </c>
      <c r="AK429" s="259">
        <f t="shared" si="321"/>
        <v>472.37463629065024</v>
      </c>
      <c r="AL429" s="108">
        <v>95.634939314473002</v>
      </c>
      <c r="AS429" s="455">
        <v>9.9911740062604508</v>
      </c>
      <c r="AT429" s="348">
        <v>9.1441725256123814</v>
      </c>
      <c r="AU429" s="351">
        <f t="shared" si="322"/>
        <v>0.84700148064806946</v>
      </c>
      <c r="AV429" s="416">
        <f t="shared" si="323"/>
        <v>4.447571108886839</v>
      </c>
      <c r="AW429" s="348">
        <f t="shared" si="324"/>
        <v>4.0705283997763511</v>
      </c>
      <c r="AX429" s="351">
        <f t="shared" si="325"/>
        <v>0.37704270911048809</v>
      </c>
      <c r="AY429" s="208">
        <v>0.22700000000000001</v>
      </c>
      <c r="AZ429" s="221">
        <v>0.17111769480363226</v>
      </c>
      <c r="BA429" s="223">
        <f t="shared" si="326"/>
        <v>5.5882305196367749E-2</v>
      </c>
      <c r="BB429" s="227">
        <f t="shared" si="327"/>
        <v>0.10104904999999999</v>
      </c>
      <c r="BC429" s="221">
        <f t="shared" si="328"/>
        <v>7.6173041841836889E-2</v>
      </c>
      <c r="BD429" s="223">
        <f t="shared" si="329"/>
        <v>2.4876008158163102E-2</v>
      </c>
      <c r="BE429" s="358">
        <f t="shared" si="330"/>
        <v>530.2412993281157</v>
      </c>
      <c r="BF429" s="447">
        <f t="shared" si="331"/>
        <v>34.983535204803403</v>
      </c>
    </row>
    <row r="430" spans="1:58" ht="15.75" thickBot="1" x14ac:dyDescent="0.3">
      <c r="A430" s="22">
        <v>424</v>
      </c>
      <c r="B430" s="23">
        <v>64</v>
      </c>
      <c r="C430" s="24" t="s">
        <v>12</v>
      </c>
      <c r="D430" s="24" t="s">
        <v>9</v>
      </c>
      <c r="E430" s="25" t="s">
        <v>8</v>
      </c>
      <c r="F430" s="26" t="s">
        <v>23</v>
      </c>
      <c r="G430" s="31">
        <v>42542</v>
      </c>
      <c r="H430" s="28">
        <v>5</v>
      </c>
      <c r="I430" s="25">
        <v>35</v>
      </c>
      <c r="J430" s="41"/>
      <c r="K430" s="41"/>
      <c r="L430" s="42">
        <v>75.012254168060139</v>
      </c>
      <c r="M430" s="41"/>
      <c r="N430" s="41"/>
      <c r="O430" s="41"/>
      <c r="P430" s="41"/>
      <c r="Q430" s="41"/>
      <c r="R430" s="41"/>
      <c r="S430" s="314">
        <v>29350.294729184116</v>
      </c>
      <c r="T430" s="322">
        <v>1221.4495387032457</v>
      </c>
      <c r="U430" s="327">
        <v>38.853072123956487</v>
      </c>
      <c r="V430" s="289">
        <f t="shared" si="314"/>
        <v>24.029068577277382</v>
      </c>
      <c r="W430" s="300">
        <f t="shared" si="315"/>
        <v>755.41760598866426</v>
      </c>
      <c r="X430" s="307">
        <f t="shared" si="316"/>
        <v>31.437656584950201</v>
      </c>
      <c r="Y430" s="41">
        <v>442.62999999999994</v>
      </c>
      <c r="Z430" s="264">
        <v>44.7</v>
      </c>
      <c r="AA430" s="194">
        <v>4.16</v>
      </c>
      <c r="AB430" s="73">
        <v>28.767381124818765</v>
      </c>
      <c r="AC430" s="255">
        <f t="shared" si="317"/>
        <v>2.3972817604015636E-3</v>
      </c>
      <c r="AD430" s="80">
        <f t="shared" si="318"/>
        <v>12.733305907278529</v>
      </c>
      <c r="AE430" s="145">
        <v>1.5733731987750001</v>
      </c>
      <c r="AF430" s="150">
        <v>1.5160791799999997</v>
      </c>
      <c r="AG430" s="155">
        <v>1.2528155783750001</v>
      </c>
      <c r="AH430" s="160">
        <v>1.1854379213999999</v>
      </c>
      <c r="AI430" s="179">
        <f t="shared" si="319"/>
        <v>5.4692959082660062</v>
      </c>
      <c r="AJ430" s="179">
        <f t="shared" si="320"/>
        <v>4.1207710783838971</v>
      </c>
      <c r="AK430" s="260">
        <f t="shared" si="321"/>
        <v>494.49252940606772</v>
      </c>
      <c r="AL430" s="109">
        <v>92.218388937058066</v>
      </c>
      <c r="AS430" s="455">
        <v>9.9154134175155821</v>
      </c>
      <c r="AT430" s="349">
        <v>9.0703194457291278</v>
      </c>
      <c r="AU430" s="352">
        <f t="shared" si="322"/>
        <v>0.84509397178645429</v>
      </c>
      <c r="AV430" s="417">
        <f t="shared" si="323"/>
        <v>4.3888594409949215</v>
      </c>
      <c r="AW430" s="349">
        <f t="shared" si="324"/>
        <v>4.0147954962630834</v>
      </c>
      <c r="AX430" s="352">
        <f t="shared" si="325"/>
        <v>0.37406394473183818</v>
      </c>
      <c r="AY430" s="209">
        <v>0.21</v>
      </c>
      <c r="AZ430" s="222">
        <v>0.1423300858930531</v>
      </c>
      <c r="BA430" s="225">
        <f t="shared" si="326"/>
        <v>6.7669914106946893E-2</v>
      </c>
      <c r="BB430" s="228">
        <f t="shared" si="327"/>
        <v>9.2952299999999974E-2</v>
      </c>
      <c r="BC430" s="222">
        <f t="shared" si="328"/>
        <v>6.2999565918842093E-2</v>
      </c>
      <c r="BD430" s="225">
        <f t="shared" si="329"/>
        <v>2.9952734081157898E-2</v>
      </c>
      <c r="BE430" s="359">
        <f t="shared" si="330"/>
        <v>425.11330928179126</v>
      </c>
      <c r="BF430" s="448">
        <f t="shared" si="331"/>
        <v>34.040452405555627</v>
      </c>
    </row>
    <row r="431" spans="1:58" x14ac:dyDescent="0.25">
      <c r="A431" s="8">
        <v>425</v>
      </c>
      <c r="B431" s="9">
        <v>65</v>
      </c>
      <c r="C431" s="10" t="s">
        <v>12</v>
      </c>
      <c r="D431" s="10" t="s">
        <v>10</v>
      </c>
      <c r="E431" s="11" t="s">
        <v>7</v>
      </c>
      <c r="F431" s="12" t="s">
        <v>23</v>
      </c>
      <c r="G431" s="29">
        <v>42543</v>
      </c>
      <c r="H431" s="14">
        <v>5</v>
      </c>
      <c r="I431" s="11">
        <v>35</v>
      </c>
      <c r="J431" s="39"/>
      <c r="K431" s="39"/>
      <c r="L431" s="44">
        <v>180.00997163655069</v>
      </c>
      <c r="M431" s="39"/>
      <c r="N431" s="39"/>
      <c r="O431" s="39"/>
      <c r="P431" s="39"/>
      <c r="Q431" s="39"/>
      <c r="R431" s="39"/>
      <c r="S431" s="315">
        <v>6113.7386700160496</v>
      </c>
      <c r="T431" s="323">
        <v>271.21502393240297</v>
      </c>
      <c r="U431" s="328">
        <v>14.330053812070892</v>
      </c>
      <c r="V431" s="287"/>
      <c r="W431" s="298"/>
      <c r="X431" s="305"/>
      <c r="Y431" s="39">
        <v>454.73</v>
      </c>
      <c r="Z431" s="262"/>
      <c r="AA431" s="192"/>
      <c r="AB431" s="71"/>
      <c r="AC431" s="253"/>
      <c r="AD431" s="78"/>
      <c r="AE431" s="162"/>
      <c r="AF431" s="164"/>
      <c r="AG431" s="166"/>
      <c r="AH431" s="168"/>
      <c r="AI431" s="177"/>
      <c r="AJ431" s="177"/>
      <c r="AK431" s="258"/>
      <c r="AL431" s="107"/>
      <c r="AS431" s="456"/>
      <c r="AT431" s="436"/>
      <c r="AU431" s="350"/>
      <c r="AV431" s="415"/>
      <c r="AW431" s="347"/>
      <c r="AX431" s="350"/>
      <c r="AY431" s="207"/>
      <c r="AZ431" s="220"/>
      <c r="BA431" s="224"/>
      <c r="BB431" s="226"/>
      <c r="BC431" s="220"/>
      <c r="BD431" s="224"/>
      <c r="BE431" s="357"/>
      <c r="BF431" s="446"/>
    </row>
    <row r="432" spans="1:58" x14ac:dyDescent="0.25">
      <c r="A432" s="15">
        <v>426</v>
      </c>
      <c r="B432" s="16">
        <v>66</v>
      </c>
      <c r="C432" s="17" t="s">
        <v>12</v>
      </c>
      <c r="D432" s="17" t="s">
        <v>10</v>
      </c>
      <c r="E432" s="18" t="s">
        <v>7</v>
      </c>
      <c r="F432" s="19" t="s">
        <v>23</v>
      </c>
      <c r="G432" s="30">
        <v>42543</v>
      </c>
      <c r="H432" s="21">
        <v>5</v>
      </c>
      <c r="I432" s="18">
        <v>35</v>
      </c>
      <c r="J432" s="40"/>
      <c r="K432" s="40"/>
      <c r="L432" s="43">
        <v>180.02563557421487</v>
      </c>
      <c r="M432" s="40"/>
      <c r="N432" s="40"/>
      <c r="O432" s="40"/>
      <c r="P432" s="40"/>
      <c r="Q432" s="40"/>
      <c r="R432" s="40"/>
      <c r="S432" s="313">
        <v>6114.2706695522502</v>
      </c>
      <c r="T432" s="321">
        <v>271.23862426515035</v>
      </c>
      <c r="U432" s="326">
        <v>14.331300771156526</v>
      </c>
      <c r="V432" s="288">
        <f>S432/T432</f>
        <v>22.542035398230091</v>
      </c>
      <c r="W432" s="299">
        <f>S432/U432</f>
        <v>426.63752350086452</v>
      </c>
      <c r="X432" s="306">
        <f>T432/U432</f>
        <v>18.926308825438291</v>
      </c>
      <c r="Y432" s="40">
        <v>445.26</v>
      </c>
      <c r="Z432" s="263">
        <v>48.399999999999991</v>
      </c>
      <c r="AA432" s="193">
        <v>3.76</v>
      </c>
      <c r="AB432" s="72">
        <v>5.7173202710436444</v>
      </c>
      <c r="AC432" s="254">
        <f>(AB432/12000)</f>
        <v>4.7644335592030371E-4</v>
      </c>
      <c r="AD432" s="79">
        <f>Y432*AB432/1000</f>
        <v>2.5456940238848929</v>
      </c>
      <c r="AE432" s="163">
        <v>0.19740775227499996</v>
      </c>
      <c r="AF432" s="165">
        <v>0.19082980599999999</v>
      </c>
      <c r="AG432" s="167">
        <v>0.15285218137500001</v>
      </c>
      <c r="AH432" s="169">
        <v>0.14439699419999999</v>
      </c>
      <c r="AI432" s="178">
        <f>AE432/AB432*100</f>
        <v>3.4528020631414615</v>
      </c>
      <c r="AJ432" s="178">
        <f>AH432/AB432*100</f>
        <v>2.5256061818212898</v>
      </c>
      <c r="AK432" s="259">
        <f>AH432/AC432</f>
        <v>303.07274181855473</v>
      </c>
      <c r="AL432" s="108">
        <v>16.484855571027023</v>
      </c>
      <c r="AS432" s="455">
        <v>1.1937050465247858</v>
      </c>
      <c r="AT432" s="348">
        <v>0.92915808829149404</v>
      </c>
      <c r="AU432" s="351">
        <f>AS432-AT432</f>
        <v>0.26454695823329177</v>
      </c>
      <c r="AV432" s="416">
        <f>AS432*Y432/1000</f>
        <v>0.53150910901562609</v>
      </c>
      <c r="AW432" s="348">
        <f>AT432*Y432/1000</f>
        <v>0.41371693039267066</v>
      </c>
      <c r="AX432" s="351">
        <f>AU432*Y432/1000</f>
        <v>0.11779217862295549</v>
      </c>
      <c r="AY432" s="208">
        <v>8.4000000000000005E-2</v>
      </c>
      <c r="AZ432" s="221">
        <v>6.5450868039025792E-2</v>
      </c>
      <c r="BA432" s="223">
        <f>AY432-AZ432</f>
        <v>1.8549131960974213E-2</v>
      </c>
      <c r="BB432" s="227">
        <f>AY432*Y432/1000</f>
        <v>3.7401839999999999E-2</v>
      </c>
      <c r="BC432" s="221">
        <f>AZ432*Y432/1000</f>
        <v>2.9142653503056625E-2</v>
      </c>
      <c r="BD432" s="223">
        <f>BA432*Y432/1000</f>
        <v>8.2591864969433788E-3</v>
      </c>
      <c r="BE432" s="358">
        <f>AB432/BA432</f>
        <v>308.22575865395737</v>
      </c>
      <c r="BF432" s="447">
        <f>AB432/AU432</f>
        <v>21.611740725447326</v>
      </c>
    </row>
    <row r="433" spans="1:58" x14ac:dyDescent="0.25">
      <c r="A433" s="15">
        <v>427</v>
      </c>
      <c r="B433" s="16">
        <v>67</v>
      </c>
      <c r="C433" s="17" t="s">
        <v>12</v>
      </c>
      <c r="D433" s="17" t="s">
        <v>10</v>
      </c>
      <c r="E433" s="18" t="s">
        <v>7</v>
      </c>
      <c r="F433" s="19" t="s">
        <v>23</v>
      </c>
      <c r="G433" s="30">
        <v>42543</v>
      </c>
      <c r="H433" s="21">
        <v>5</v>
      </c>
      <c r="I433" s="18">
        <v>35</v>
      </c>
      <c r="J433" s="40"/>
      <c r="K433" s="40"/>
      <c r="L433" s="43">
        <v>180.03346754304692</v>
      </c>
      <c r="M433" s="40"/>
      <c r="N433" s="40"/>
      <c r="O433" s="40"/>
      <c r="P433" s="40"/>
      <c r="Q433" s="40"/>
      <c r="R433" s="40"/>
      <c r="S433" s="313">
        <v>6114.5366693203505</v>
      </c>
      <c r="T433" s="321">
        <v>271.25042443152398</v>
      </c>
      <c r="U433" s="326">
        <v>14.331924250699339</v>
      </c>
      <c r="V433" s="288">
        <f>S433/T433</f>
        <v>22.542035398230095</v>
      </c>
      <c r="W433" s="299">
        <f>S433/U433</f>
        <v>426.63752350086457</v>
      </c>
      <c r="X433" s="306">
        <f>T433/U433</f>
        <v>18.926308825438291</v>
      </c>
      <c r="Y433" s="40">
        <v>446.99</v>
      </c>
      <c r="Z433" s="263">
        <v>57.2</v>
      </c>
      <c r="AA433" s="193">
        <v>3.76</v>
      </c>
      <c r="AB433" s="72">
        <v>4.7373464526373175</v>
      </c>
      <c r="AC433" s="254">
        <f>(AB433/12000)</f>
        <v>3.9477887105310978E-4</v>
      </c>
      <c r="AD433" s="79">
        <f>Y433*AB433/1000</f>
        <v>2.1175464908643544</v>
      </c>
      <c r="AE433" s="163">
        <v>0.20097833877499999</v>
      </c>
      <c r="AF433" s="165">
        <v>0.19359239189999999</v>
      </c>
      <c r="AG433" s="167">
        <v>0.15596303717499999</v>
      </c>
      <c r="AH433" s="169">
        <v>0.14703625810000001</v>
      </c>
      <c r="AI433" s="178">
        <f>AE433/AB433*100</f>
        <v>4.2424243357399751</v>
      </c>
      <c r="AJ433" s="178">
        <f>AH433/AB433*100</f>
        <v>3.1037683135491134</v>
      </c>
      <c r="AK433" s="259">
        <f>AH433/AC433</f>
        <v>372.45219762589363</v>
      </c>
      <c r="AL433" s="108">
        <v>15.57377547038303</v>
      </c>
      <c r="AS433" s="455">
        <v>1.1053010991287431</v>
      </c>
      <c r="AT433" s="348">
        <v>0.84169263593977706</v>
      </c>
      <c r="AU433" s="351">
        <f>AS433-AT433</f>
        <v>0.26360846318896602</v>
      </c>
      <c r="AV433" s="416">
        <f>AS433*Y433/1000</f>
        <v>0.49405853829955687</v>
      </c>
      <c r="AW433" s="348">
        <f>AT433*Y433/1000</f>
        <v>0.37622819133872093</v>
      </c>
      <c r="AX433" s="351">
        <f>AU433*Y433/1000</f>
        <v>0.11783034696083593</v>
      </c>
      <c r="AY433" s="208">
        <v>7.6999999999999999E-2</v>
      </c>
      <c r="AZ433" s="221">
        <v>5.7191040898647801E-2</v>
      </c>
      <c r="BA433" s="223">
        <f>AY433-AZ433</f>
        <v>1.9808959101352198E-2</v>
      </c>
      <c r="BB433" s="227">
        <f>AY433*Y433/1000</f>
        <v>3.4418230000000001E-2</v>
      </c>
      <c r="BC433" s="221">
        <f>AZ433*Y433/1000</f>
        <v>2.5563823371286581E-2</v>
      </c>
      <c r="BD433" s="223">
        <f>BA433*Y433/1000</f>
        <v>8.8544066287134203E-3</v>
      </c>
      <c r="BE433" s="358">
        <f>AB433/BA433</f>
        <v>239.15171051637626</v>
      </c>
      <c r="BF433" s="447">
        <f>AB433/AU433</f>
        <v>17.971147038786007</v>
      </c>
    </row>
    <row r="434" spans="1:58" ht="15.75" thickBot="1" x14ac:dyDescent="0.3">
      <c r="A434" s="22">
        <v>428</v>
      </c>
      <c r="B434" s="23">
        <v>68</v>
      </c>
      <c r="C434" s="24" t="s">
        <v>12</v>
      </c>
      <c r="D434" s="24" t="s">
        <v>10</v>
      </c>
      <c r="E434" s="25" t="s">
        <v>7</v>
      </c>
      <c r="F434" s="26" t="s">
        <v>23</v>
      </c>
      <c r="G434" s="31">
        <v>42543</v>
      </c>
      <c r="H434" s="28">
        <v>5</v>
      </c>
      <c r="I434" s="25">
        <v>35</v>
      </c>
      <c r="J434" s="41"/>
      <c r="K434" s="41"/>
      <c r="L434" s="42">
        <v>180.02563557421487</v>
      </c>
      <c r="M434" s="41"/>
      <c r="N434" s="41"/>
      <c r="O434" s="41"/>
      <c r="P434" s="41"/>
      <c r="Q434" s="41"/>
      <c r="R434" s="41"/>
      <c r="S434" s="314">
        <v>6114.2706695522502</v>
      </c>
      <c r="T434" s="322">
        <v>271.23862426515035</v>
      </c>
      <c r="U434" s="327">
        <v>14.331300771156526</v>
      </c>
      <c r="V434" s="289">
        <f>S434/T434</f>
        <v>22.542035398230091</v>
      </c>
      <c r="W434" s="300">
        <f>S434/U434</f>
        <v>426.63752350086452</v>
      </c>
      <c r="X434" s="307">
        <f>T434/U434</f>
        <v>18.926308825438291</v>
      </c>
      <c r="Y434" s="41">
        <v>458.96</v>
      </c>
      <c r="Z434" s="264">
        <v>69.399999999999991</v>
      </c>
      <c r="AA434" s="194">
        <v>3.7</v>
      </c>
      <c r="AB434" s="73">
        <v>4.8781909440429017</v>
      </c>
      <c r="AC434" s="255">
        <f>(AB434/12000)</f>
        <v>4.0651591200357512E-4</v>
      </c>
      <c r="AD434" s="80">
        <f>Y434*AB434/1000</f>
        <v>2.2388945156779299</v>
      </c>
      <c r="AE434" s="145">
        <v>0.21624130017499993</v>
      </c>
      <c r="AF434" s="150">
        <v>0.20681374519999995</v>
      </c>
      <c r="AG434" s="155">
        <v>0.16635188837499998</v>
      </c>
      <c r="AH434" s="160">
        <v>0.15718320379999998</v>
      </c>
      <c r="AI434" s="179">
        <f>AE434/AB434*100</f>
        <v>4.432817465644046</v>
      </c>
      <c r="AJ434" s="179">
        <f>AH434/AB434*100</f>
        <v>3.222161772735594</v>
      </c>
      <c r="AK434" s="260">
        <f>AH434/AC434</f>
        <v>386.65941272827132</v>
      </c>
      <c r="AL434" s="109">
        <v>15.346005445222044</v>
      </c>
      <c r="AS434" s="455">
        <v>1.1478140751401056</v>
      </c>
      <c r="AT434" s="348">
        <v>0.88375429480432188</v>
      </c>
      <c r="AU434" s="352">
        <f>AS434-AT434</f>
        <v>0.2640597803357837</v>
      </c>
      <c r="AV434" s="417">
        <f>AS434*Y434/1000</f>
        <v>0.52680074792630283</v>
      </c>
      <c r="AW434" s="349">
        <f>AT434*Y434/1000</f>
        <v>0.40560787114339153</v>
      </c>
      <c r="AX434" s="352">
        <f>AU434*Y434/1000</f>
        <v>0.12119287678291128</v>
      </c>
      <c r="AY434" s="209">
        <v>7.0000000000000007E-2</v>
      </c>
      <c r="AZ434" s="222">
        <v>5.6644265516964963E-2</v>
      </c>
      <c r="BA434" s="225">
        <f>AY434-AZ434</f>
        <v>1.3355734483035044E-2</v>
      </c>
      <c r="BB434" s="228">
        <f>AY434*Y434/1000</f>
        <v>3.2127200000000002E-2</v>
      </c>
      <c r="BC434" s="222">
        <f>AZ434*Y434/1000</f>
        <v>2.5997452101666239E-2</v>
      </c>
      <c r="BD434" s="225">
        <f>BA434*Y434/1000</f>
        <v>6.1297478983337629E-3</v>
      </c>
      <c r="BE434" s="359">
        <f>AB434/BA434</f>
        <v>365.25066818596633</v>
      </c>
      <c r="BF434" s="448">
        <f>AB434/AU434</f>
        <v>18.473812777696384</v>
      </c>
    </row>
    <row r="435" spans="1:58" x14ac:dyDescent="0.25">
      <c r="A435" s="8">
        <v>429</v>
      </c>
      <c r="B435" s="9">
        <v>69</v>
      </c>
      <c r="C435" s="10" t="s">
        <v>12</v>
      </c>
      <c r="D435" s="10" t="s">
        <v>10</v>
      </c>
      <c r="E435" s="11" t="s">
        <v>8</v>
      </c>
      <c r="F435" s="12" t="s">
        <v>23</v>
      </c>
      <c r="G435" s="29">
        <v>42542</v>
      </c>
      <c r="H435" s="14">
        <v>5</v>
      </c>
      <c r="I435" s="11">
        <v>35</v>
      </c>
      <c r="J435" s="39"/>
      <c r="K435" s="39"/>
      <c r="L435" s="44">
        <v>180.00997163655069</v>
      </c>
      <c r="M435" s="39"/>
      <c r="N435" s="39"/>
      <c r="O435" s="39"/>
      <c r="P435" s="39"/>
      <c r="Q435" s="39"/>
      <c r="R435" s="39"/>
      <c r="S435" s="315">
        <v>6113.7386700160496</v>
      </c>
      <c r="T435" s="323">
        <v>271.21502393240297</v>
      </c>
      <c r="U435" s="328">
        <v>14.330053812070892</v>
      </c>
      <c r="V435" s="287">
        <f>S435/T435</f>
        <v>22.542035398230095</v>
      </c>
      <c r="W435" s="298">
        <f>S435/U435</f>
        <v>426.63752350086463</v>
      </c>
      <c r="X435" s="305">
        <f>T435/U435</f>
        <v>18.926308825438294</v>
      </c>
      <c r="Y435" s="39">
        <v>453.27</v>
      </c>
      <c r="Z435" s="262">
        <v>55.2</v>
      </c>
      <c r="AA435" s="192">
        <v>3.74</v>
      </c>
      <c r="AB435" s="71">
        <v>5.4367571472138252</v>
      </c>
      <c r="AC435" s="253">
        <f>(AB435/12000)</f>
        <v>4.5306309560115213E-4</v>
      </c>
      <c r="AD435" s="78">
        <f>Y435*AB435/1000</f>
        <v>2.4643189121176108</v>
      </c>
      <c r="AE435" s="162">
        <v>0.23717147117499998</v>
      </c>
      <c r="AF435" s="164">
        <v>0.22742699829999996</v>
      </c>
      <c r="AG435" s="166">
        <v>0.18136871237500002</v>
      </c>
      <c r="AH435" s="168">
        <v>0.1716254093</v>
      </c>
      <c r="AI435" s="177">
        <f>AE435/AB435*100</f>
        <v>4.362370154726209</v>
      </c>
      <c r="AJ435" s="177">
        <f>AH435/AB435*100</f>
        <v>3.156760632355132</v>
      </c>
      <c r="AK435" s="258">
        <f>AH435/AC435</f>
        <v>378.81127588261586</v>
      </c>
      <c r="AL435" s="107">
        <v>10.107294866519185</v>
      </c>
      <c r="AS435" s="456">
        <v>1.7423936386591119</v>
      </c>
      <c r="AT435" s="347">
        <v>1.4952511534928441</v>
      </c>
      <c r="AU435" s="350">
        <f>AS435-AT435</f>
        <v>0.2471424851662678</v>
      </c>
      <c r="AV435" s="415">
        <f>AS435*Y435/1000</f>
        <v>0.78977476459501561</v>
      </c>
      <c r="AW435" s="347">
        <f>AT435*Y435/1000</f>
        <v>0.67775249034370144</v>
      </c>
      <c r="AX435" s="350">
        <f>AU435*Y435/1000</f>
        <v>0.1120222742513142</v>
      </c>
      <c r="AY435" s="207">
        <v>0.14099999999999999</v>
      </c>
      <c r="AZ435" s="220">
        <v>0.10573957788777684</v>
      </c>
      <c r="BA435" s="224">
        <f>AY435-AZ435</f>
        <v>3.5260422112223147E-2</v>
      </c>
      <c r="BB435" s="226">
        <f>AY435*Y435/1000</f>
        <v>6.3911069999999987E-2</v>
      </c>
      <c r="BC435" s="220">
        <f>AZ435*Y435/1000</f>
        <v>4.7928578469192608E-2</v>
      </c>
      <c r="BD435" s="224">
        <f>BA435*Y435/1000</f>
        <v>1.5982491530807386E-2</v>
      </c>
      <c r="BE435" s="357">
        <f>AB435/BA435</f>
        <v>154.18865746729546</v>
      </c>
      <c r="BF435" s="446">
        <f>AB435/AU435</f>
        <v>21.998472434054339</v>
      </c>
    </row>
    <row r="436" spans="1:58" x14ac:dyDescent="0.25">
      <c r="A436" s="15">
        <v>430</v>
      </c>
      <c r="B436" s="16">
        <v>70</v>
      </c>
      <c r="C436" s="17" t="s">
        <v>12</v>
      </c>
      <c r="D436" s="17" t="s">
        <v>10</v>
      </c>
      <c r="E436" s="18" t="s">
        <v>8</v>
      </c>
      <c r="F436" s="19" t="s">
        <v>23</v>
      </c>
      <c r="G436" s="30">
        <v>42542</v>
      </c>
      <c r="H436" s="21">
        <v>5</v>
      </c>
      <c r="I436" s="18">
        <v>35</v>
      </c>
      <c r="J436" s="40"/>
      <c r="K436" s="40"/>
      <c r="L436" s="43">
        <v>180.03346754304692</v>
      </c>
      <c r="M436" s="40"/>
      <c r="N436" s="40"/>
      <c r="O436" s="40"/>
      <c r="P436" s="40"/>
      <c r="Q436" s="40"/>
      <c r="R436" s="40"/>
      <c r="S436" s="313">
        <v>6114.5366693203505</v>
      </c>
      <c r="T436" s="321">
        <v>271.25042443152398</v>
      </c>
      <c r="U436" s="326">
        <v>14.331924250699339</v>
      </c>
      <c r="V436" s="288">
        <f>S436/T436</f>
        <v>22.542035398230095</v>
      </c>
      <c r="W436" s="299">
        <f>S436/U436</f>
        <v>426.63752350086457</v>
      </c>
      <c r="X436" s="306">
        <f>T436/U436</f>
        <v>18.926308825438291</v>
      </c>
      <c r="Y436" s="40">
        <v>437.63000000000005</v>
      </c>
      <c r="Z436" s="263">
        <v>47.000000000000014</v>
      </c>
      <c r="AA436" s="193">
        <v>3.81</v>
      </c>
      <c r="AB436" s="72">
        <v>5.6715571400008535</v>
      </c>
      <c r="AC436" s="254">
        <f>(AB436/12000)</f>
        <v>4.7262976166673778E-4</v>
      </c>
      <c r="AD436" s="79">
        <f>Y436*AB436/1000</f>
        <v>2.4820435511785739</v>
      </c>
      <c r="AE436" s="163">
        <v>0.23661279677499997</v>
      </c>
      <c r="AF436" s="165">
        <v>0.22704153509999997</v>
      </c>
      <c r="AG436" s="167">
        <v>0.18219966067499999</v>
      </c>
      <c r="AH436" s="169">
        <v>0.17114556210000001</v>
      </c>
      <c r="AI436" s="178">
        <f>AE436/AB436*100</f>
        <v>4.1719194735110143</v>
      </c>
      <c r="AJ436" s="178">
        <f>AH436/AB436*100</f>
        <v>3.017611528462433</v>
      </c>
      <c r="AK436" s="259">
        <f>AH436/AC436</f>
        <v>362.11338341549197</v>
      </c>
      <c r="AL436" s="108">
        <v>11.36003000490469</v>
      </c>
      <c r="AS436" s="455">
        <v>1.8932849285683717</v>
      </c>
      <c r="AT436" s="348">
        <v>1.6152768927746348</v>
      </c>
      <c r="AU436" s="351">
        <f>AS436-AT436</f>
        <v>0.2780080357937369</v>
      </c>
      <c r="AV436" s="416">
        <f>AS436*Y436/1000</f>
        <v>0.82855828328937664</v>
      </c>
      <c r="AW436" s="348">
        <f>AT436*Y436/1000</f>
        <v>0.70689362658496346</v>
      </c>
      <c r="AX436" s="351">
        <f>AU436*Y436/1000</f>
        <v>0.12166465670441309</v>
      </c>
      <c r="AY436" s="208">
        <v>0.14099999999999999</v>
      </c>
      <c r="AZ436" s="221">
        <v>9.8217638302391747E-2</v>
      </c>
      <c r="BA436" s="223">
        <f>AY436-AZ436</f>
        <v>4.278236169760824E-2</v>
      </c>
      <c r="BB436" s="227">
        <f>AY436*Y436/1000</f>
        <v>6.1705829999999996E-2</v>
      </c>
      <c r="BC436" s="221">
        <f>AZ436*Y436/1000</f>
        <v>4.2982985050275709E-2</v>
      </c>
      <c r="BD436" s="223">
        <f>BA436*Y436/1000</f>
        <v>1.8722844949724298E-2</v>
      </c>
      <c r="BE436" s="358">
        <f>AB436/BA436</f>
        <v>132.56764972649754</v>
      </c>
      <c r="BF436" s="447">
        <f>AB436/AU436</f>
        <v>20.400694979222703</v>
      </c>
    </row>
    <row r="437" spans="1:58" x14ac:dyDescent="0.25">
      <c r="A437" s="15">
        <v>431</v>
      </c>
      <c r="B437" s="16">
        <v>71</v>
      </c>
      <c r="C437" s="17" t="s">
        <v>12</v>
      </c>
      <c r="D437" s="17" t="s">
        <v>10</v>
      </c>
      <c r="E437" s="18" t="s">
        <v>8</v>
      </c>
      <c r="F437" s="19" t="s">
        <v>23</v>
      </c>
      <c r="G437" s="30">
        <v>42542</v>
      </c>
      <c r="H437" s="21">
        <v>5</v>
      </c>
      <c r="I437" s="18">
        <v>35</v>
      </c>
      <c r="J437" s="40"/>
      <c r="K437" s="40"/>
      <c r="L437" s="43">
        <v>180.041299511879</v>
      </c>
      <c r="M437" s="40"/>
      <c r="N437" s="40"/>
      <c r="O437" s="40"/>
      <c r="P437" s="40"/>
      <c r="Q437" s="40"/>
      <c r="R437" s="40"/>
      <c r="S437" s="313">
        <v>6114.8026690884508</v>
      </c>
      <c r="T437" s="321">
        <v>271.26222459789761</v>
      </c>
      <c r="U437" s="326">
        <v>14.332547730242155</v>
      </c>
      <c r="V437" s="288"/>
      <c r="W437" s="299"/>
      <c r="X437" s="306"/>
      <c r="Y437" s="40">
        <v>447.82000000000005</v>
      </c>
      <c r="Z437" s="263"/>
      <c r="AA437" s="193"/>
      <c r="AB437" s="72"/>
      <c r="AC437" s="254"/>
      <c r="AD437" s="79"/>
      <c r="AE437" s="163"/>
      <c r="AF437" s="165"/>
      <c r="AG437" s="167"/>
      <c r="AH437" s="169"/>
      <c r="AI437" s="178"/>
      <c r="AJ437" s="178"/>
      <c r="AK437" s="259"/>
      <c r="AL437" s="108"/>
      <c r="AS437" s="455"/>
      <c r="AT437" s="348"/>
      <c r="AU437" s="351"/>
      <c r="AV437" s="416"/>
      <c r="AW437" s="348"/>
      <c r="AX437" s="351"/>
      <c r="AY437" s="208"/>
      <c r="AZ437" s="221"/>
      <c r="BA437" s="223"/>
      <c r="BB437" s="227"/>
      <c r="BC437" s="221"/>
      <c r="BD437" s="223"/>
      <c r="BE437" s="358"/>
      <c r="BF437" s="447"/>
    </row>
    <row r="438" spans="1:58" ht="15.75" thickBot="1" x14ac:dyDescent="0.3">
      <c r="A438" s="85">
        <v>432</v>
      </c>
      <c r="B438" s="86">
        <v>72</v>
      </c>
      <c r="C438" s="87" t="s">
        <v>12</v>
      </c>
      <c r="D438" s="87" t="s">
        <v>10</v>
      </c>
      <c r="E438" s="88" t="s">
        <v>8</v>
      </c>
      <c r="F438" s="89" t="s">
        <v>23</v>
      </c>
      <c r="G438" s="90">
        <v>42542</v>
      </c>
      <c r="H438" s="91">
        <v>5</v>
      </c>
      <c r="I438" s="88">
        <v>35</v>
      </c>
      <c r="J438" s="92"/>
      <c r="K438" s="92"/>
      <c r="L438" s="93">
        <v>180.02563557421487</v>
      </c>
      <c r="M438" s="92"/>
      <c r="N438" s="92"/>
      <c r="O438" s="92"/>
      <c r="P438" s="92"/>
      <c r="Q438" s="92"/>
      <c r="R438" s="92"/>
      <c r="S438" s="316">
        <v>6114.2706695522502</v>
      </c>
      <c r="T438" s="324">
        <v>271.23862426515035</v>
      </c>
      <c r="U438" s="329">
        <v>14.331300771156526</v>
      </c>
      <c r="V438" s="290">
        <f>S438/T438</f>
        <v>22.542035398230091</v>
      </c>
      <c r="W438" s="301">
        <f>S438/U438</f>
        <v>426.63752350086452</v>
      </c>
      <c r="X438" s="308">
        <f>T438/U438</f>
        <v>18.926308825438291</v>
      </c>
      <c r="Y438" s="92">
        <v>443.54</v>
      </c>
      <c r="Z438" s="265">
        <v>47.399999999999991</v>
      </c>
      <c r="AA438" s="195">
        <v>3.78</v>
      </c>
      <c r="AB438" s="97">
        <v>6.0973186995126847</v>
      </c>
      <c r="AC438" s="256">
        <f>(AB438/12000)</f>
        <v>5.0810989162605703E-4</v>
      </c>
      <c r="AD438" s="98">
        <f t="shared" ref="AD438:AD469" si="332">Y438*AB438/1000</f>
        <v>2.7044047359818566</v>
      </c>
      <c r="AE438" s="146">
        <v>0.24926596877500001</v>
      </c>
      <c r="AF438" s="151">
        <v>0.23920338599999996</v>
      </c>
      <c r="AG438" s="156">
        <v>0.19346318017499997</v>
      </c>
      <c r="AH438" s="161">
        <v>0.18124473469999999</v>
      </c>
      <c r="AI438" s="180">
        <f>AE438/AB438*100</f>
        <v>4.0881243224980528</v>
      </c>
      <c r="AJ438" s="180">
        <f>AH438/AB438*100</f>
        <v>2.9725317575163914</v>
      </c>
      <c r="AK438" s="261">
        <f>AH438/AC438</f>
        <v>356.70381090196702</v>
      </c>
      <c r="AL438" s="110">
        <v>9.8795248413582044</v>
      </c>
      <c r="AM438" s="118"/>
      <c r="AN438" s="128"/>
      <c r="AO438" s="129"/>
      <c r="AP438" s="118"/>
      <c r="AQ438" s="128"/>
      <c r="AR438" s="129"/>
      <c r="AS438" s="457">
        <v>1.8810464920758896</v>
      </c>
      <c r="AT438" s="349">
        <v>1.6055418882654497</v>
      </c>
      <c r="AU438" s="354">
        <f>AS438-AT438</f>
        <v>0.27550460381043984</v>
      </c>
      <c r="AV438" s="426">
        <f>AS438*Y438/1000</f>
        <v>0.83431936109534011</v>
      </c>
      <c r="AW438" s="353">
        <f>AT438*Y438/1000</f>
        <v>0.71212204912125765</v>
      </c>
      <c r="AX438" s="354">
        <f>AU438*Y438/1000</f>
        <v>0.1221973119740825</v>
      </c>
      <c r="AY438" s="229">
        <v>0.154</v>
      </c>
      <c r="AZ438" s="230">
        <v>0.10445332026309789</v>
      </c>
      <c r="BA438" s="231">
        <f>AY438-AZ438</f>
        <v>4.9546679736902105E-2</v>
      </c>
      <c r="BB438" s="232">
        <f>AY438*Y438/1000</f>
        <v>6.8305160000000004E-2</v>
      </c>
      <c r="BC438" s="230">
        <f>AZ438*Y438/1000</f>
        <v>4.6329225669494441E-2</v>
      </c>
      <c r="BD438" s="231">
        <f>BA438*Y438/1000</f>
        <v>2.1975934330505559E-2</v>
      </c>
      <c r="BE438" s="360">
        <f>AB438/BA438</f>
        <v>123.06210490571851</v>
      </c>
      <c r="BF438" s="449">
        <f>AB438/AU438</f>
        <v>22.131458477216327</v>
      </c>
    </row>
    <row r="439" spans="1:58" ht="15.75" thickTop="1" x14ac:dyDescent="0.25">
      <c r="A439" s="15">
        <v>433</v>
      </c>
      <c r="B439" s="16">
        <v>1</v>
      </c>
      <c r="C439" s="17" t="s">
        <v>5</v>
      </c>
      <c r="D439" s="17" t="s">
        <v>6</v>
      </c>
      <c r="E439" s="18" t="s">
        <v>7</v>
      </c>
      <c r="F439" s="19" t="s">
        <v>24</v>
      </c>
      <c r="G439" s="30">
        <v>42550</v>
      </c>
      <c r="H439" s="21">
        <v>6</v>
      </c>
      <c r="I439" s="18">
        <v>42</v>
      </c>
      <c r="J439" s="40"/>
      <c r="K439" s="40"/>
      <c r="L439" s="40"/>
      <c r="M439" s="40"/>
      <c r="N439" s="40"/>
      <c r="O439" s="40"/>
      <c r="P439" s="40"/>
      <c r="Q439" s="40"/>
      <c r="R439" s="40"/>
      <c r="S439" s="313">
        <v>14148.143312679265</v>
      </c>
      <c r="T439" s="321">
        <v>438.50134241416572</v>
      </c>
      <c r="U439" s="326">
        <v>31.77701728115747</v>
      </c>
      <c r="V439" s="291"/>
      <c r="W439" s="299"/>
      <c r="X439" s="306"/>
      <c r="Y439" s="40">
        <v>447.85</v>
      </c>
      <c r="Z439" s="263">
        <v>18.899999999999991</v>
      </c>
      <c r="AA439" s="193">
        <v>6.33</v>
      </c>
      <c r="AB439" s="72"/>
      <c r="AC439" s="250"/>
      <c r="AD439" s="79">
        <f t="shared" si="332"/>
        <v>0</v>
      </c>
      <c r="AE439" s="163">
        <v>0.96330505562500002</v>
      </c>
      <c r="AF439" s="165">
        <v>0.92293471134999983</v>
      </c>
      <c r="AG439" s="167">
        <v>0.766087219125</v>
      </c>
      <c r="AH439" s="169">
        <v>0.72403044242500003</v>
      </c>
      <c r="AI439" s="177"/>
      <c r="AJ439" s="244"/>
      <c r="AK439" s="250"/>
      <c r="AL439" s="108">
        <v>201.9181273052225</v>
      </c>
      <c r="AS439" s="459"/>
      <c r="AT439" s="437"/>
      <c r="AU439" s="410"/>
      <c r="AV439" s="424"/>
      <c r="AW439" s="437"/>
      <c r="AX439" s="410"/>
      <c r="AY439" s="208"/>
      <c r="AZ439" s="221"/>
      <c r="BA439" s="217"/>
    </row>
    <row r="440" spans="1:58" x14ac:dyDescent="0.25">
      <c r="A440" s="15">
        <v>434</v>
      </c>
      <c r="B440" s="16">
        <v>2</v>
      </c>
      <c r="C440" s="17" t="s">
        <v>5</v>
      </c>
      <c r="D440" s="17" t="s">
        <v>6</v>
      </c>
      <c r="E440" s="18" t="s">
        <v>7</v>
      </c>
      <c r="F440" s="19" t="s">
        <v>24</v>
      </c>
      <c r="G440" s="30">
        <v>42550</v>
      </c>
      <c r="H440" s="21">
        <v>6</v>
      </c>
      <c r="I440" s="18">
        <v>42</v>
      </c>
      <c r="J440" s="40"/>
      <c r="K440" s="40"/>
      <c r="L440" s="40"/>
      <c r="M440" s="40"/>
      <c r="N440" s="40"/>
      <c r="O440" s="40"/>
      <c r="P440" s="40"/>
      <c r="Q440" s="40"/>
      <c r="R440" s="40"/>
      <c r="S440" s="313">
        <v>14149.881734171269</v>
      </c>
      <c r="T440" s="321">
        <v>438.55522228667462</v>
      </c>
      <c r="U440" s="326">
        <v>31.78092181114225</v>
      </c>
      <c r="V440" s="291"/>
      <c r="W440" s="299"/>
      <c r="X440" s="306"/>
      <c r="Y440" s="40">
        <v>451.69</v>
      </c>
      <c r="Z440" s="263"/>
      <c r="AA440" s="193"/>
      <c r="AB440" s="72"/>
      <c r="AC440" s="250"/>
      <c r="AD440" s="79">
        <f t="shared" si="332"/>
        <v>0</v>
      </c>
      <c r="AE440" s="163"/>
      <c r="AF440" s="165"/>
      <c r="AG440" s="167"/>
      <c r="AH440" s="169"/>
      <c r="AI440" s="178"/>
      <c r="AJ440" s="244"/>
      <c r="AK440" s="250"/>
      <c r="AL440" s="108"/>
      <c r="AS440" s="459"/>
      <c r="AT440" s="437"/>
      <c r="AU440" s="410"/>
      <c r="AV440" s="424"/>
      <c r="AW440" s="437"/>
      <c r="AX440" s="410"/>
      <c r="AY440" s="208"/>
      <c r="AZ440" s="221"/>
      <c r="BA440" s="217"/>
    </row>
    <row r="441" spans="1:58" x14ac:dyDescent="0.25">
      <c r="A441" s="15">
        <v>435</v>
      </c>
      <c r="B441" s="16">
        <v>3</v>
      </c>
      <c r="C441" s="17" t="s">
        <v>5</v>
      </c>
      <c r="D441" s="17" t="s">
        <v>6</v>
      </c>
      <c r="E441" s="18" t="s">
        <v>7</v>
      </c>
      <c r="F441" s="19" t="s">
        <v>24</v>
      </c>
      <c r="G441" s="30">
        <v>42550</v>
      </c>
      <c r="H441" s="21">
        <v>6</v>
      </c>
      <c r="I441" s="18">
        <v>42</v>
      </c>
      <c r="J441" s="40"/>
      <c r="K441" s="40"/>
      <c r="L441" s="40"/>
      <c r="M441" s="40"/>
      <c r="N441" s="40"/>
      <c r="O441" s="40"/>
      <c r="P441" s="40"/>
      <c r="Q441" s="40"/>
      <c r="R441" s="40"/>
      <c r="S441" s="313">
        <v>14149.012523425265</v>
      </c>
      <c r="T441" s="321">
        <v>438.52828235042011</v>
      </c>
      <c r="U441" s="326">
        <v>31.778969546149856</v>
      </c>
      <c r="V441" s="291"/>
      <c r="W441" s="299"/>
      <c r="X441" s="306"/>
      <c r="Y441" s="40">
        <v>450.28000000000003</v>
      </c>
      <c r="Z441" s="263">
        <v>12.999999999999986</v>
      </c>
      <c r="AA441" s="193">
        <v>6.44</v>
      </c>
      <c r="AB441" s="72"/>
      <c r="AC441" s="250"/>
      <c r="AD441" s="79">
        <f t="shared" si="332"/>
        <v>0</v>
      </c>
      <c r="AE441" s="163">
        <v>1.0849925876249999</v>
      </c>
      <c r="AF441" s="165">
        <v>1.03671902435</v>
      </c>
      <c r="AG441" s="167">
        <v>0.85582797212500006</v>
      </c>
      <c r="AH441" s="169">
        <v>0.80742818852500009</v>
      </c>
      <c r="AI441" s="178"/>
      <c r="AJ441" s="244"/>
      <c r="AK441" s="250"/>
      <c r="AL441" s="108">
        <v>202.60143738070548</v>
      </c>
      <c r="AS441" s="459"/>
      <c r="AT441" s="437"/>
      <c r="AU441" s="410"/>
      <c r="AV441" s="424"/>
      <c r="AW441" s="437"/>
      <c r="AX441" s="410"/>
      <c r="AY441" s="208"/>
      <c r="AZ441" s="221"/>
      <c r="BA441" s="217"/>
    </row>
    <row r="442" spans="1:58" ht="15.75" thickBot="1" x14ac:dyDescent="0.3">
      <c r="A442" s="22">
        <v>436</v>
      </c>
      <c r="B442" s="23">
        <v>4</v>
      </c>
      <c r="C442" s="24" t="s">
        <v>5</v>
      </c>
      <c r="D442" s="24" t="s">
        <v>6</v>
      </c>
      <c r="E442" s="25" t="s">
        <v>7</v>
      </c>
      <c r="F442" s="26" t="s">
        <v>24</v>
      </c>
      <c r="G442" s="31">
        <v>42550</v>
      </c>
      <c r="H442" s="28">
        <v>6</v>
      </c>
      <c r="I442" s="25">
        <v>42</v>
      </c>
      <c r="J442" s="41"/>
      <c r="K442" s="41"/>
      <c r="L442" s="41"/>
      <c r="M442" s="41"/>
      <c r="N442" s="41"/>
      <c r="O442" s="41"/>
      <c r="P442" s="41"/>
      <c r="Q442" s="41"/>
      <c r="R442" s="41"/>
      <c r="S442" s="314">
        <v>14150.750944917272</v>
      </c>
      <c r="T442" s="322">
        <v>438.58216222292918</v>
      </c>
      <c r="U442" s="327">
        <v>31.782874076134647</v>
      </c>
      <c r="V442" s="292"/>
      <c r="W442" s="300"/>
      <c r="X442" s="307"/>
      <c r="Y442" s="41">
        <v>449.74</v>
      </c>
      <c r="Z442" s="264">
        <v>14.899999999999991</v>
      </c>
      <c r="AA442" s="194">
        <v>6.36</v>
      </c>
      <c r="AB442" s="73"/>
      <c r="AC442" s="251"/>
      <c r="AD442" s="80">
        <f t="shared" si="332"/>
        <v>0</v>
      </c>
      <c r="AE442" s="145">
        <v>1.0102540846249999</v>
      </c>
      <c r="AF442" s="150">
        <v>0.96532148134999984</v>
      </c>
      <c r="AG442" s="155">
        <v>0.79700498282499999</v>
      </c>
      <c r="AH442" s="160">
        <v>0.7532993628250001</v>
      </c>
      <c r="AI442" s="179"/>
      <c r="AJ442" s="175"/>
      <c r="AK442" s="251"/>
      <c r="AL442" s="109">
        <v>194.28783146232911</v>
      </c>
      <c r="AS442" s="460"/>
      <c r="AT442" s="430"/>
      <c r="AU442" s="355"/>
      <c r="AV442" s="425"/>
      <c r="AW442" s="430"/>
      <c r="AX442" s="355"/>
      <c r="AY442" s="209"/>
      <c r="AZ442" s="222"/>
      <c r="BA442" s="218"/>
    </row>
    <row r="443" spans="1:58" x14ac:dyDescent="0.25">
      <c r="A443" s="8">
        <v>437</v>
      </c>
      <c r="B443" s="9">
        <v>5</v>
      </c>
      <c r="C443" s="10" t="s">
        <v>5</v>
      </c>
      <c r="D443" s="10" t="s">
        <v>6</v>
      </c>
      <c r="E443" s="11" t="s">
        <v>8</v>
      </c>
      <c r="F443" s="12" t="s">
        <v>24</v>
      </c>
      <c r="G443" s="29">
        <v>42549</v>
      </c>
      <c r="H443" s="14">
        <v>6</v>
      </c>
      <c r="I443" s="11">
        <v>42</v>
      </c>
      <c r="J443" s="39"/>
      <c r="K443" s="39"/>
      <c r="L443" s="39"/>
      <c r="M443" s="39"/>
      <c r="N443" s="39"/>
      <c r="O443" s="39"/>
      <c r="P443" s="39"/>
      <c r="Q443" s="39"/>
      <c r="R443" s="39"/>
      <c r="S443" s="315">
        <v>14149.881734171269</v>
      </c>
      <c r="T443" s="323">
        <v>438.55522228667462</v>
      </c>
      <c r="U443" s="328">
        <v>31.78092181114225</v>
      </c>
      <c r="V443" s="293"/>
      <c r="W443" s="298"/>
      <c r="X443" s="305"/>
      <c r="Y443" s="39">
        <v>447.82</v>
      </c>
      <c r="Z443" s="262">
        <v>4.0999999999999943</v>
      </c>
      <c r="AA443" s="192">
        <v>6.53</v>
      </c>
      <c r="AB443" s="71"/>
      <c r="AC443" s="249"/>
      <c r="AD443" s="78">
        <f t="shared" si="332"/>
        <v>0</v>
      </c>
      <c r="AE443" s="162">
        <v>0.700955212125</v>
      </c>
      <c r="AF443" s="164">
        <v>0.66696852454999989</v>
      </c>
      <c r="AG443" s="166">
        <v>0.56226836142499992</v>
      </c>
      <c r="AH443" s="168">
        <v>0.53471333522500009</v>
      </c>
      <c r="AI443" s="177"/>
      <c r="AJ443" s="245"/>
      <c r="AK443" s="249"/>
      <c r="AL443" s="107">
        <v>146.91166622884202</v>
      </c>
      <c r="AS443" s="461"/>
      <c r="AT443" s="436"/>
      <c r="AU443" s="409"/>
      <c r="AV443" s="423"/>
      <c r="AW443" s="436"/>
      <c r="AX443" s="409"/>
      <c r="AY443" s="207"/>
      <c r="AZ443" s="220"/>
      <c r="BA443" s="216"/>
    </row>
    <row r="444" spans="1:58" x14ac:dyDescent="0.25">
      <c r="A444" s="15">
        <v>438</v>
      </c>
      <c r="B444" s="16">
        <v>6</v>
      </c>
      <c r="C444" s="17" t="s">
        <v>5</v>
      </c>
      <c r="D444" s="17" t="s">
        <v>6</v>
      </c>
      <c r="E444" s="18" t="s">
        <v>8</v>
      </c>
      <c r="F444" s="19" t="s">
        <v>24</v>
      </c>
      <c r="G444" s="30">
        <v>42549</v>
      </c>
      <c r="H444" s="21">
        <v>6</v>
      </c>
      <c r="I444" s="18">
        <v>42</v>
      </c>
      <c r="J444" s="40"/>
      <c r="K444" s="40"/>
      <c r="L444" s="40"/>
      <c r="M444" s="40"/>
      <c r="N444" s="40"/>
      <c r="O444" s="40"/>
      <c r="P444" s="40"/>
      <c r="Q444" s="40"/>
      <c r="R444" s="40"/>
      <c r="S444" s="313">
        <v>14149.881734171269</v>
      </c>
      <c r="T444" s="321">
        <v>438.55522228667462</v>
      </c>
      <c r="U444" s="326">
        <v>31.78092181114225</v>
      </c>
      <c r="V444" s="291"/>
      <c r="W444" s="299"/>
      <c r="X444" s="306"/>
      <c r="Y444" s="40">
        <v>447</v>
      </c>
      <c r="Z444" s="263">
        <v>10.100000000000009</v>
      </c>
      <c r="AA444" s="193">
        <v>6.61</v>
      </c>
      <c r="AB444" s="72"/>
      <c r="AC444" s="250"/>
      <c r="AD444" s="79">
        <f t="shared" si="332"/>
        <v>0</v>
      </c>
      <c r="AE444" s="163">
        <v>0.79330223762500007</v>
      </c>
      <c r="AF444" s="165">
        <v>0.75515955694999992</v>
      </c>
      <c r="AG444" s="167">
        <v>0.62808583672499996</v>
      </c>
      <c r="AH444" s="169">
        <v>0.59453750392500004</v>
      </c>
      <c r="AI444" s="178"/>
      <c r="AJ444" s="244"/>
      <c r="AK444" s="250"/>
      <c r="AL444" s="108">
        <v>172.99133410977595</v>
      </c>
      <c r="AS444" s="459"/>
      <c r="AT444" s="437"/>
      <c r="AU444" s="410"/>
      <c r="AV444" s="424"/>
      <c r="AW444" s="437"/>
      <c r="AX444" s="410"/>
      <c r="AY444" s="208"/>
      <c r="AZ444" s="221"/>
      <c r="BA444" s="217"/>
    </row>
    <row r="445" spans="1:58" x14ac:dyDescent="0.25">
      <c r="A445" s="15">
        <v>439</v>
      </c>
      <c r="B445" s="16">
        <v>7</v>
      </c>
      <c r="C445" s="17" t="s">
        <v>5</v>
      </c>
      <c r="D445" s="17" t="s">
        <v>6</v>
      </c>
      <c r="E445" s="18" t="s">
        <v>8</v>
      </c>
      <c r="F445" s="19" t="s">
        <v>24</v>
      </c>
      <c r="G445" s="30">
        <v>42549</v>
      </c>
      <c r="H445" s="21">
        <v>6</v>
      </c>
      <c r="I445" s="18">
        <v>42</v>
      </c>
      <c r="J445" s="40"/>
      <c r="K445" s="40"/>
      <c r="L445" s="40"/>
      <c r="M445" s="40"/>
      <c r="N445" s="40"/>
      <c r="O445" s="40"/>
      <c r="P445" s="40"/>
      <c r="Q445" s="40"/>
      <c r="R445" s="40"/>
      <c r="S445" s="313">
        <v>14151.620155663273</v>
      </c>
      <c r="T445" s="321">
        <v>438.60910215918364</v>
      </c>
      <c r="U445" s="326">
        <v>31.784826341127037</v>
      </c>
      <c r="V445" s="291"/>
      <c r="W445" s="299"/>
      <c r="X445" s="306"/>
      <c r="Y445" s="40">
        <v>446.05999999999995</v>
      </c>
      <c r="Z445" s="263">
        <v>9.7000000000000028</v>
      </c>
      <c r="AA445" s="193">
        <v>6.51</v>
      </c>
      <c r="AB445" s="72"/>
      <c r="AC445" s="250"/>
      <c r="AD445" s="79">
        <f t="shared" si="332"/>
        <v>0</v>
      </c>
      <c r="AE445" s="163">
        <v>0.79574769762499997</v>
      </c>
      <c r="AF445" s="165">
        <v>0.7569369078499999</v>
      </c>
      <c r="AG445" s="167">
        <v>0.63414363562499998</v>
      </c>
      <c r="AH445" s="169">
        <v>0.59951890252500006</v>
      </c>
      <c r="AI445" s="178"/>
      <c r="AJ445" s="244"/>
      <c r="AK445" s="250"/>
      <c r="AL445" s="108">
        <v>164.90549821656066</v>
      </c>
      <c r="AS445" s="459"/>
      <c r="AT445" s="437"/>
      <c r="AU445" s="410"/>
      <c r="AV445" s="424"/>
      <c r="AW445" s="437"/>
      <c r="AX445" s="410"/>
      <c r="AY445" s="208"/>
      <c r="AZ445" s="221"/>
      <c r="BA445" s="217"/>
    </row>
    <row r="446" spans="1:58" ht="15.75" thickBot="1" x14ac:dyDescent="0.3">
      <c r="A446" s="22">
        <v>440</v>
      </c>
      <c r="B446" s="23">
        <v>8</v>
      </c>
      <c r="C446" s="24" t="s">
        <v>5</v>
      </c>
      <c r="D446" s="24" t="s">
        <v>6</v>
      </c>
      <c r="E446" s="25" t="s">
        <v>8</v>
      </c>
      <c r="F446" s="26" t="s">
        <v>24</v>
      </c>
      <c r="G446" s="31">
        <v>42549</v>
      </c>
      <c r="H446" s="28">
        <v>6</v>
      </c>
      <c r="I446" s="25">
        <v>42</v>
      </c>
      <c r="J446" s="41"/>
      <c r="K446" s="41"/>
      <c r="L446" s="41"/>
      <c r="M446" s="41"/>
      <c r="N446" s="41"/>
      <c r="O446" s="41"/>
      <c r="P446" s="41"/>
      <c r="Q446" s="41"/>
      <c r="R446" s="41"/>
      <c r="S446" s="314">
        <v>14151.620155663273</v>
      </c>
      <c r="T446" s="322">
        <v>438.60910215918364</v>
      </c>
      <c r="U446" s="327">
        <v>31.784826341127037</v>
      </c>
      <c r="V446" s="292"/>
      <c r="W446" s="300"/>
      <c r="X446" s="307"/>
      <c r="Y446" s="41">
        <v>442.86999999999995</v>
      </c>
      <c r="Z446" s="264">
        <v>5.7999999999999972</v>
      </c>
      <c r="AA446" s="194">
        <v>6.55</v>
      </c>
      <c r="AB446" s="73"/>
      <c r="AC446" s="251"/>
      <c r="AD446" s="80">
        <f t="shared" si="332"/>
        <v>0</v>
      </c>
      <c r="AE446" s="145">
        <v>0.72512531282500003</v>
      </c>
      <c r="AF446" s="150">
        <v>0.69075429444999992</v>
      </c>
      <c r="AG446" s="155">
        <v>0.57955740392499999</v>
      </c>
      <c r="AH446" s="160">
        <v>0.54998160142500008</v>
      </c>
      <c r="AI446" s="179"/>
      <c r="AJ446" s="175"/>
      <c r="AK446" s="251"/>
      <c r="AL446" s="109">
        <v>155.22527214721836</v>
      </c>
      <c r="AS446" s="460"/>
      <c r="AT446" s="430"/>
      <c r="AU446" s="355"/>
      <c r="AV446" s="425"/>
      <c r="AW446" s="430"/>
      <c r="AX446" s="355"/>
      <c r="AY446" s="209"/>
      <c r="AZ446" s="222"/>
      <c r="BA446" s="218"/>
    </row>
    <row r="447" spans="1:58" x14ac:dyDescent="0.25">
      <c r="A447" s="8">
        <v>441</v>
      </c>
      <c r="B447" s="9">
        <v>9</v>
      </c>
      <c r="C447" s="10" t="s">
        <v>5</v>
      </c>
      <c r="D447" s="10" t="s">
        <v>9</v>
      </c>
      <c r="E447" s="11" t="s">
        <v>7</v>
      </c>
      <c r="F447" s="12" t="s">
        <v>24</v>
      </c>
      <c r="G447" s="29">
        <v>42550</v>
      </c>
      <c r="H447" s="14">
        <v>6</v>
      </c>
      <c r="I447" s="11">
        <v>42</v>
      </c>
      <c r="J447" s="39"/>
      <c r="K447" s="39"/>
      <c r="L447" s="39"/>
      <c r="M447" s="39"/>
      <c r="N447" s="39"/>
      <c r="O447" s="39"/>
      <c r="P447" s="39"/>
      <c r="Q447" s="39"/>
      <c r="R447" s="39"/>
      <c r="S447" s="315">
        <v>22427.17529627524</v>
      </c>
      <c r="T447" s="323">
        <v>1144.3482383814201</v>
      </c>
      <c r="U447" s="328">
        <v>91.95936939726738</v>
      </c>
      <c r="V447" s="293"/>
      <c r="W447" s="298"/>
      <c r="X447" s="305"/>
      <c r="Y447" s="39">
        <v>452.43999999999994</v>
      </c>
      <c r="Z447" s="262">
        <v>172.8</v>
      </c>
      <c r="AA447" s="192">
        <v>4.6100000000000003</v>
      </c>
      <c r="AB447" s="74"/>
      <c r="AC447" s="249"/>
      <c r="AD447" s="78">
        <f t="shared" si="332"/>
        <v>0</v>
      </c>
      <c r="AE447" s="162">
        <v>0.95973867162500004</v>
      </c>
      <c r="AF447" s="164">
        <v>0.90443092635</v>
      </c>
      <c r="AG447" s="166">
        <v>0.69201491772500001</v>
      </c>
      <c r="AH447" s="168">
        <v>0.65157455942500009</v>
      </c>
      <c r="AI447" s="177"/>
      <c r="AJ447" s="245"/>
      <c r="AK447" s="249"/>
      <c r="AL447" s="107">
        <v>169.34701370720012</v>
      </c>
      <c r="AS447" s="461"/>
      <c r="AT447" s="436"/>
      <c r="AU447" s="409"/>
      <c r="AV447" s="423"/>
      <c r="AW447" s="436"/>
      <c r="AX447" s="409"/>
      <c r="AY447" s="207"/>
      <c r="AZ447" s="220"/>
      <c r="BA447" s="216"/>
    </row>
    <row r="448" spans="1:58" x14ac:dyDescent="0.25">
      <c r="A448" s="15">
        <v>442</v>
      </c>
      <c r="B448" s="16">
        <v>10</v>
      </c>
      <c r="C448" s="17" t="s">
        <v>5</v>
      </c>
      <c r="D448" s="17" t="s">
        <v>9</v>
      </c>
      <c r="E448" s="18" t="s">
        <v>7</v>
      </c>
      <c r="F448" s="19" t="s">
        <v>24</v>
      </c>
      <c r="G448" s="30">
        <v>42550</v>
      </c>
      <c r="H448" s="21">
        <v>6</v>
      </c>
      <c r="I448" s="18">
        <v>42</v>
      </c>
      <c r="J448" s="40"/>
      <c r="K448" s="40"/>
      <c r="L448" s="40"/>
      <c r="M448" s="40"/>
      <c r="N448" s="40"/>
      <c r="O448" s="40"/>
      <c r="P448" s="40"/>
      <c r="Q448" s="40"/>
      <c r="R448" s="40"/>
      <c r="S448" s="313">
        <v>22427.17529627524</v>
      </c>
      <c r="T448" s="321">
        <v>1144.3482383814201</v>
      </c>
      <c r="U448" s="326">
        <v>91.95936939726738</v>
      </c>
      <c r="V448" s="291"/>
      <c r="W448" s="299"/>
      <c r="X448" s="306"/>
      <c r="Y448" s="40">
        <v>450.43</v>
      </c>
      <c r="Z448" s="263">
        <v>171.8</v>
      </c>
      <c r="AA448" s="193">
        <v>4.53</v>
      </c>
      <c r="AB448" s="75"/>
      <c r="AC448" s="250"/>
      <c r="AD448" s="79">
        <f t="shared" si="332"/>
        <v>0</v>
      </c>
      <c r="AE448" s="163">
        <v>0.93686717762499994</v>
      </c>
      <c r="AF448" s="165">
        <v>0.88382869934999986</v>
      </c>
      <c r="AG448" s="167">
        <v>0.67819635562499991</v>
      </c>
      <c r="AH448" s="169">
        <v>0.63465560222500006</v>
      </c>
      <c r="AI448" s="178"/>
      <c r="AJ448" s="244"/>
      <c r="AK448" s="250"/>
      <c r="AL448" s="108">
        <v>170.14420879526358</v>
      </c>
      <c r="AS448" s="459"/>
      <c r="AT448" s="437"/>
      <c r="AU448" s="410"/>
      <c r="AV448" s="424"/>
      <c r="AW448" s="437"/>
      <c r="AX448" s="410"/>
      <c r="AY448" s="208"/>
      <c r="AZ448" s="221"/>
      <c r="BA448" s="217"/>
    </row>
    <row r="449" spans="1:53" x14ac:dyDescent="0.25">
      <c r="A449" s="15">
        <v>443</v>
      </c>
      <c r="B449" s="16">
        <v>11</v>
      </c>
      <c r="C449" s="17" t="s">
        <v>5</v>
      </c>
      <c r="D449" s="17" t="s">
        <v>9</v>
      </c>
      <c r="E449" s="18" t="s">
        <v>7</v>
      </c>
      <c r="F449" s="19" t="s">
        <v>24</v>
      </c>
      <c r="G449" s="30">
        <v>42550</v>
      </c>
      <c r="H449" s="21">
        <v>6</v>
      </c>
      <c r="I449" s="18">
        <v>42</v>
      </c>
      <c r="J449" s="40"/>
      <c r="K449" s="40"/>
      <c r="L449" s="40"/>
      <c r="M449" s="40"/>
      <c r="N449" s="40"/>
      <c r="O449" s="40"/>
      <c r="P449" s="40"/>
      <c r="Q449" s="40"/>
      <c r="R449" s="40"/>
      <c r="S449" s="313">
        <v>22429.524511564658</v>
      </c>
      <c r="T449" s="321">
        <v>1144.468107261139</v>
      </c>
      <c r="U449" s="326">
        <v>91.969002012776897</v>
      </c>
      <c r="V449" s="291"/>
      <c r="W449" s="299"/>
      <c r="X449" s="306"/>
      <c r="Y449" s="40">
        <v>447.54999999999995</v>
      </c>
      <c r="Z449" s="263">
        <v>194.8</v>
      </c>
      <c r="AA449" s="193">
        <v>4.54</v>
      </c>
      <c r="AB449" s="75"/>
      <c r="AC449" s="250"/>
      <c r="AD449" s="79">
        <f t="shared" si="332"/>
        <v>0</v>
      </c>
      <c r="AE449" s="163">
        <v>0.95943695262499995</v>
      </c>
      <c r="AF449" s="165">
        <v>0.90565770834999981</v>
      </c>
      <c r="AG449" s="167">
        <v>0.69528995452499998</v>
      </c>
      <c r="AH449" s="169">
        <v>0.6511362864250001</v>
      </c>
      <c r="AI449" s="178"/>
      <c r="AJ449" s="244"/>
      <c r="AK449" s="250"/>
      <c r="AL449" s="108">
        <v>170.37197882042457</v>
      </c>
      <c r="AS449" s="459"/>
      <c r="AT449" s="437"/>
      <c r="AU449" s="410"/>
      <c r="AV449" s="424"/>
      <c r="AW449" s="437"/>
      <c r="AX449" s="410"/>
      <c r="AY449" s="208"/>
      <c r="AZ449" s="221"/>
      <c r="BA449" s="217"/>
    </row>
    <row r="450" spans="1:53" ht="15.75" thickBot="1" x14ac:dyDescent="0.3">
      <c r="A450" s="22">
        <v>444</v>
      </c>
      <c r="B450" s="23">
        <v>12</v>
      </c>
      <c r="C450" s="24" t="s">
        <v>5</v>
      </c>
      <c r="D450" s="24" t="s">
        <v>9</v>
      </c>
      <c r="E450" s="25" t="s">
        <v>7</v>
      </c>
      <c r="F450" s="26" t="s">
        <v>24</v>
      </c>
      <c r="G450" s="31">
        <v>42550</v>
      </c>
      <c r="H450" s="28">
        <v>6</v>
      </c>
      <c r="I450" s="25">
        <v>42</v>
      </c>
      <c r="J450" s="41"/>
      <c r="K450" s="41"/>
      <c r="L450" s="41"/>
      <c r="M450" s="41"/>
      <c r="N450" s="41"/>
      <c r="O450" s="41"/>
      <c r="P450" s="41"/>
      <c r="Q450" s="41"/>
      <c r="R450" s="41"/>
      <c r="S450" s="314">
        <v>22427.17529627524</v>
      </c>
      <c r="T450" s="322">
        <v>1144.3482383814201</v>
      </c>
      <c r="U450" s="327">
        <v>91.95936939726738</v>
      </c>
      <c r="V450" s="292"/>
      <c r="W450" s="300"/>
      <c r="X450" s="307"/>
      <c r="Y450" s="41">
        <v>443.38000000000005</v>
      </c>
      <c r="Z450" s="264">
        <v>189.8</v>
      </c>
      <c r="AA450" s="194">
        <v>4.51</v>
      </c>
      <c r="AB450" s="76"/>
      <c r="AC450" s="251"/>
      <c r="AD450" s="80">
        <f t="shared" si="332"/>
        <v>0</v>
      </c>
      <c r="AE450" s="145">
        <v>0.88840788562499995</v>
      </c>
      <c r="AF450" s="150">
        <v>0.83784252434999995</v>
      </c>
      <c r="AG450" s="155">
        <v>0.64125774792500001</v>
      </c>
      <c r="AH450" s="160">
        <v>0.60070873042500006</v>
      </c>
      <c r="AI450" s="179"/>
      <c r="AJ450" s="175"/>
      <c r="AK450" s="251"/>
      <c r="AL450" s="109">
        <v>168.32204859397564</v>
      </c>
      <c r="AS450" s="460"/>
      <c r="AT450" s="430"/>
      <c r="AU450" s="355"/>
      <c r="AV450" s="425"/>
      <c r="AW450" s="430"/>
      <c r="AX450" s="355"/>
      <c r="AY450" s="209"/>
      <c r="AZ450" s="222"/>
      <c r="BA450" s="218"/>
    </row>
    <row r="451" spans="1:53" x14ac:dyDescent="0.25">
      <c r="A451" s="8">
        <v>445</v>
      </c>
      <c r="B451" s="9">
        <v>13</v>
      </c>
      <c r="C451" s="10" t="s">
        <v>5</v>
      </c>
      <c r="D451" s="10" t="s">
        <v>9</v>
      </c>
      <c r="E451" s="11" t="s">
        <v>8</v>
      </c>
      <c r="F451" s="12" t="s">
        <v>24</v>
      </c>
      <c r="G451" s="29">
        <v>42549</v>
      </c>
      <c r="H451" s="14">
        <v>6</v>
      </c>
      <c r="I451" s="11">
        <v>42</v>
      </c>
      <c r="J451" s="39"/>
      <c r="K451" s="39"/>
      <c r="L451" s="39"/>
      <c r="M451" s="39"/>
      <c r="N451" s="39"/>
      <c r="O451" s="39"/>
      <c r="P451" s="39"/>
      <c r="Q451" s="39"/>
      <c r="R451" s="39"/>
      <c r="S451" s="315">
        <v>22428.741439801521</v>
      </c>
      <c r="T451" s="323">
        <v>1144.4281509678995</v>
      </c>
      <c r="U451" s="328">
        <v>91.965791140940397</v>
      </c>
      <c r="V451" s="293"/>
      <c r="W451" s="298"/>
      <c r="X451" s="305"/>
      <c r="Y451" s="39">
        <v>441.21</v>
      </c>
      <c r="Z451" s="262">
        <v>163.30000000000001</v>
      </c>
      <c r="AA451" s="192">
        <v>4.76</v>
      </c>
      <c r="AB451" s="74"/>
      <c r="AC451" s="249"/>
      <c r="AD451" s="78">
        <f t="shared" si="332"/>
        <v>0</v>
      </c>
      <c r="AE451" s="162">
        <v>0.72234284882499999</v>
      </c>
      <c r="AF451" s="164">
        <v>0.67767208824999992</v>
      </c>
      <c r="AG451" s="166">
        <v>0.51868401462499991</v>
      </c>
      <c r="AH451" s="168">
        <v>0.48699183002499996</v>
      </c>
      <c r="AI451" s="177"/>
      <c r="AJ451" s="245"/>
      <c r="AK451" s="249"/>
      <c r="AL451" s="107">
        <v>115.59328776920512</v>
      </c>
      <c r="AS451" s="461"/>
      <c r="AT451" s="436"/>
      <c r="AU451" s="409"/>
      <c r="AV451" s="423"/>
      <c r="AW451" s="436"/>
      <c r="AX451" s="409"/>
      <c r="AY451" s="207"/>
      <c r="AZ451" s="220"/>
      <c r="BA451" s="216"/>
    </row>
    <row r="452" spans="1:53" x14ac:dyDescent="0.25">
      <c r="A452" s="15">
        <v>446</v>
      </c>
      <c r="B452" s="16">
        <v>14</v>
      </c>
      <c r="C452" s="17" t="s">
        <v>5</v>
      </c>
      <c r="D452" s="17" t="s">
        <v>9</v>
      </c>
      <c r="E452" s="18" t="s">
        <v>8</v>
      </c>
      <c r="F452" s="19" t="s">
        <v>24</v>
      </c>
      <c r="G452" s="30">
        <v>42549</v>
      </c>
      <c r="H452" s="21">
        <v>6</v>
      </c>
      <c r="I452" s="18">
        <v>42</v>
      </c>
      <c r="J452" s="40"/>
      <c r="K452" s="40"/>
      <c r="L452" s="40"/>
      <c r="M452" s="40"/>
      <c r="N452" s="40"/>
      <c r="O452" s="40"/>
      <c r="P452" s="40"/>
      <c r="Q452" s="40"/>
      <c r="R452" s="40"/>
      <c r="S452" s="313">
        <v>22427.958368038384</v>
      </c>
      <c r="T452" s="321">
        <v>1144.3881946746599</v>
      </c>
      <c r="U452" s="326">
        <v>91.962580269103896</v>
      </c>
      <c r="V452" s="291"/>
      <c r="W452" s="299"/>
      <c r="X452" s="306"/>
      <c r="Y452" s="40">
        <v>445.3</v>
      </c>
      <c r="Z452" s="263">
        <v>149.30000000000001</v>
      </c>
      <c r="AA452" s="193">
        <v>4.8600000000000003</v>
      </c>
      <c r="AB452" s="75"/>
      <c r="AC452" s="250"/>
      <c r="AD452" s="79">
        <f t="shared" si="332"/>
        <v>0</v>
      </c>
      <c r="AE452" s="163">
        <v>0.724116563825</v>
      </c>
      <c r="AF452" s="165">
        <v>0.67948067194999995</v>
      </c>
      <c r="AG452" s="167">
        <v>0.519747063525</v>
      </c>
      <c r="AH452" s="169">
        <v>0.48724967972500005</v>
      </c>
      <c r="AI452" s="178"/>
      <c r="AJ452" s="244"/>
      <c r="AK452" s="250"/>
      <c r="AL452" s="108">
        <v>116.84602290759059</v>
      </c>
      <c r="AS452" s="459"/>
      <c r="AT452" s="437"/>
      <c r="AU452" s="410"/>
      <c r="AV452" s="424"/>
      <c r="AW452" s="437"/>
      <c r="AX452" s="410"/>
      <c r="AY452" s="208"/>
      <c r="AZ452" s="221"/>
      <c r="BA452" s="217"/>
    </row>
    <row r="453" spans="1:53" x14ac:dyDescent="0.25">
      <c r="A453" s="15">
        <v>447</v>
      </c>
      <c r="B453" s="16">
        <v>15</v>
      </c>
      <c r="C453" s="17" t="s">
        <v>5</v>
      </c>
      <c r="D453" s="17" t="s">
        <v>9</v>
      </c>
      <c r="E453" s="18" t="s">
        <v>8</v>
      </c>
      <c r="F453" s="19" t="s">
        <v>24</v>
      </c>
      <c r="G453" s="30">
        <v>42549</v>
      </c>
      <c r="H453" s="21">
        <v>6</v>
      </c>
      <c r="I453" s="18">
        <v>42</v>
      </c>
      <c r="J453" s="40"/>
      <c r="K453" s="40"/>
      <c r="L453" s="40"/>
      <c r="M453" s="40"/>
      <c r="N453" s="40"/>
      <c r="O453" s="40"/>
      <c r="P453" s="40"/>
      <c r="Q453" s="40"/>
      <c r="R453" s="40"/>
      <c r="S453" s="313">
        <v>22426.392224512107</v>
      </c>
      <c r="T453" s="321">
        <v>1144.3082820881807</v>
      </c>
      <c r="U453" s="326">
        <v>91.956158525430908</v>
      </c>
      <c r="V453" s="291"/>
      <c r="W453" s="299"/>
      <c r="X453" s="306"/>
      <c r="Y453" s="40">
        <v>450.06</v>
      </c>
      <c r="Z453" s="263">
        <v>162.30000000000001</v>
      </c>
      <c r="AA453" s="193">
        <v>4.88</v>
      </c>
      <c r="AB453" s="75"/>
      <c r="AC453" s="250"/>
      <c r="AD453" s="79">
        <f t="shared" si="332"/>
        <v>0</v>
      </c>
      <c r="AE453" s="163">
        <v>0.73286795622500001</v>
      </c>
      <c r="AF453" s="165">
        <v>0.68632578854999993</v>
      </c>
      <c r="AG453" s="167">
        <v>0.52620135242499999</v>
      </c>
      <c r="AH453" s="169">
        <v>0.49513704322500002</v>
      </c>
      <c r="AI453" s="178"/>
      <c r="AJ453" s="244"/>
      <c r="AK453" s="250"/>
      <c r="AL453" s="108">
        <v>113.31558751759519</v>
      </c>
      <c r="AS453" s="459"/>
      <c r="AT453" s="437"/>
      <c r="AU453" s="410"/>
      <c r="AV453" s="424"/>
      <c r="AW453" s="437"/>
      <c r="AX453" s="410"/>
      <c r="AY453" s="208"/>
      <c r="AZ453" s="221"/>
      <c r="BA453" s="217"/>
    </row>
    <row r="454" spans="1:53" ht="15.75" thickBot="1" x14ac:dyDescent="0.3">
      <c r="A454" s="22">
        <v>448</v>
      </c>
      <c r="B454" s="23">
        <v>16</v>
      </c>
      <c r="C454" s="24" t="s">
        <v>5</v>
      </c>
      <c r="D454" s="24" t="s">
        <v>9</v>
      </c>
      <c r="E454" s="25" t="s">
        <v>8</v>
      </c>
      <c r="F454" s="26" t="s">
        <v>24</v>
      </c>
      <c r="G454" s="31">
        <v>42549</v>
      </c>
      <c r="H454" s="28">
        <v>6</v>
      </c>
      <c r="I454" s="25">
        <v>42</v>
      </c>
      <c r="J454" s="41"/>
      <c r="K454" s="41"/>
      <c r="L454" s="41"/>
      <c r="M454" s="41"/>
      <c r="N454" s="41"/>
      <c r="O454" s="41"/>
      <c r="P454" s="41"/>
      <c r="Q454" s="41"/>
      <c r="R454" s="41"/>
      <c r="S454" s="314">
        <v>22428.741439801521</v>
      </c>
      <c r="T454" s="322">
        <v>1144.4281509678995</v>
      </c>
      <c r="U454" s="327">
        <v>91.965791140940397</v>
      </c>
      <c r="V454" s="292"/>
      <c r="W454" s="300"/>
      <c r="X454" s="307"/>
      <c r="Y454" s="41">
        <v>453.74999999999994</v>
      </c>
      <c r="Z454" s="264">
        <v>158.30000000000001</v>
      </c>
      <c r="AA454" s="194">
        <v>4.8</v>
      </c>
      <c r="AB454" s="76"/>
      <c r="AC454" s="251"/>
      <c r="AD454" s="80">
        <f t="shared" si="332"/>
        <v>0</v>
      </c>
      <c r="AE454" s="145">
        <v>0.69768756632499995</v>
      </c>
      <c r="AF454" s="150">
        <v>0.65448814634999997</v>
      </c>
      <c r="AG454" s="155">
        <v>0.50103126462499992</v>
      </c>
      <c r="AH454" s="160">
        <v>0.47001845382500002</v>
      </c>
      <c r="AI454" s="179"/>
      <c r="AJ454" s="175"/>
      <c r="AK454" s="251"/>
      <c r="AL454" s="109">
        <v>114.22666761823918</v>
      </c>
      <c r="AS454" s="460"/>
      <c r="AT454" s="430"/>
      <c r="AU454" s="355"/>
      <c r="AV454" s="425"/>
      <c r="AW454" s="430"/>
      <c r="AX454" s="355"/>
      <c r="AY454" s="209"/>
      <c r="AZ454" s="222"/>
      <c r="BA454" s="218"/>
    </row>
    <row r="455" spans="1:53" x14ac:dyDescent="0.25">
      <c r="A455" s="8">
        <v>449</v>
      </c>
      <c r="B455" s="9">
        <v>17</v>
      </c>
      <c r="C455" s="10" t="s">
        <v>5</v>
      </c>
      <c r="D455" s="10" t="s">
        <v>10</v>
      </c>
      <c r="E455" s="11" t="s">
        <v>7</v>
      </c>
      <c r="F455" s="12" t="s">
        <v>24</v>
      </c>
      <c r="G455" s="29">
        <v>42550</v>
      </c>
      <c r="H455" s="14">
        <v>6</v>
      </c>
      <c r="I455" s="11">
        <v>42</v>
      </c>
      <c r="J455" s="39"/>
      <c r="K455" s="39"/>
      <c r="L455" s="39"/>
      <c r="M455" s="39"/>
      <c r="N455" s="39"/>
      <c r="O455" s="39"/>
      <c r="P455" s="39"/>
      <c r="Q455" s="39"/>
      <c r="R455" s="39"/>
      <c r="S455" s="315">
        <v>20974.743136388708</v>
      </c>
      <c r="T455" s="323">
        <v>1410.0365125872775</v>
      </c>
      <c r="U455" s="328">
        <v>183.10890156498075</v>
      </c>
      <c r="V455" s="293"/>
      <c r="W455" s="298"/>
      <c r="X455" s="305"/>
      <c r="Y455" s="39">
        <v>452.72</v>
      </c>
      <c r="Z455" s="262">
        <v>113.8</v>
      </c>
      <c r="AA455" s="192">
        <v>4.1500000000000004</v>
      </c>
      <c r="AB455" s="74"/>
      <c r="AC455" s="249"/>
      <c r="AD455" s="78">
        <f t="shared" si="332"/>
        <v>0</v>
      </c>
      <c r="AE455" s="162">
        <v>0.21756795052500003</v>
      </c>
      <c r="AF455" s="164">
        <v>0.20177316674999995</v>
      </c>
      <c r="AG455" s="166">
        <v>0.150517091125</v>
      </c>
      <c r="AH455" s="168">
        <v>0.14290789502500001</v>
      </c>
      <c r="AI455" s="177"/>
      <c r="AJ455" s="245"/>
      <c r="AK455" s="249"/>
      <c r="AL455" s="107">
        <v>61.156251755727283</v>
      </c>
      <c r="AS455" s="461"/>
      <c r="AT455" s="436"/>
      <c r="AU455" s="409"/>
      <c r="AV455" s="423"/>
      <c r="AW455" s="436"/>
      <c r="AX455" s="409"/>
      <c r="AY455" s="207"/>
      <c r="AZ455" s="220"/>
      <c r="BA455" s="216"/>
    </row>
    <row r="456" spans="1:53" x14ac:dyDescent="0.25">
      <c r="A456" s="15">
        <v>450</v>
      </c>
      <c r="B456" s="16">
        <v>18</v>
      </c>
      <c r="C456" s="17" t="s">
        <v>5</v>
      </c>
      <c r="D456" s="17" t="s">
        <v>10</v>
      </c>
      <c r="E456" s="18" t="s">
        <v>7</v>
      </c>
      <c r="F456" s="19" t="s">
        <v>24</v>
      </c>
      <c r="G456" s="30">
        <v>42550</v>
      </c>
      <c r="H456" s="21">
        <v>6</v>
      </c>
      <c r="I456" s="18">
        <v>42</v>
      </c>
      <c r="J456" s="40"/>
      <c r="K456" s="40"/>
      <c r="L456" s="40"/>
      <c r="M456" s="40"/>
      <c r="N456" s="40"/>
      <c r="O456" s="40"/>
      <c r="P456" s="40"/>
      <c r="Q456" s="40"/>
      <c r="R456" s="40"/>
      <c r="S456" s="313">
        <v>20975.94114547806</v>
      </c>
      <c r="T456" s="321">
        <v>1410.1170492855063</v>
      </c>
      <c r="U456" s="326">
        <v>183.11936014971718</v>
      </c>
      <c r="V456" s="291"/>
      <c r="W456" s="299"/>
      <c r="X456" s="306"/>
      <c r="Y456" s="40">
        <v>449.87</v>
      </c>
      <c r="Z456" s="263">
        <v>115.8</v>
      </c>
      <c r="AA456" s="193">
        <v>4.13</v>
      </c>
      <c r="AB456" s="75"/>
      <c r="AC456" s="250"/>
      <c r="AD456" s="79">
        <f t="shared" si="332"/>
        <v>0</v>
      </c>
      <c r="AE456" s="163">
        <v>0.24759048222500005</v>
      </c>
      <c r="AF456" s="165">
        <v>0.23089915514999998</v>
      </c>
      <c r="AG456" s="167">
        <v>0.17270739372499999</v>
      </c>
      <c r="AH456" s="169">
        <v>0.16238886852500001</v>
      </c>
      <c r="AI456" s="178"/>
      <c r="AJ456" s="244"/>
      <c r="AK456" s="250"/>
      <c r="AL456" s="108">
        <v>57.853586390892843</v>
      </c>
      <c r="AS456" s="459"/>
      <c r="AT456" s="437"/>
      <c r="AU456" s="410"/>
      <c r="AV456" s="424"/>
      <c r="AW456" s="437"/>
      <c r="AX456" s="410"/>
      <c r="AY456" s="208"/>
      <c r="AZ456" s="221"/>
      <c r="BA456" s="217"/>
    </row>
    <row r="457" spans="1:53" x14ac:dyDescent="0.25">
      <c r="A457" s="15">
        <v>451</v>
      </c>
      <c r="B457" s="16">
        <v>19</v>
      </c>
      <c r="C457" s="17" t="s">
        <v>5</v>
      </c>
      <c r="D457" s="17" t="s">
        <v>10</v>
      </c>
      <c r="E457" s="18" t="s">
        <v>7</v>
      </c>
      <c r="F457" s="19" t="s">
        <v>24</v>
      </c>
      <c r="G457" s="30">
        <v>42550</v>
      </c>
      <c r="H457" s="21">
        <v>6</v>
      </c>
      <c r="I457" s="18">
        <v>42</v>
      </c>
      <c r="J457" s="40"/>
      <c r="K457" s="40"/>
      <c r="L457" s="40"/>
      <c r="M457" s="40"/>
      <c r="N457" s="40"/>
      <c r="O457" s="40"/>
      <c r="P457" s="40"/>
      <c r="Q457" s="40"/>
      <c r="R457" s="40"/>
      <c r="S457" s="313">
        <v>20974.743136388708</v>
      </c>
      <c r="T457" s="321">
        <v>1410.0365125872775</v>
      </c>
      <c r="U457" s="326">
        <v>183.10890156498075</v>
      </c>
      <c r="V457" s="291"/>
      <c r="W457" s="299"/>
      <c r="X457" s="306"/>
      <c r="Y457" s="40">
        <v>450.62999999999994</v>
      </c>
      <c r="Z457" s="263">
        <v>131.80000000000001</v>
      </c>
      <c r="AA457" s="193">
        <v>4.13</v>
      </c>
      <c r="AB457" s="75"/>
      <c r="AC457" s="250"/>
      <c r="AD457" s="79">
        <f t="shared" si="332"/>
        <v>0</v>
      </c>
      <c r="AE457" s="163">
        <v>0.24740195272500001</v>
      </c>
      <c r="AF457" s="165">
        <v>0.23329839114999995</v>
      </c>
      <c r="AG457" s="167">
        <v>0.17258600882500003</v>
      </c>
      <c r="AH457" s="169">
        <v>0.16281712792500003</v>
      </c>
      <c r="AI457" s="178"/>
      <c r="AJ457" s="244"/>
      <c r="AK457" s="250"/>
      <c r="AL457" s="108">
        <v>60.24517165508329</v>
      </c>
      <c r="AS457" s="459"/>
      <c r="AT457" s="437"/>
      <c r="AU457" s="410"/>
      <c r="AV457" s="424"/>
      <c r="AW457" s="437"/>
      <c r="AX457" s="410"/>
      <c r="AY457" s="208"/>
      <c r="AZ457" s="221"/>
      <c r="BA457" s="217"/>
    </row>
    <row r="458" spans="1:53" ht="15.75" thickBot="1" x14ac:dyDescent="0.3">
      <c r="A458" s="22">
        <v>452</v>
      </c>
      <c r="B458" s="23">
        <v>20</v>
      </c>
      <c r="C458" s="24" t="s">
        <v>5</v>
      </c>
      <c r="D458" s="24" t="s">
        <v>10</v>
      </c>
      <c r="E458" s="25" t="s">
        <v>7</v>
      </c>
      <c r="F458" s="26" t="s">
        <v>24</v>
      </c>
      <c r="G458" s="31">
        <v>42550</v>
      </c>
      <c r="H458" s="28">
        <v>6</v>
      </c>
      <c r="I458" s="25">
        <v>42</v>
      </c>
      <c r="J458" s="41"/>
      <c r="K458" s="41"/>
      <c r="L458" s="41"/>
      <c r="M458" s="41"/>
      <c r="N458" s="41"/>
      <c r="O458" s="41"/>
      <c r="P458" s="41"/>
      <c r="Q458" s="41"/>
      <c r="R458" s="41"/>
      <c r="S458" s="314">
        <v>20974.743136388708</v>
      </c>
      <c r="T458" s="322">
        <v>1410.0365125872775</v>
      </c>
      <c r="U458" s="327">
        <v>183.10890156498075</v>
      </c>
      <c r="V458" s="292"/>
      <c r="W458" s="300"/>
      <c r="X458" s="307"/>
      <c r="Y458" s="41">
        <v>459.09000000000003</v>
      </c>
      <c r="Z458" s="264">
        <v>118.8</v>
      </c>
      <c r="AA458" s="194">
        <v>4.1399999999999997</v>
      </c>
      <c r="AB458" s="76"/>
      <c r="AC458" s="251"/>
      <c r="AD458" s="80">
        <f t="shared" si="332"/>
        <v>0</v>
      </c>
      <c r="AE458" s="145">
        <v>0.227082461125</v>
      </c>
      <c r="AF458" s="150">
        <v>0.21169194584999995</v>
      </c>
      <c r="AG458" s="155">
        <v>0.158212199725</v>
      </c>
      <c r="AH458" s="160">
        <v>0.14802686112500002</v>
      </c>
      <c r="AI458" s="179"/>
      <c r="AJ458" s="175"/>
      <c r="AK458" s="251"/>
      <c r="AL458" s="109">
        <v>59.334091554439297</v>
      </c>
      <c r="AS458" s="460"/>
      <c r="AT458" s="430"/>
      <c r="AU458" s="355"/>
      <c r="AV458" s="425"/>
      <c r="AW458" s="430"/>
      <c r="AX458" s="355"/>
      <c r="AY458" s="209"/>
      <c r="AZ458" s="222"/>
      <c r="BA458" s="218"/>
    </row>
    <row r="459" spans="1:53" x14ac:dyDescent="0.25">
      <c r="A459" s="8">
        <v>453</v>
      </c>
      <c r="B459" s="9">
        <v>21</v>
      </c>
      <c r="C459" s="10" t="s">
        <v>5</v>
      </c>
      <c r="D459" s="10" t="s">
        <v>10</v>
      </c>
      <c r="E459" s="11" t="s">
        <v>8</v>
      </c>
      <c r="F459" s="12" t="s">
        <v>24</v>
      </c>
      <c r="G459" s="29">
        <v>42549</v>
      </c>
      <c r="H459" s="14">
        <v>6</v>
      </c>
      <c r="I459" s="11">
        <v>42</v>
      </c>
      <c r="J459" s="39"/>
      <c r="K459" s="39"/>
      <c r="L459" s="39"/>
      <c r="M459" s="39"/>
      <c r="N459" s="39"/>
      <c r="O459" s="39"/>
      <c r="P459" s="39"/>
      <c r="Q459" s="39"/>
      <c r="R459" s="39"/>
      <c r="S459" s="315">
        <v>20975.342140933382</v>
      </c>
      <c r="T459" s="323">
        <v>1410.076780936392</v>
      </c>
      <c r="U459" s="328">
        <v>183.11413085734898</v>
      </c>
      <c r="V459" s="293"/>
      <c r="W459" s="298"/>
      <c r="X459" s="305"/>
      <c r="Y459" s="39">
        <v>449.60999999999996</v>
      </c>
      <c r="Z459" s="262">
        <v>88.3</v>
      </c>
      <c r="AA459" s="192">
        <v>4.5</v>
      </c>
      <c r="AB459" s="74"/>
      <c r="AC459" s="249"/>
      <c r="AD459" s="78">
        <f t="shared" si="332"/>
        <v>0</v>
      </c>
      <c r="AE459" s="162">
        <v>0.43392503262500004</v>
      </c>
      <c r="AF459" s="164">
        <v>0.40811318164999988</v>
      </c>
      <c r="AG459" s="166">
        <v>0.30370791252500001</v>
      </c>
      <c r="AH459" s="168">
        <v>0.282741971225</v>
      </c>
      <c r="AI459" s="177"/>
      <c r="AJ459" s="245"/>
      <c r="AK459" s="249"/>
      <c r="AL459" s="107">
        <v>48.628900371872511</v>
      </c>
      <c r="AS459" s="461"/>
      <c r="AT459" s="436"/>
      <c r="AU459" s="409"/>
      <c r="AV459" s="423"/>
      <c r="AW459" s="436"/>
      <c r="AX459" s="409"/>
      <c r="AY459" s="207"/>
      <c r="AZ459" s="220"/>
      <c r="BA459" s="216"/>
    </row>
    <row r="460" spans="1:53" x14ac:dyDescent="0.25">
      <c r="A460" s="15">
        <v>454</v>
      </c>
      <c r="B460" s="16">
        <v>22</v>
      </c>
      <c r="C460" s="17" t="s">
        <v>5</v>
      </c>
      <c r="D460" s="17" t="s">
        <v>10</v>
      </c>
      <c r="E460" s="18" t="s">
        <v>8</v>
      </c>
      <c r="F460" s="19" t="s">
        <v>24</v>
      </c>
      <c r="G460" s="30">
        <v>42549</v>
      </c>
      <c r="H460" s="21">
        <v>6</v>
      </c>
      <c r="I460" s="18">
        <v>42</v>
      </c>
      <c r="J460" s="40"/>
      <c r="K460" s="40"/>
      <c r="L460" s="40"/>
      <c r="M460" s="40"/>
      <c r="N460" s="40"/>
      <c r="O460" s="40"/>
      <c r="P460" s="40"/>
      <c r="Q460" s="40"/>
      <c r="R460" s="40"/>
      <c r="S460" s="313">
        <v>20974.144131844027</v>
      </c>
      <c r="T460" s="321">
        <v>1409.9962442381629</v>
      </c>
      <c r="U460" s="326">
        <v>183.10367227261256</v>
      </c>
      <c r="V460" s="291"/>
      <c r="W460" s="299"/>
      <c r="X460" s="306"/>
      <c r="Y460" s="40">
        <v>446.50000000000006</v>
      </c>
      <c r="Z460" s="263">
        <v>73.8</v>
      </c>
      <c r="AA460" s="193">
        <v>4.62</v>
      </c>
      <c r="AB460" s="75"/>
      <c r="AC460" s="250"/>
      <c r="AD460" s="79">
        <f t="shared" si="332"/>
        <v>0</v>
      </c>
      <c r="AE460" s="163">
        <v>0.528867781225</v>
      </c>
      <c r="AF460" s="165">
        <v>0.49838566784999994</v>
      </c>
      <c r="AG460" s="167">
        <v>0.37287478142500002</v>
      </c>
      <c r="AH460" s="169">
        <v>0.34686798592499996</v>
      </c>
      <c r="AI460" s="178"/>
      <c r="AJ460" s="244"/>
      <c r="AK460" s="250"/>
      <c r="AL460" s="108">
        <v>49.426095459935972</v>
      </c>
      <c r="AS460" s="459"/>
      <c r="AT460" s="437"/>
      <c r="AU460" s="410"/>
      <c r="AV460" s="424"/>
      <c r="AW460" s="437"/>
      <c r="AX460" s="410"/>
      <c r="AY460" s="208"/>
      <c r="AZ460" s="221"/>
      <c r="BA460" s="217"/>
    </row>
    <row r="461" spans="1:53" x14ac:dyDescent="0.25">
      <c r="A461" s="15">
        <v>455</v>
      </c>
      <c r="B461" s="16">
        <v>23</v>
      </c>
      <c r="C461" s="17" t="s">
        <v>5</v>
      </c>
      <c r="D461" s="17" t="s">
        <v>10</v>
      </c>
      <c r="E461" s="18" t="s">
        <v>8</v>
      </c>
      <c r="F461" s="19" t="s">
        <v>24</v>
      </c>
      <c r="G461" s="30">
        <v>42549</v>
      </c>
      <c r="H461" s="21">
        <v>6</v>
      </c>
      <c r="I461" s="18">
        <v>42</v>
      </c>
      <c r="J461" s="40"/>
      <c r="K461" s="40"/>
      <c r="L461" s="40"/>
      <c r="M461" s="40"/>
      <c r="N461" s="40"/>
      <c r="O461" s="40"/>
      <c r="P461" s="40"/>
      <c r="Q461" s="40"/>
      <c r="R461" s="40"/>
      <c r="S461" s="313">
        <v>20974.743136388708</v>
      </c>
      <c r="T461" s="321">
        <v>1410.0365125872775</v>
      </c>
      <c r="U461" s="326">
        <v>183.10890156498075</v>
      </c>
      <c r="V461" s="291"/>
      <c r="W461" s="299"/>
      <c r="X461" s="306"/>
      <c r="Y461" s="40">
        <v>442.30999999999995</v>
      </c>
      <c r="Z461" s="263">
        <v>71.7</v>
      </c>
      <c r="AA461" s="193">
        <v>4.55</v>
      </c>
      <c r="AB461" s="75"/>
      <c r="AC461" s="250"/>
      <c r="AD461" s="79">
        <f t="shared" si="332"/>
        <v>0</v>
      </c>
      <c r="AE461" s="163">
        <v>0.46026444432500002</v>
      </c>
      <c r="AF461" s="165">
        <v>0.43446922304999991</v>
      </c>
      <c r="AG461" s="167">
        <v>0.32360671452500006</v>
      </c>
      <c r="AH461" s="169">
        <v>0.301740832525</v>
      </c>
      <c r="AI461" s="178"/>
      <c r="AJ461" s="244"/>
      <c r="AK461" s="250"/>
      <c r="AL461" s="108">
        <v>47.262280220906511</v>
      </c>
      <c r="AS461" s="459"/>
      <c r="AT461" s="437"/>
      <c r="AU461" s="410"/>
      <c r="AV461" s="424"/>
      <c r="AW461" s="437"/>
      <c r="AX461" s="410"/>
      <c r="AY461" s="208"/>
      <c r="AZ461" s="221"/>
      <c r="BA461" s="217"/>
    </row>
    <row r="462" spans="1:53" ht="15.75" thickBot="1" x14ac:dyDescent="0.3">
      <c r="A462" s="22">
        <v>456</v>
      </c>
      <c r="B462" s="23">
        <v>24</v>
      </c>
      <c r="C462" s="24" t="s">
        <v>5</v>
      </c>
      <c r="D462" s="24" t="s">
        <v>10</v>
      </c>
      <c r="E462" s="25" t="s">
        <v>8</v>
      </c>
      <c r="F462" s="26" t="s">
        <v>24</v>
      </c>
      <c r="G462" s="31">
        <v>42549</v>
      </c>
      <c r="H462" s="28">
        <v>6</v>
      </c>
      <c r="I462" s="25">
        <v>42</v>
      </c>
      <c r="J462" s="41"/>
      <c r="K462" s="41"/>
      <c r="L462" s="41"/>
      <c r="M462" s="41"/>
      <c r="N462" s="41"/>
      <c r="O462" s="41"/>
      <c r="P462" s="41"/>
      <c r="Q462" s="41"/>
      <c r="R462" s="41"/>
      <c r="S462" s="314">
        <v>20975.342140933382</v>
      </c>
      <c r="T462" s="322">
        <v>1410.076780936392</v>
      </c>
      <c r="U462" s="327">
        <v>183.11413085734898</v>
      </c>
      <c r="V462" s="292"/>
      <c r="W462" s="300"/>
      <c r="X462" s="307"/>
      <c r="Y462" s="41">
        <v>425.20000000000005</v>
      </c>
      <c r="Z462" s="264">
        <v>76.2</v>
      </c>
      <c r="AA462" s="194">
        <v>4.5599999999999996</v>
      </c>
      <c r="AB462" s="76"/>
      <c r="AC462" s="251"/>
      <c r="AD462" s="80">
        <f t="shared" si="332"/>
        <v>0</v>
      </c>
      <c r="AE462" s="145">
        <v>0.44442868232499999</v>
      </c>
      <c r="AF462" s="150">
        <v>0.41821819544999994</v>
      </c>
      <c r="AG462" s="155">
        <v>0.31141452482500004</v>
      </c>
      <c r="AH462" s="160">
        <v>0.29089138642500001</v>
      </c>
      <c r="AI462" s="179"/>
      <c r="AJ462" s="175"/>
      <c r="AK462" s="251"/>
      <c r="AL462" s="109">
        <v>48.173360321550483</v>
      </c>
      <c r="AS462" s="460"/>
      <c r="AT462" s="430"/>
      <c r="AU462" s="355"/>
      <c r="AV462" s="425"/>
      <c r="AW462" s="430"/>
      <c r="AX462" s="355"/>
      <c r="AY462" s="209"/>
      <c r="AZ462" s="222"/>
      <c r="BA462" s="218"/>
    </row>
    <row r="463" spans="1:53" x14ac:dyDescent="0.25">
      <c r="A463" s="8">
        <v>457</v>
      </c>
      <c r="B463" s="9">
        <v>25</v>
      </c>
      <c r="C463" s="10" t="s">
        <v>11</v>
      </c>
      <c r="D463" s="10" t="s">
        <v>6</v>
      </c>
      <c r="E463" s="11" t="s">
        <v>7</v>
      </c>
      <c r="F463" s="12" t="s">
        <v>24</v>
      </c>
      <c r="G463" s="29">
        <v>42550</v>
      </c>
      <c r="H463" s="14">
        <v>6</v>
      </c>
      <c r="I463" s="11">
        <v>42</v>
      </c>
      <c r="J463" s="39"/>
      <c r="K463" s="39"/>
      <c r="L463" s="39"/>
      <c r="M463" s="39"/>
      <c r="N463" s="39"/>
      <c r="O463" s="39"/>
      <c r="P463" s="39"/>
      <c r="Q463" s="39"/>
      <c r="R463" s="39"/>
      <c r="S463" s="315">
        <v>14704.519178245244</v>
      </c>
      <c r="T463" s="323">
        <v>369.83569397712665</v>
      </c>
      <c r="U463" s="328">
        <v>21.756929828027083</v>
      </c>
      <c r="V463" s="293"/>
      <c r="W463" s="298"/>
      <c r="X463" s="305"/>
      <c r="Y463" s="39">
        <v>448.84999999999997</v>
      </c>
      <c r="Z463" s="262">
        <v>17.299999999999997</v>
      </c>
      <c r="AA463" s="192">
        <v>4.47</v>
      </c>
      <c r="AB463" s="74"/>
      <c r="AC463" s="249"/>
      <c r="AD463" s="78">
        <f t="shared" si="332"/>
        <v>0</v>
      </c>
      <c r="AE463" s="162">
        <v>1.6389150025250001</v>
      </c>
      <c r="AF463" s="164">
        <v>1.5761187673499997</v>
      </c>
      <c r="AG463" s="166">
        <v>1.301201820025</v>
      </c>
      <c r="AH463" s="168">
        <v>1.212235145125</v>
      </c>
      <c r="AI463" s="177"/>
      <c r="AJ463" s="245"/>
      <c r="AK463" s="249"/>
      <c r="AL463" s="107">
        <v>164.4499581662387</v>
      </c>
      <c r="AS463" s="461"/>
      <c r="AT463" s="436"/>
      <c r="AU463" s="409"/>
      <c r="AV463" s="423"/>
      <c r="AW463" s="436"/>
      <c r="AX463" s="409"/>
      <c r="AY463" s="207"/>
      <c r="AZ463" s="220"/>
      <c r="BA463" s="216"/>
    </row>
    <row r="464" spans="1:53" x14ac:dyDescent="0.25">
      <c r="A464" s="15">
        <v>458</v>
      </c>
      <c r="B464" s="16">
        <v>26</v>
      </c>
      <c r="C464" s="17" t="s">
        <v>11</v>
      </c>
      <c r="D464" s="17" t="s">
        <v>6</v>
      </c>
      <c r="E464" s="18" t="s">
        <v>7</v>
      </c>
      <c r="F464" s="19" t="s">
        <v>24</v>
      </c>
      <c r="G464" s="30">
        <v>42550</v>
      </c>
      <c r="H464" s="21">
        <v>6</v>
      </c>
      <c r="I464" s="18">
        <v>42</v>
      </c>
      <c r="J464" s="40"/>
      <c r="K464" s="40"/>
      <c r="L464" s="40"/>
      <c r="M464" s="40"/>
      <c r="N464" s="40"/>
      <c r="O464" s="40"/>
      <c r="P464" s="40"/>
      <c r="Q464" s="40"/>
      <c r="R464" s="40"/>
      <c r="S464" s="313">
        <v>14702.784438768073</v>
      </c>
      <c r="T464" s="321">
        <v>369.79206326940806</v>
      </c>
      <c r="U464" s="326">
        <v>21.754363092956236</v>
      </c>
      <c r="V464" s="291"/>
      <c r="W464" s="299"/>
      <c r="X464" s="306"/>
      <c r="Y464" s="40">
        <v>448.67</v>
      </c>
      <c r="Z464" s="263">
        <v>16.899999999999991</v>
      </c>
      <c r="AA464" s="193">
        <v>4.5</v>
      </c>
      <c r="AB464" s="75"/>
      <c r="AC464" s="250"/>
      <c r="AD464" s="79">
        <f t="shared" si="332"/>
        <v>0</v>
      </c>
      <c r="AE464" s="163">
        <v>1.8315116170249996</v>
      </c>
      <c r="AF464" s="165">
        <v>1.75293475385</v>
      </c>
      <c r="AG464" s="167">
        <v>1.455812245525</v>
      </c>
      <c r="AH464" s="169">
        <v>1.3627918586250001</v>
      </c>
      <c r="AI464" s="178"/>
      <c r="AJ464" s="244"/>
      <c r="AK464" s="250"/>
      <c r="AL464" s="108">
        <v>167.41096849333169</v>
      </c>
      <c r="AS464" s="459"/>
      <c r="AT464" s="437"/>
      <c r="AU464" s="410"/>
      <c r="AV464" s="424"/>
      <c r="AW464" s="437"/>
      <c r="AX464" s="410"/>
      <c r="AY464" s="208"/>
      <c r="AZ464" s="221"/>
      <c r="BA464" s="217"/>
    </row>
    <row r="465" spans="1:53" x14ac:dyDescent="0.25">
      <c r="A465" s="15">
        <v>459</v>
      </c>
      <c r="B465" s="16">
        <v>27</v>
      </c>
      <c r="C465" s="17" t="s">
        <v>11</v>
      </c>
      <c r="D465" s="17" t="s">
        <v>6</v>
      </c>
      <c r="E465" s="18" t="s">
        <v>7</v>
      </c>
      <c r="F465" s="19" t="s">
        <v>24</v>
      </c>
      <c r="G465" s="30">
        <v>42550</v>
      </c>
      <c r="H465" s="21">
        <v>6</v>
      </c>
      <c r="I465" s="18">
        <v>42</v>
      </c>
      <c r="J465" s="40"/>
      <c r="K465" s="40"/>
      <c r="L465" s="40"/>
      <c r="M465" s="40"/>
      <c r="N465" s="40"/>
      <c r="O465" s="40"/>
      <c r="P465" s="40"/>
      <c r="Q465" s="40"/>
      <c r="R465" s="40"/>
      <c r="S465" s="313">
        <v>14703.65180850666</v>
      </c>
      <c r="T465" s="321">
        <v>369.81387862326744</v>
      </c>
      <c r="U465" s="326">
        <v>21.755646460491661</v>
      </c>
      <c r="V465" s="291"/>
      <c r="W465" s="299"/>
      <c r="X465" s="306"/>
      <c r="Y465" s="40">
        <v>458.94</v>
      </c>
      <c r="Z465" s="263">
        <v>15.700000000000003</v>
      </c>
      <c r="AA465" s="193">
        <v>4.41</v>
      </c>
      <c r="AB465" s="75"/>
      <c r="AC465" s="250"/>
      <c r="AD465" s="79">
        <f t="shared" si="332"/>
        <v>0</v>
      </c>
      <c r="AE465" s="163">
        <v>1.5589622260249998</v>
      </c>
      <c r="AF465" s="165">
        <v>1.4912274478500003</v>
      </c>
      <c r="AG465" s="167">
        <v>1.241422832025</v>
      </c>
      <c r="AH465" s="169">
        <v>1.1636855231249998</v>
      </c>
      <c r="AI465" s="178"/>
      <c r="AJ465" s="244"/>
      <c r="AK465" s="250"/>
      <c r="AL465" s="108">
        <v>174.01629922300054</v>
      </c>
      <c r="AS465" s="459"/>
      <c r="AT465" s="437"/>
      <c r="AU465" s="410"/>
      <c r="AV465" s="424"/>
      <c r="AW465" s="437"/>
      <c r="AX465" s="410"/>
      <c r="AY465" s="208"/>
      <c r="AZ465" s="221"/>
      <c r="BA465" s="217"/>
    </row>
    <row r="466" spans="1:53" ht="15.75" thickBot="1" x14ac:dyDescent="0.3">
      <c r="A466" s="22">
        <v>460</v>
      </c>
      <c r="B466" s="23">
        <v>28</v>
      </c>
      <c r="C466" s="24" t="s">
        <v>11</v>
      </c>
      <c r="D466" s="24" t="s">
        <v>6</v>
      </c>
      <c r="E466" s="25" t="s">
        <v>7</v>
      </c>
      <c r="F466" s="26" t="s">
        <v>24</v>
      </c>
      <c r="G466" s="31">
        <v>42550</v>
      </c>
      <c r="H466" s="28">
        <v>6</v>
      </c>
      <c r="I466" s="25">
        <v>42</v>
      </c>
      <c r="J466" s="41"/>
      <c r="K466" s="41"/>
      <c r="L466" s="41"/>
      <c r="M466" s="41"/>
      <c r="N466" s="41"/>
      <c r="O466" s="41"/>
      <c r="P466" s="41"/>
      <c r="Q466" s="41"/>
      <c r="R466" s="41"/>
      <c r="S466" s="314">
        <v>14703.65180850666</v>
      </c>
      <c r="T466" s="322">
        <v>369.81387862326744</v>
      </c>
      <c r="U466" s="327">
        <v>21.755646460491661</v>
      </c>
      <c r="V466" s="292"/>
      <c r="W466" s="300"/>
      <c r="X466" s="307"/>
      <c r="Y466" s="41">
        <v>447.96</v>
      </c>
      <c r="Z466" s="264">
        <v>19.700000000000003</v>
      </c>
      <c r="AA466" s="194">
        <v>4.49</v>
      </c>
      <c r="AB466" s="76"/>
      <c r="AC466" s="251"/>
      <c r="AD466" s="80">
        <f t="shared" si="332"/>
        <v>0</v>
      </c>
      <c r="AE466" s="145">
        <v>1.7858449220250001</v>
      </c>
      <c r="AF466" s="150">
        <v>1.7102146148500001</v>
      </c>
      <c r="AG466" s="155">
        <v>1.4214172360250001</v>
      </c>
      <c r="AH466" s="160">
        <v>1.3353714866250002</v>
      </c>
      <c r="AI466" s="179"/>
      <c r="AJ466" s="175"/>
      <c r="AK466" s="251"/>
      <c r="AL466" s="109">
        <v>172.53579405945408</v>
      </c>
      <c r="AS466" s="460"/>
      <c r="AT466" s="430"/>
      <c r="AU466" s="355"/>
      <c r="AV466" s="425"/>
      <c r="AW466" s="430"/>
      <c r="AX466" s="355"/>
      <c r="AY466" s="209"/>
      <c r="AZ466" s="222"/>
      <c r="BA466" s="218"/>
    </row>
    <row r="467" spans="1:53" x14ac:dyDescent="0.25">
      <c r="A467" s="8">
        <v>461</v>
      </c>
      <c r="B467" s="9">
        <v>29</v>
      </c>
      <c r="C467" s="10" t="s">
        <v>11</v>
      </c>
      <c r="D467" s="10" t="s">
        <v>6</v>
      </c>
      <c r="E467" s="11" t="s">
        <v>8</v>
      </c>
      <c r="F467" s="12" t="s">
        <v>24</v>
      </c>
      <c r="G467" s="29">
        <v>42549</v>
      </c>
      <c r="H467" s="14">
        <v>6</v>
      </c>
      <c r="I467" s="11">
        <v>42</v>
      </c>
      <c r="J467" s="39"/>
      <c r="K467" s="39"/>
      <c r="L467" s="39"/>
      <c r="M467" s="39"/>
      <c r="N467" s="39"/>
      <c r="O467" s="39"/>
      <c r="P467" s="39"/>
      <c r="Q467" s="39"/>
      <c r="R467" s="39"/>
      <c r="S467" s="315">
        <v>14703.65180850666</v>
      </c>
      <c r="T467" s="323">
        <v>369.81387862326744</v>
      </c>
      <c r="U467" s="328">
        <v>21.755646460491661</v>
      </c>
      <c r="V467" s="293"/>
      <c r="W467" s="298"/>
      <c r="X467" s="305"/>
      <c r="Y467" s="39">
        <v>446.1</v>
      </c>
      <c r="Z467" s="262">
        <v>9.9999999999999858</v>
      </c>
      <c r="AA467" s="192">
        <v>4.79</v>
      </c>
      <c r="AB467" s="74"/>
      <c r="AC467" s="249"/>
      <c r="AD467" s="78">
        <f t="shared" si="332"/>
        <v>0</v>
      </c>
      <c r="AE467" s="162">
        <v>0.87288183022499988</v>
      </c>
      <c r="AF467" s="164">
        <v>0.83695143415000006</v>
      </c>
      <c r="AG467" s="166">
        <v>0.69521340722499991</v>
      </c>
      <c r="AH467" s="168">
        <v>0.65264429892499998</v>
      </c>
      <c r="AI467" s="177"/>
      <c r="AJ467" s="245"/>
      <c r="AK467" s="249"/>
      <c r="AL467" s="107">
        <v>115.47940275662459</v>
      </c>
      <c r="AS467" s="461"/>
      <c r="AT467" s="436"/>
      <c r="AU467" s="409"/>
      <c r="AV467" s="423"/>
      <c r="AW467" s="436"/>
      <c r="AX467" s="409"/>
      <c r="AY467" s="207"/>
      <c r="AZ467" s="220"/>
      <c r="BA467" s="216"/>
    </row>
    <row r="468" spans="1:53" x14ac:dyDescent="0.25">
      <c r="A468" s="15">
        <v>462</v>
      </c>
      <c r="B468" s="16">
        <v>30</v>
      </c>
      <c r="C468" s="17" t="s">
        <v>11</v>
      </c>
      <c r="D468" s="17" t="s">
        <v>6</v>
      </c>
      <c r="E468" s="18" t="s">
        <v>8</v>
      </c>
      <c r="F468" s="19" t="s">
        <v>24</v>
      </c>
      <c r="G468" s="30">
        <v>42549</v>
      </c>
      <c r="H468" s="21">
        <v>6</v>
      </c>
      <c r="I468" s="18">
        <v>42</v>
      </c>
      <c r="J468" s="40"/>
      <c r="K468" s="40"/>
      <c r="L468" s="40"/>
      <c r="M468" s="40"/>
      <c r="N468" s="40"/>
      <c r="O468" s="40"/>
      <c r="P468" s="40"/>
      <c r="Q468" s="40"/>
      <c r="R468" s="40"/>
      <c r="S468" s="313">
        <v>14703.65180850666</v>
      </c>
      <c r="T468" s="321">
        <v>369.81387862326744</v>
      </c>
      <c r="U468" s="326">
        <v>21.755646460491661</v>
      </c>
      <c r="V468" s="291"/>
      <c r="W468" s="299"/>
      <c r="X468" s="306"/>
      <c r="Y468" s="40">
        <v>447.96000000000004</v>
      </c>
      <c r="Z468" s="263">
        <v>11.100000000000009</v>
      </c>
      <c r="AA468" s="193">
        <v>4.66</v>
      </c>
      <c r="AB468" s="75"/>
      <c r="AC468" s="250"/>
      <c r="AD468" s="79">
        <f t="shared" si="332"/>
        <v>0</v>
      </c>
      <c r="AE468" s="163">
        <v>0.83268600722499997</v>
      </c>
      <c r="AF468" s="165">
        <v>0.79604727014999999</v>
      </c>
      <c r="AG468" s="167">
        <v>0.65902546042499988</v>
      </c>
      <c r="AH468" s="169">
        <v>0.62097164242500003</v>
      </c>
      <c r="AI468" s="178"/>
      <c r="AJ468" s="244"/>
      <c r="AK468" s="250"/>
      <c r="AL468" s="108">
        <v>119.46537819694205</v>
      </c>
      <c r="AS468" s="459"/>
      <c r="AT468" s="437"/>
      <c r="AU468" s="410"/>
      <c r="AV468" s="424"/>
      <c r="AW468" s="437"/>
      <c r="AX468" s="410"/>
      <c r="AY468" s="208"/>
      <c r="AZ468" s="221"/>
      <c r="BA468" s="217"/>
    </row>
    <row r="469" spans="1:53" x14ac:dyDescent="0.25">
      <c r="A469" s="15">
        <v>463</v>
      </c>
      <c r="B469" s="16">
        <v>31</v>
      </c>
      <c r="C469" s="17" t="s">
        <v>11</v>
      </c>
      <c r="D469" s="17" t="s">
        <v>6</v>
      </c>
      <c r="E469" s="18" t="s">
        <v>8</v>
      </c>
      <c r="F469" s="19" t="s">
        <v>24</v>
      </c>
      <c r="G469" s="30">
        <v>42549</v>
      </c>
      <c r="H469" s="21">
        <v>6</v>
      </c>
      <c r="I469" s="18">
        <v>42</v>
      </c>
      <c r="J469" s="40"/>
      <c r="K469" s="40"/>
      <c r="L469" s="40"/>
      <c r="M469" s="40"/>
      <c r="N469" s="40"/>
      <c r="O469" s="40"/>
      <c r="P469" s="40"/>
      <c r="Q469" s="40"/>
      <c r="R469" s="40"/>
      <c r="S469" s="313">
        <v>14704.519178245244</v>
      </c>
      <c r="T469" s="321">
        <v>369.83569397712665</v>
      </c>
      <c r="U469" s="326">
        <v>21.756929828027083</v>
      </c>
      <c r="V469" s="291"/>
      <c r="W469" s="299"/>
      <c r="X469" s="306"/>
      <c r="Y469" s="40">
        <v>444.28</v>
      </c>
      <c r="Z469" s="263">
        <v>7.0999999999999943</v>
      </c>
      <c r="AA469" s="193">
        <v>4.7699999999999996</v>
      </c>
      <c r="AB469" s="75"/>
      <c r="AC469" s="250"/>
      <c r="AD469" s="79">
        <f t="shared" si="332"/>
        <v>0</v>
      </c>
      <c r="AE469" s="163">
        <v>0.93721514922500004</v>
      </c>
      <c r="AF469" s="165">
        <v>0.89888685914999999</v>
      </c>
      <c r="AG469" s="167">
        <v>0.74163702132499987</v>
      </c>
      <c r="AH469" s="169">
        <v>0.69988151632500006</v>
      </c>
      <c r="AI469" s="178"/>
      <c r="AJ469" s="244"/>
      <c r="AK469" s="250"/>
      <c r="AL469" s="108">
        <v>123.33746862467898</v>
      </c>
      <c r="AS469" s="459"/>
      <c r="AT469" s="437"/>
      <c r="AU469" s="410"/>
      <c r="AV469" s="424"/>
      <c r="AW469" s="437"/>
      <c r="AX469" s="410"/>
      <c r="AY469" s="208"/>
      <c r="AZ469" s="221"/>
      <c r="BA469" s="217"/>
    </row>
    <row r="470" spans="1:53" ht="15.75" thickBot="1" x14ac:dyDescent="0.3">
      <c r="A470" s="22">
        <v>464</v>
      </c>
      <c r="B470" s="23">
        <v>32</v>
      </c>
      <c r="C470" s="24" t="s">
        <v>11</v>
      </c>
      <c r="D470" s="24" t="s">
        <v>6</v>
      </c>
      <c r="E470" s="25" t="s">
        <v>8</v>
      </c>
      <c r="F470" s="26" t="s">
        <v>24</v>
      </c>
      <c r="G470" s="31">
        <v>42549</v>
      </c>
      <c r="H470" s="28">
        <v>6</v>
      </c>
      <c r="I470" s="25">
        <v>42</v>
      </c>
      <c r="J470" s="41"/>
      <c r="K470" s="41"/>
      <c r="L470" s="41"/>
      <c r="M470" s="41"/>
      <c r="N470" s="41"/>
      <c r="O470" s="41"/>
      <c r="P470" s="41"/>
      <c r="Q470" s="41"/>
      <c r="R470" s="41"/>
      <c r="S470" s="314">
        <v>14702.784438768073</v>
      </c>
      <c r="T470" s="322">
        <v>369.79206326940806</v>
      </c>
      <c r="U470" s="327">
        <v>21.754363092956236</v>
      </c>
      <c r="V470" s="292"/>
      <c r="W470" s="300"/>
      <c r="X470" s="307"/>
      <c r="Y470" s="41">
        <v>448.88000000000005</v>
      </c>
      <c r="Z470" s="264">
        <v>11.899999999999991</v>
      </c>
      <c r="AA470" s="194">
        <v>4.83</v>
      </c>
      <c r="AB470" s="76"/>
      <c r="AC470" s="251"/>
      <c r="AD470" s="80">
        <f t="shared" ref="AD470:AD501" si="333">Y470*AB470/1000</f>
        <v>0</v>
      </c>
      <c r="AE470" s="145">
        <v>1.0988610382249999</v>
      </c>
      <c r="AF470" s="150">
        <v>1.05240696715</v>
      </c>
      <c r="AG470" s="155">
        <v>0.86900791502499997</v>
      </c>
      <c r="AH470" s="160">
        <v>0.81820370982500013</v>
      </c>
      <c r="AI470" s="179"/>
      <c r="AJ470" s="175"/>
      <c r="AK470" s="251"/>
      <c r="AL470" s="109">
        <v>126.41236396435239</v>
      </c>
      <c r="AS470" s="460"/>
      <c r="AT470" s="430"/>
      <c r="AU470" s="355"/>
      <c r="AV470" s="425"/>
      <c r="AW470" s="430"/>
      <c r="AX470" s="355"/>
      <c r="AY470" s="209"/>
      <c r="AZ470" s="222"/>
      <c r="BA470" s="218"/>
    </row>
    <row r="471" spans="1:53" x14ac:dyDescent="0.25">
      <c r="A471" s="8">
        <v>465</v>
      </c>
      <c r="B471" s="9">
        <v>33</v>
      </c>
      <c r="C471" s="10" t="s">
        <v>11</v>
      </c>
      <c r="D471" s="10" t="s">
        <v>9</v>
      </c>
      <c r="E471" s="11" t="s">
        <v>7</v>
      </c>
      <c r="F471" s="12" t="s">
        <v>24</v>
      </c>
      <c r="G471" s="29">
        <v>42550</v>
      </c>
      <c r="H471" s="14">
        <v>6</v>
      </c>
      <c r="I471" s="11">
        <v>42</v>
      </c>
      <c r="J471" s="39"/>
      <c r="K471" s="39"/>
      <c r="L471" s="39"/>
      <c r="M471" s="39"/>
      <c r="N471" s="39"/>
      <c r="O471" s="39"/>
      <c r="P471" s="39"/>
      <c r="Q471" s="39"/>
      <c r="R471" s="39"/>
      <c r="S471" s="315">
        <v>32866.623791743375</v>
      </c>
      <c r="T471" s="323">
        <v>1710.0454632522051</v>
      </c>
      <c r="U471" s="328">
        <v>71.330446390560297</v>
      </c>
      <c r="V471" s="293"/>
      <c r="W471" s="298"/>
      <c r="X471" s="305"/>
      <c r="Y471" s="39">
        <v>445.15999999999997</v>
      </c>
      <c r="Z471" s="262">
        <v>253.8</v>
      </c>
      <c r="AA471" s="192">
        <v>3.28</v>
      </c>
      <c r="AB471" s="74"/>
      <c r="AC471" s="249"/>
      <c r="AD471" s="78">
        <f t="shared" si="333"/>
        <v>0</v>
      </c>
      <c r="AE471" s="162">
        <v>0.46614271402499996</v>
      </c>
      <c r="AF471" s="164">
        <v>0.44380134345</v>
      </c>
      <c r="AG471" s="166">
        <v>0.34729042642499991</v>
      </c>
      <c r="AH471" s="168">
        <v>0.32678755372499996</v>
      </c>
      <c r="AI471" s="177"/>
      <c r="AJ471" s="245"/>
      <c r="AK471" s="249"/>
      <c r="AL471" s="107">
        <v>92.47463021536413</v>
      </c>
      <c r="AS471" s="461"/>
      <c r="AT471" s="436"/>
      <c r="AU471" s="409"/>
      <c r="AV471" s="423"/>
      <c r="AW471" s="436"/>
      <c r="AX471" s="409"/>
      <c r="AY471" s="207"/>
      <c r="AZ471" s="220"/>
      <c r="BA471" s="216"/>
    </row>
    <row r="472" spans="1:53" x14ac:dyDescent="0.25">
      <c r="A472" s="15">
        <v>466</v>
      </c>
      <c r="B472" s="16">
        <v>34</v>
      </c>
      <c r="C472" s="17" t="s">
        <v>11</v>
      </c>
      <c r="D472" s="17" t="s">
        <v>9</v>
      </c>
      <c r="E472" s="18" t="s">
        <v>7</v>
      </c>
      <c r="F472" s="19" t="s">
        <v>24</v>
      </c>
      <c r="G472" s="30">
        <v>42550</v>
      </c>
      <c r="H472" s="21">
        <v>6</v>
      </c>
      <c r="I472" s="18">
        <v>42</v>
      </c>
      <c r="J472" s="40"/>
      <c r="K472" s="40"/>
      <c r="L472" s="40"/>
      <c r="M472" s="40"/>
      <c r="N472" s="40"/>
      <c r="O472" s="40"/>
      <c r="P472" s="40"/>
      <c r="Q472" s="40"/>
      <c r="R472" s="40"/>
      <c r="S472" s="313">
        <v>32860.636502824404</v>
      </c>
      <c r="T472" s="321">
        <v>1709.7339455156123</v>
      </c>
      <c r="U472" s="326">
        <v>71.317452175092185</v>
      </c>
      <c r="V472" s="291"/>
      <c r="W472" s="299"/>
      <c r="X472" s="306"/>
      <c r="Y472" s="40">
        <v>451.11000000000007</v>
      </c>
      <c r="Z472" s="263">
        <v>263.8</v>
      </c>
      <c r="AA472" s="193">
        <v>3.27</v>
      </c>
      <c r="AB472" s="75"/>
      <c r="AC472" s="250"/>
      <c r="AD472" s="79">
        <f t="shared" si="333"/>
        <v>0</v>
      </c>
      <c r="AE472" s="163">
        <v>0.49662339692500002</v>
      </c>
      <c r="AF472" s="165">
        <v>0.47463107114999992</v>
      </c>
      <c r="AG472" s="167">
        <v>0.37152013182499993</v>
      </c>
      <c r="AH472" s="169">
        <v>0.35008957232499999</v>
      </c>
      <c r="AI472" s="178"/>
      <c r="AJ472" s="244"/>
      <c r="AK472" s="250"/>
      <c r="AL472" s="108">
        <v>94.296790416652115</v>
      </c>
      <c r="AS472" s="459"/>
      <c r="AT472" s="437"/>
      <c r="AU472" s="410"/>
      <c r="AV472" s="424"/>
      <c r="AW472" s="437"/>
      <c r="AX472" s="410"/>
      <c r="AY472" s="208"/>
      <c r="AZ472" s="221"/>
      <c r="BA472" s="217"/>
    </row>
    <row r="473" spans="1:53" x14ac:dyDescent="0.25">
      <c r="A473" s="15">
        <v>467</v>
      </c>
      <c r="B473" s="16">
        <v>35</v>
      </c>
      <c r="C473" s="17" t="s">
        <v>11</v>
      </c>
      <c r="D473" s="17" t="s">
        <v>9</v>
      </c>
      <c r="E473" s="18" t="s">
        <v>7</v>
      </c>
      <c r="F473" s="19" t="s">
        <v>24</v>
      </c>
      <c r="G473" s="30">
        <v>42550</v>
      </c>
      <c r="H473" s="21">
        <v>6</v>
      </c>
      <c r="I473" s="18">
        <v>42</v>
      </c>
      <c r="J473" s="40"/>
      <c r="K473" s="40"/>
      <c r="L473" s="40"/>
      <c r="M473" s="40"/>
      <c r="N473" s="40"/>
      <c r="O473" s="40"/>
      <c r="P473" s="40"/>
      <c r="Q473" s="40"/>
      <c r="R473" s="40"/>
      <c r="S473" s="313">
        <v>32866.623791743375</v>
      </c>
      <c r="T473" s="321">
        <v>1710.0454632522051</v>
      </c>
      <c r="U473" s="326">
        <v>71.330446390560297</v>
      </c>
      <c r="V473" s="291"/>
      <c r="W473" s="299"/>
      <c r="X473" s="306"/>
      <c r="Y473" s="40">
        <v>439.71</v>
      </c>
      <c r="Z473" s="263">
        <v>249.8</v>
      </c>
      <c r="AA473" s="193">
        <v>3.29</v>
      </c>
      <c r="AB473" s="75"/>
      <c r="AC473" s="250"/>
      <c r="AD473" s="79">
        <f t="shared" si="333"/>
        <v>0</v>
      </c>
      <c r="AE473" s="163">
        <v>0.47711741922499995</v>
      </c>
      <c r="AF473" s="165">
        <v>0.45558947324999999</v>
      </c>
      <c r="AG473" s="167">
        <v>0.35747793312499992</v>
      </c>
      <c r="AH473" s="169">
        <v>0.33708520972499995</v>
      </c>
      <c r="AI473" s="178"/>
      <c r="AJ473" s="244"/>
      <c r="AK473" s="250"/>
      <c r="AL473" s="108">
        <v>95.093985504715619</v>
      </c>
      <c r="AS473" s="459"/>
      <c r="AT473" s="437"/>
      <c r="AU473" s="410"/>
      <c r="AV473" s="424"/>
      <c r="AW473" s="437"/>
      <c r="AX473" s="410"/>
      <c r="AY473" s="208"/>
      <c r="AZ473" s="221"/>
      <c r="BA473" s="217"/>
    </row>
    <row r="474" spans="1:53" ht="15.75" thickBot="1" x14ac:dyDescent="0.3">
      <c r="A474" s="22">
        <v>468</v>
      </c>
      <c r="B474" s="23">
        <v>36</v>
      </c>
      <c r="C474" s="24" t="s">
        <v>11</v>
      </c>
      <c r="D474" s="24" t="s">
        <v>9</v>
      </c>
      <c r="E474" s="25" t="s">
        <v>7</v>
      </c>
      <c r="F474" s="26" t="s">
        <v>24</v>
      </c>
      <c r="G474" s="31">
        <v>42550</v>
      </c>
      <c r="H474" s="28">
        <v>6</v>
      </c>
      <c r="I474" s="25">
        <v>42</v>
      </c>
      <c r="J474" s="41"/>
      <c r="K474" s="41"/>
      <c r="L474" s="41"/>
      <c r="M474" s="41"/>
      <c r="N474" s="41"/>
      <c r="O474" s="41"/>
      <c r="P474" s="41"/>
      <c r="Q474" s="41"/>
      <c r="R474" s="41"/>
      <c r="S474" s="314">
        <v>32864.228876175781</v>
      </c>
      <c r="T474" s="322">
        <v>1709.9208561575676</v>
      </c>
      <c r="U474" s="327">
        <v>71.325248704373053</v>
      </c>
      <c r="V474" s="292"/>
      <c r="W474" s="300"/>
      <c r="X474" s="307"/>
      <c r="Y474" s="41">
        <v>452.27</v>
      </c>
      <c r="Z474" s="264">
        <v>253.8</v>
      </c>
      <c r="AA474" s="194">
        <v>3.27</v>
      </c>
      <c r="AB474" s="76"/>
      <c r="AC474" s="251"/>
      <c r="AD474" s="80">
        <f t="shared" si="333"/>
        <v>0</v>
      </c>
      <c r="AE474" s="145">
        <v>0.473150193725</v>
      </c>
      <c r="AF474" s="150">
        <v>0.45129990585000002</v>
      </c>
      <c r="AG474" s="155">
        <v>0.35480150582499997</v>
      </c>
      <c r="AH474" s="160">
        <v>0.33470877252499992</v>
      </c>
      <c r="AI474" s="179"/>
      <c r="AJ474" s="175"/>
      <c r="AK474" s="251"/>
      <c r="AL474" s="109">
        <v>92.246860190203151</v>
      </c>
      <c r="AS474" s="460"/>
      <c r="AT474" s="430"/>
      <c r="AU474" s="355"/>
      <c r="AV474" s="425"/>
      <c r="AW474" s="430"/>
      <c r="AX474" s="355"/>
      <c r="AY474" s="209"/>
      <c r="AZ474" s="222"/>
      <c r="BA474" s="218"/>
    </row>
    <row r="475" spans="1:53" x14ac:dyDescent="0.25">
      <c r="A475" s="8">
        <v>469</v>
      </c>
      <c r="B475" s="9">
        <v>37</v>
      </c>
      <c r="C475" s="10" t="s">
        <v>11</v>
      </c>
      <c r="D475" s="10" t="s">
        <v>9</v>
      </c>
      <c r="E475" s="11" t="s">
        <v>8</v>
      </c>
      <c r="F475" s="12" t="s">
        <v>24</v>
      </c>
      <c r="G475" s="29">
        <v>42549</v>
      </c>
      <c r="H475" s="14">
        <v>6</v>
      </c>
      <c r="I475" s="11">
        <v>42</v>
      </c>
      <c r="J475" s="39"/>
      <c r="K475" s="39"/>
      <c r="L475" s="39"/>
      <c r="M475" s="39"/>
      <c r="N475" s="39"/>
      <c r="O475" s="39"/>
      <c r="P475" s="39"/>
      <c r="Q475" s="39"/>
      <c r="R475" s="39"/>
      <c r="S475" s="315">
        <v>32867.821249527158</v>
      </c>
      <c r="T475" s="323">
        <v>1710.1077667995237</v>
      </c>
      <c r="U475" s="328">
        <v>71.33304523365392</v>
      </c>
      <c r="V475" s="293"/>
      <c r="W475" s="298"/>
      <c r="X475" s="305"/>
      <c r="Y475" s="39">
        <v>459.84999999999997</v>
      </c>
      <c r="Z475" s="262">
        <v>203.3</v>
      </c>
      <c r="AA475" s="192">
        <v>3.34</v>
      </c>
      <c r="AB475" s="74"/>
      <c r="AC475" s="249"/>
      <c r="AD475" s="78">
        <f t="shared" si="333"/>
        <v>0</v>
      </c>
      <c r="AE475" s="162">
        <v>0.48919278382499998</v>
      </c>
      <c r="AF475" s="164">
        <v>0.46741604804999992</v>
      </c>
      <c r="AG475" s="166">
        <v>0.36872097842500001</v>
      </c>
      <c r="AH475" s="168">
        <v>0.34880705922499994</v>
      </c>
      <c r="AI475" s="177"/>
      <c r="AJ475" s="245"/>
      <c r="AK475" s="249"/>
      <c r="AL475" s="107">
        <v>59.789631604761261</v>
      </c>
      <c r="AS475" s="461"/>
      <c r="AT475" s="436"/>
      <c r="AU475" s="409"/>
      <c r="AV475" s="423"/>
      <c r="AW475" s="436"/>
      <c r="AX475" s="409"/>
      <c r="AY475" s="207"/>
      <c r="AZ475" s="220"/>
      <c r="BA475" s="216"/>
    </row>
    <row r="476" spans="1:53" x14ac:dyDescent="0.25">
      <c r="A476" s="15">
        <v>470</v>
      </c>
      <c r="B476" s="16">
        <v>38</v>
      </c>
      <c r="C476" s="17" t="s">
        <v>11</v>
      </c>
      <c r="D476" s="17" t="s">
        <v>9</v>
      </c>
      <c r="E476" s="18" t="s">
        <v>8</v>
      </c>
      <c r="F476" s="19" t="s">
        <v>24</v>
      </c>
      <c r="G476" s="30">
        <v>42549</v>
      </c>
      <c r="H476" s="21">
        <v>6</v>
      </c>
      <c r="I476" s="18">
        <v>42</v>
      </c>
      <c r="J476" s="40"/>
      <c r="K476" s="40"/>
      <c r="L476" s="40"/>
      <c r="M476" s="40"/>
      <c r="N476" s="40"/>
      <c r="O476" s="40"/>
      <c r="P476" s="40"/>
      <c r="Q476" s="40"/>
      <c r="R476" s="40"/>
      <c r="S476" s="313">
        <v>32863.031418391991</v>
      </c>
      <c r="T476" s="321">
        <v>1709.8585526102493</v>
      </c>
      <c r="U476" s="326">
        <v>71.32264986127943</v>
      </c>
      <c r="V476" s="291"/>
      <c r="W476" s="299"/>
      <c r="X476" s="306"/>
      <c r="Y476" s="40">
        <v>447.42999999999995</v>
      </c>
      <c r="Z476" s="263">
        <v>196.3</v>
      </c>
      <c r="AA476" s="193">
        <v>3.36</v>
      </c>
      <c r="AB476" s="75"/>
      <c r="AC476" s="250"/>
      <c r="AD476" s="79">
        <f t="shared" si="333"/>
        <v>0</v>
      </c>
      <c r="AE476" s="163">
        <v>0.47548359632499992</v>
      </c>
      <c r="AF476" s="165">
        <v>0.45390838384999999</v>
      </c>
      <c r="AG476" s="167">
        <v>0.35982194542499996</v>
      </c>
      <c r="AH476" s="169">
        <v>0.33981301632499999</v>
      </c>
      <c r="AI476" s="178"/>
      <c r="AJ476" s="244"/>
      <c r="AK476" s="250"/>
      <c r="AL476" s="108">
        <v>60.814596717985751</v>
      </c>
      <c r="AS476" s="459"/>
      <c r="AT476" s="437"/>
      <c r="AU476" s="410"/>
      <c r="AV476" s="424"/>
      <c r="AW476" s="437"/>
      <c r="AX476" s="410"/>
      <c r="AY476" s="208"/>
      <c r="AZ476" s="221"/>
      <c r="BA476" s="217"/>
    </row>
    <row r="477" spans="1:53" x14ac:dyDescent="0.25">
      <c r="A477" s="15">
        <v>471</v>
      </c>
      <c r="B477" s="16">
        <v>39</v>
      </c>
      <c r="C477" s="17" t="s">
        <v>11</v>
      </c>
      <c r="D477" s="17" t="s">
        <v>9</v>
      </c>
      <c r="E477" s="18" t="s">
        <v>8</v>
      </c>
      <c r="F477" s="19" t="s">
        <v>24</v>
      </c>
      <c r="G477" s="30">
        <v>42549</v>
      </c>
      <c r="H477" s="21">
        <v>6</v>
      </c>
      <c r="I477" s="18">
        <v>42</v>
      </c>
      <c r="J477" s="40"/>
      <c r="K477" s="40"/>
      <c r="L477" s="40"/>
      <c r="M477" s="40"/>
      <c r="N477" s="40"/>
      <c r="O477" s="40"/>
      <c r="P477" s="40"/>
      <c r="Q477" s="40"/>
      <c r="R477" s="40"/>
      <c r="S477" s="313">
        <v>32861.833960608194</v>
      </c>
      <c r="T477" s="321">
        <v>1709.7962490629307</v>
      </c>
      <c r="U477" s="326">
        <v>71.320051018185808</v>
      </c>
      <c r="V477" s="291"/>
      <c r="W477" s="299"/>
      <c r="X477" s="306"/>
      <c r="Y477" s="40">
        <v>455.87</v>
      </c>
      <c r="Z477" s="263">
        <v>203.3</v>
      </c>
      <c r="AA477" s="193">
        <v>3.34</v>
      </c>
      <c r="AB477" s="75"/>
      <c r="AC477" s="250"/>
      <c r="AD477" s="79">
        <f t="shared" si="333"/>
        <v>0</v>
      </c>
      <c r="AE477" s="163">
        <v>0.46822804212499991</v>
      </c>
      <c r="AF477" s="165">
        <v>0.44812190534999996</v>
      </c>
      <c r="AG477" s="167">
        <v>0.35341522092499994</v>
      </c>
      <c r="AH477" s="169">
        <v>0.33481248462499996</v>
      </c>
      <c r="AI477" s="178"/>
      <c r="AJ477" s="244"/>
      <c r="AK477" s="250"/>
      <c r="AL477" s="108">
        <v>63.66172203249819</v>
      </c>
      <c r="AS477" s="459"/>
      <c r="AT477" s="437"/>
      <c r="AU477" s="410"/>
      <c r="AV477" s="424"/>
      <c r="AW477" s="437"/>
      <c r="AX477" s="410"/>
      <c r="AY477" s="208"/>
      <c r="AZ477" s="221"/>
      <c r="BA477" s="217"/>
    </row>
    <row r="478" spans="1:53" ht="15.75" thickBot="1" x14ac:dyDescent="0.3">
      <c r="A478" s="22">
        <v>472</v>
      </c>
      <c r="B478" s="23">
        <v>40</v>
      </c>
      <c r="C478" s="24" t="s">
        <v>11</v>
      </c>
      <c r="D478" s="24" t="s">
        <v>9</v>
      </c>
      <c r="E478" s="25" t="s">
        <v>8</v>
      </c>
      <c r="F478" s="26" t="s">
        <v>24</v>
      </c>
      <c r="G478" s="31">
        <v>42549</v>
      </c>
      <c r="H478" s="28">
        <v>6</v>
      </c>
      <c r="I478" s="25">
        <v>42</v>
      </c>
      <c r="J478" s="41"/>
      <c r="K478" s="41"/>
      <c r="L478" s="41"/>
      <c r="M478" s="41"/>
      <c r="N478" s="41"/>
      <c r="O478" s="41"/>
      <c r="P478" s="41"/>
      <c r="Q478" s="41"/>
      <c r="R478" s="41"/>
      <c r="S478" s="314">
        <v>32865.426333959578</v>
      </c>
      <c r="T478" s="322">
        <v>1709.9831597048862</v>
      </c>
      <c r="U478" s="327">
        <v>71.327847547466661</v>
      </c>
      <c r="V478" s="292"/>
      <c r="W478" s="300"/>
      <c r="X478" s="307"/>
      <c r="Y478" s="41">
        <v>439.66</v>
      </c>
      <c r="Z478" s="264">
        <v>217.3</v>
      </c>
      <c r="AA478" s="194">
        <v>3.31</v>
      </c>
      <c r="AB478" s="76"/>
      <c r="AC478" s="251"/>
      <c r="AD478" s="80">
        <f t="shared" si="333"/>
        <v>0</v>
      </c>
      <c r="AE478" s="145">
        <v>0.47104507682499996</v>
      </c>
      <c r="AF478" s="150">
        <v>0.45024406914999993</v>
      </c>
      <c r="AG478" s="155">
        <v>0.35620519512499998</v>
      </c>
      <c r="AH478" s="160">
        <v>0.33632846922499998</v>
      </c>
      <c r="AI478" s="179"/>
      <c r="AJ478" s="175"/>
      <c r="AK478" s="251"/>
      <c r="AL478" s="109">
        <v>65.597767246366644</v>
      </c>
      <c r="AS478" s="460"/>
      <c r="AT478" s="430"/>
      <c r="AU478" s="355"/>
      <c r="AV478" s="425"/>
      <c r="AW478" s="430"/>
      <c r="AX478" s="355"/>
      <c r="AY478" s="209"/>
      <c r="AZ478" s="222"/>
      <c r="BA478" s="218"/>
    </row>
    <row r="479" spans="1:53" x14ac:dyDescent="0.25">
      <c r="A479" s="8">
        <v>473</v>
      </c>
      <c r="B479" s="9">
        <v>41</v>
      </c>
      <c r="C479" s="10" t="s">
        <v>11</v>
      </c>
      <c r="D479" s="10" t="s">
        <v>10</v>
      </c>
      <c r="E479" s="11" t="s">
        <v>7</v>
      </c>
      <c r="F479" s="12" t="s">
        <v>24</v>
      </c>
      <c r="G479" s="29">
        <v>42550</v>
      </c>
      <c r="H479" s="14">
        <v>6</v>
      </c>
      <c r="I479" s="11">
        <v>42</v>
      </c>
      <c r="J479" s="39"/>
      <c r="K479" s="39"/>
      <c r="L479" s="39"/>
      <c r="M479" s="39"/>
      <c r="N479" s="39"/>
      <c r="O479" s="39"/>
      <c r="P479" s="39"/>
      <c r="Q479" s="39"/>
      <c r="R479" s="39"/>
      <c r="S479" s="315">
        <v>30304.345493778023</v>
      </c>
      <c r="T479" s="323">
        <v>1666.9400190427366</v>
      </c>
      <c r="U479" s="328">
        <v>104.37270706202008</v>
      </c>
      <c r="V479" s="293"/>
      <c r="W479" s="298"/>
      <c r="X479" s="305"/>
      <c r="Y479" s="39">
        <v>451.62</v>
      </c>
      <c r="Z479" s="262">
        <v>99.8</v>
      </c>
      <c r="AA479" s="192">
        <v>3.58</v>
      </c>
      <c r="AB479" s="74"/>
      <c r="AC479" s="249"/>
      <c r="AD479" s="78">
        <f t="shared" si="333"/>
        <v>0</v>
      </c>
      <c r="AE479" s="162">
        <v>0.28384655712499995</v>
      </c>
      <c r="AF479" s="164">
        <v>0.26983153824999995</v>
      </c>
      <c r="AG479" s="166">
        <v>0.20344942802499996</v>
      </c>
      <c r="AH479" s="168">
        <v>0.19039802992499999</v>
      </c>
      <c r="AI479" s="177"/>
      <c r="AJ479" s="245"/>
      <c r="AK479" s="249"/>
      <c r="AL479" s="107">
        <v>52.159335761867951</v>
      </c>
      <c r="AS479" s="461"/>
      <c r="AT479" s="436"/>
      <c r="AU479" s="409"/>
      <c r="AV479" s="423"/>
      <c r="AW479" s="436"/>
      <c r="AX479" s="409"/>
      <c r="AY479" s="207"/>
      <c r="AZ479" s="220"/>
      <c r="BA479" s="216"/>
    </row>
    <row r="480" spans="1:53" x14ac:dyDescent="0.25">
      <c r="A480" s="15">
        <v>474</v>
      </c>
      <c r="B480" s="16">
        <v>42</v>
      </c>
      <c r="C480" s="17" t="s">
        <v>11</v>
      </c>
      <c r="D480" s="17" t="s">
        <v>10</v>
      </c>
      <c r="E480" s="18" t="s">
        <v>7</v>
      </c>
      <c r="F480" s="19" t="s">
        <v>24</v>
      </c>
      <c r="G480" s="30">
        <v>42550</v>
      </c>
      <c r="H480" s="21">
        <v>6</v>
      </c>
      <c r="I480" s="18">
        <v>42</v>
      </c>
      <c r="J480" s="40"/>
      <c r="K480" s="40"/>
      <c r="L480" s="40"/>
      <c r="M480" s="40"/>
      <c r="N480" s="40"/>
      <c r="O480" s="40"/>
      <c r="P480" s="40"/>
      <c r="Q480" s="40"/>
      <c r="R480" s="40"/>
      <c r="S480" s="313">
        <v>30305.135739566427</v>
      </c>
      <c r="T480" s="321">
        <v>1666.9834878030119</v>
      </c>
      <c r="U480" s="326">
        <v>104.37542878693563</v>
      </c>
      <c r="V480" s="291"/>
      <c r="W480" s="299"/>
      <c r="X480" s="306"/>
      <c r="Y480" s="40">
        <v>450.40000000000003</v>
      </c>
      <c r="Z480" s="263">
        <v>121.8</v>
      </c>
      <c r="AA480" s="193">
        <v>3.56</v>
      </c>
      <c r="AB480" s="75"/>
      <c r="AC480" s="250"/>
      <c r="AD480" s="79">
        <f t="shared" si="333"/>
        <v>0</v>
      </c>
      <c r="AE480" s="163">
        <v>0.26849937442499994</v>
      </c>
      <c r="AF480" s="165">
        <v>0.25315070154999997</v>
      </c>
      <c r="AG480" s="167">
        <v>0.19097772242499997</v>
      </c>
      <c r="AH480" s="169">
        <v>0.17944367972500003</v>
      </c>
      <c r="AI480" s="178"/>
      <c r="AJ480" s="244"/>
      <c r="AK480" s="250"/>
      <c r="AL480" s="108">
        <v>49.312210447355511</v>
      </c>
      <c r="AS480" s="459"/>
      <c r="AT480" s="437"/>
      <c r="AU480" s="410"/>
      <c r="AV480" s="424"/>
      <c r="AW480" s="437"/>
      <c r="AX480" s="410"/>
      <c r="AY480" s="208"/>
      <c r="AZ480" s="221"/>
      <c r="BA480" s="217"/>
    </row>
    <row r="481" spans="1:53" x14ac:dyDescent="0.25">
      <c r="A481" s="15">
        <v>475</v>
      </c>
      <c r="B481" s="16">
        <v>43</v>
      </c>
      <c r="C481" s="17" t="s">
        <v>11</v>
      </c>
      <c r="D481" s="17" t="s">
        <v>10</v>
      </c>
      <c r="E481" s="18" t="s">
        <v>7</v>
      </c>
      <c r="F481" s="19" t="s">
        <v>24</v>
      </c>
      <c r="G481" s="30">
        <v>42550</v>
      </c>
      <c r="H481" s="21">
        <v>6</v>
      </c>
      <c r="I481" s="18">
        <v>42</v>
      </c>
      <c r="J481" s="40"/>
      <c r="K481" s="40"/>
      <c r="L481" s="40"/>
      <c r="M481" s="40"/>
      <c r="N481" s="40"/>
      <c r="O481" s="40"/>
      <c r="P481" s="40"/>
      <c r="Q481" s="40"/>
      <c r="R481" s="40"/>
      <c r="S481" s="313">
        <v>30302.765002201206</v>
      </c>
      <c r="T481" s="321">
        <v>1666.8530815221852</v>
      </c>
      <c r="U481" s="326">
        <v>104.36726361218892</v>
      </c>
      <c r="V481" s="291"/>
      <c r="W481" s="299"/>
      <c r="X481" s="306"/>
      <c r="Y481" s="40">
        <v>454.31</v>
      </c>
      <c r="Z481" s="263">
        <v>71.499999999999986</v>
      </c>
      <c r="AA481" s="193">
        <v>3.68</v>
      </c>
      <c r="AB481" s="75"/>
      <c r="AC481" s="250"/>
      <c r="AD481" s="79">
        <f t="shared" si="333"/>
        <v>0</v>
      </c>
      <c r="AE481" s="163">
        <v>0.24956256152500003</v>
      </c>
      <c r="AF481" s="165">
        <v>0.23653164504999999</v>
      </c>
      <c r="AG481" s="167">
        <v>0.18015164132499997</v>
      </c>
      <c r="AH481" s="169">
        <v>0.168334685225</v>
      </c>
      <c r="AI481" s="178"/>
      <c r="AJ481" s="244"/>
      <c r="AK481" s="250"/>
      <c r="AL481" s="108">
        <v>51.703795711545958</v>
      </c>
      <c r="AS481" s="459"/>
      <c r="AT481" s="437"/>
      <c r="AU481" s="410"/>
      <c r="AV481" s="424"/>
      <c r="AW481" s="437"/>
      <c r="AX481" s="410"/>
      <c r="AY481" s="208"/>
      <c r="AZ481" s="221"/>
      <c r="BA481" s="217"/>
    </row>
    <row r="482" spans="1:53" ht="15.75" thickBot="1" x14ac:dyDescent="0.3">
      <c r="A482" s="22">
        <v>476</v>
      </c>
      <c r="B482" s="23">
        <v>44</v>
      </c>
      <c r="C482" s="24" t="s">
        <v>11</v>
      </c>
      <c r="D482" s="24" t="s">
        <v>10</v>
      </c>
      <c r="E482" s="25" t="s">
        <v>7</v>
      </c>
      <c r="F482" s="26" t="s">
        <v>24</v>
      </c>
      <c r="G482" s="31">
        <v>42550</v>
      </c>
      <c r="H482" s="28">
        <v>6</v>
      </c>
      <c r="I482" s="25">
        <v>42</v>
      </c>
      <c r="J482" s="41"/>
      <c r="K482" s="41"/>
      <c r="L482" s="41"/>
      <c r="M482" s="41"/>
      <c r="N482" s="41"/>
      <c r="O482" s="41"/>
      <c r="P482" s="41"/>
      <c r="Q482" s="41"/>
      <c r="R482" s="41"/>
      <c r="S482" s="314">
        <v>30303.555247989618</v>
      </c>
      <c r="T482" s="322">
        <v>1666.8965502824608</v>
      </c>
      <c r="U482" s="327">
        <v>104.36998533710451</v>
      </c>
      <c r="V482" s="292"/>
      <c r="W482" s="300"/>
      <c r="X482" s="307"/>
      <c r="Y482" s="41">
        <v>449.54</v>
      </c>
      <c r="Z482" s="264">
        <v>54.999999999999986</v>
      </c>
      <c r="AA482" s="194">
        <v>3.82</v>
      </c>
      <c r="AB482" s="76"/>
      <c r="AC482" s="251"/>
      <c r="AD482" s="80">
        <f t="shared" si="333"/>
        <v>0</v>
      </c>
      <c r="AE482" s="145">
        <v>0.23859101532499996</v>
      </c>
      <c r="AF482" s="150">
        <v>0.22731247545000002</v>
      </c>
      <c r="AG482" s="155">
        <v>0.17317447062499999</v>
      </c>
      <c r="AH482" s="160">
        <v>0.16145019972500002</v>
      </c>
      <c r="AI482" s="179"/>
      <c r="AJ482" s="175"/>
      <c r="AK482" s="251"/>
      <c r="AL482" s="109">
        <v>55.120346088960886</v>
      </c>
      <c r="AS482" s="460"/>
      <c r="AT482" s="430"/>
      <c r="AU482" s="355"/>
      <c r="AV482" s="425"/>
      <c r="AW482" s="430"/>
      <c r="AX482" s="355"/>
      <c r="AY482" s="209"/>
      <c r="AZ482" s="222"/>
      <c r="BA482" s="218"/>
    </row>
    <row r="483" spans="1:53" x14ac:dyDescent="0.25">
      <c r="A483" s="8">
        <v>477</v>
      </c>
      <c r="B483" s="9">
        <v>45</v>
      </c>
      <c r="C483" s="10" t="s">
        <v>11</v>
      </c>
      <c r="D483" s="10" t="s">
        <v>10</v>
      </c>
      <c r="E483" s="11" t="s">
        <v>8</v>
      </c>
      <c r="F483" s="12" t="s">
        <v>24</v>
      </c>
      <c r="G483" s="29">
        <v>42549</v>
      </c>
      <c r="H483" s="14">
        <v>6</v>
      </c>
      <c r="I483" s="11">
        <v>42</v>
      </c>
      <c r="J483" s="39"/>
      <c r="K483" s="39"/>
      <c r="L483" s="39"/>
      <c r="M483" s="39"/>
      <c r="N483" s="39"/>
      <c r="O483" s="39"/>
      <c r="P483" s="39"/>
      <c r="Q483" s="39"/>
      <c r="R483" s="39"/>
      <c r="S483" s="315">
        <v>30302.765002201206</v>
      </c>
      <c r="T483" s="323">
        <v>1666.8530815221852</v>
      </c>
      <c r="U483" s="328">
        <v>104.36726361218892</v>
      </c>
      <c r="V483" s="293"/>
      <c r="W483" s="298"/>
      <c r="X483" s="305"/>
      <c r="Y483" s="39">
        <v>444.95000000000005</v>
      </c>
      <c r="Z483" s="262">
        <v>108.3</v>
      </c>
      <c r="AA483" s="192">
        <v>3.68</v>
      </c>
      <c r="AB483" s="74"/>
      <c r="AC483" s="249"/>
      <c r="AD483" s="78">
        <f t="shared" si="333"/>
        <v>0</v>
      </c>
      <c r="AE483" s="162">
        <v>0.71710497142499996</v>
      </c>
      <c r="AF483" s="164">
        <v>0.68202853204999991</v>
      </c>
      <c r="AG483" s="166">
        <v>0.52043256162499996</v>
      </c>
      <c r="AH483" s="168">
        <v>0.489265464225</v>
      </c>
      <c r="AI483" s="177"/>
      <c r="AJ483" s="245"/>
      <c r="AK483" s="249"/>
      <c r="AL483" s="107">
        <v>40.656949491237633</v>
      </c>
      <c r="AS483" s="461"/>
      <c r="AT483" s="436"/>
      <c r="AU483" s="409"/>
      <c r="AV483" s="423"/>
      <c r="AW483" s="436"/>
      <c r="AX483" s="409"/>
      <c r="AY483" s="207"/>
      <c r="AZ483" s="220"/>
      <c r="BA483" s="216"/>
    </row>
    <row r="484" spans="1:53" x14ac:dyDescent="0.25">
      <c r="A484" s="15">
        <v>478</v>
      </c>
      <c r="B484" s="16">
        <v>46</v>
      </c>
      <c r="C484" s="17" t="s">
        <v>11</v>
      </c>
      <c r="D484" s="17" t="s">
        <v>10</v>
      </c>
      <c r="E484" s="18" t="s">
        <v>8</v>
      </c>
      <c r="F484" s="19" t="s">
        <v>24</v>
      </c>
      <c r="G484" s="30">
        <v>42549</v>
      </c>
      <c r="H484" s="21">
        <v>6</v>
      </c>
      <c r="I484" s="18">
        <v>42</v>
      </c>
      <c r="J484" s="40"/>
      <c r="K484" s="40"/>
      <c r="L484" s="40"/>
      <c r="M484" s="40"/>
      <c r="N484" s="40"/>
      <c r="O484" s="40"/>
      <c r="P484" s="40"/>
      <c r="Q484" s="40"/>
      <c r="R484" s="40"/>
      <c r="S484" s="313">
        <v>30301.974756412801</v>
      </c>
      <c r="T484" s="321">
        <v>1666.8096127619099</v>
      </c>
      <c r="U484" s="326">
        <v>104.36454188727338</v>
      </c>
      <c r="V484" s="291"/>
      <c r="W484" s="299"/>
      <c r="X484" s="306"/>
      <c r="Y484" s="40">
        <v>446.69</v>
      </c>
      <c r="Z484" s="263">
        <v>113.3</v>
      </c>
      <c r="AA484" s="193">
        <v>3.62</v>
      </c>
      <c r="AB484" s="75"/>
      <c r="AC484" s="250"/>
      <c r="AD484" s="79">
        <f t="shared" si="333"/>
        <v>0</v>
      </c>
      <c r="AE484" s="163">
        <v>0.61412757642499993</v>
      </c>
      <c r="AF484" s="165">
        <v>0.58448624615</v>
      </c>
      <c r="AG484" s="167">
        <v>0.445565491925</v>
      </c>
      <c r="AH484" s="169">
        <v>0.41657008972499993</v>
      </c>
      <c r="AI484" s="178"/>
      <c r="AJ484" s="244"/>
      <c r="AK484" s="250"/>
      <c r="AL484" s="108">
        <v>41.454144579301136</v>
      </c>
      <c r="AS484" s="459"/>
      <c r="AT484" s="437"/>
      <c r="AU484" s="410"/>
      <c r="AV484" s="424"/>
      <c r="AW484" s="437"/>
      <c r="AX484" s="410"/>
      <c r="AY484" s="208"/>
      <c r="AZ484" s="221"/>
      <c r="BA484" s="217"/>
    </row>
    <row r="485" spans="1:53" x14ac:dyDescent="0.25">
      <c r="A485" s="15">
        <v>479</v>
      </c>
      <c r="B485" s="16">
        <v>47</v>
      </c>
      <c r="C485" s="17" t="s">
        <v>11</v>
      </c>
      <c r="D485" s="17" t="s">
        <v>10</v>
      </c>
      <c r="E485" s="18" t="s">
        <v>8</v>
      </c>
      <c r="F485" s="19" t="s">
        <v>24</v>
      </c>
      <c r="G485" s="30">
        <v>42549</v>
      </c>
      <c r="H485" s="21">
        <v>6</v>
      </c>
      <c r="I485" s="18">
        <v>42</v>
      </c>
      <c r="J485" s="40"/>
      <c r="K485" s="40"/>
      <c r="L485" s="40"/>
      <c r="M485" s="40"/>
      <c r="N485" s="40"/>
      <c r="O485" s="40"/>
      <c r="P485" s="40"/>
      <c r="Q485" s="40"/>
      <c r="R485" s="40"/>
      <c r="S485" s="313">
        <v>30301.974756412801</v>
      </c>
      <c r="T485" s="321">
        <v>1666.8096127619099</v>
      </c>
      <c r="U485" s="326">
        <v>104.36454188727338</v>
      </c>
      <c r="V485" s="291"/>
      <c r="W485" s="299"/>
      <c r="X485" s="306"/>
      <c r="Y485" s="40">
        <v>427.40000000000003</v>
      </c>
      <c r="Z485" s="263">
        <v>101.3</v>
      </c>
      <c r="AA485" s="193">
        <v>3.68</v>
      </c>
      <c r="AB485" s="75"/>
      <c r="AC485" s="250"/>
      <c r="AD485" s="79">
        <f t="shared" si="333"/>
        <v>0</v>
      </c>
      <c r="AE485" s="163">
        <v>0.65450507402499991</v>
      </c>
      <c r="AF485" s="165">
        <v>0.62426161764999999</v>
      </c>
      <c r="AG485" s="167">
        <v>0.47556182742499992</v>
      </c>
      <c r="AH485" s="169">
        <v>0.44813748442499995</v>
      </c>
      <c r="AI485" s="178"/>
      <c r="AJ485" s="244"/>
      <c r="AK485" s="250"/>
      <c r="AL485" s="108">
        <v>41.226374554140122</v>
      </c>
      <c r="AS485" s="459"/>
      <c r="AT485" s="437"/>
      <c r="AU485" s="410"/>
      <c r="AV485" s="424"/>
      <c r="AW485" s="437"/>
      <c r="AX485" s="410"/>
      <c r="AY485" s="208"/>
      <c r="AZ485" s="221"/>
      <c r="BA485" s="217"/>
    </row>
    <row r="486" spans="1:53" ht="15.75" thickBot="1" x14ac:dyDescent="0.3">
      <c r="A486" s="22">
        <v>480</v>
      </c>
      <c r="B486" s="23">
        <v>48</v>
      </c>
      <c r="C486" s="24" t="s">
        <v>11</v>
      </c>
      <c r="D486" s="24" t="s">
        <v>10</v>
      </c>
      <c r="E486" s="25" t="s">
        <v>8</v>
      </c>
      <c r="F486" s="26" t="s">
        <v>24</v>
      </c>
      <c r="G486" s="31">
        <v>42549</v>
      </c>
      <c r="H486" s="28">
        <v>6</v>
      </c>
      <c r="I486" s="25">
        <v>42</v>
      </c>
      <c r="J486" s="41"/>
      <c r="K486" s="41"/>
      <c r="L486" s="41"/>
      <c r="M486" s="41"/>
      <c r="N486" s="41"/>
      <c r="O486" s="41"/>
      <c r="P486" s="41"/>
      <c r="Q486" s="41"/>
      <c r="R486" s="41"/>
      <c r="S486" s="314">
        <v>30301.184510624396</v>
      </c>
      <c r="T486" s="322">
        <v>1666.7661440016343</v>
      </c>
      <c r="U486" s="327">
        <v>104.3618201623578</v>
      </c>
      <c r="V486" s="292"/>
      <c r="W486" s="300"/>
      <c r="X486" s="307"/>
      <c r="Y486" s="41">
        <v>437.09999999999997</v>
      </c>
      <c r="Z486" s="264">
        <v>103.3</v>
      </c>
      <c r="AA486" s="194">
        <v>3.66</v>
      </c>
      <c r="AB486" s="76"/>
      <c r="AC486" s="251"/>
      <c r="AD486" s="80">
        <f t="shared" si="333"/>
        <v>0</v>
      </c>
      <c r="AE486" s="145">
        <v>0.62640792132500001</v>
      </c>
      <c r="AF486" s="150">
        <v>0.59681344034999995</v>
      </c>
      <c r="AG486" s="155">
        <v>0.45558157562499996</v>
      </c>
      <c r="AH486" s="160">
        <v>0.42582454532499997</v>
      </c>
      <c r="AI486" s="179"/>
      <c r="AJ486" s="175"/>
      <c r="AK486" s="251"/>
      <c r="AL486" s="109">
        <v>41.226374554140122</v>
      </c>
      <c r="AS486" s="460"/>
      <c r="AT486" s="430"/>
      <c r="AU486" s="355"/>
      <c r="AV486" s="425"/>
      <c r="AW486" s="430"/>
      <c r="AX486" s="355"/>
      <c r="AY486" s="209"/>
      <c r="AZ486" s="222"/>
      <c r="BA486" s="218"/>
    </row>
    <row r="487" spans="1:53" x14ac:dyDescent="0.25">
      <c r="A487" s="8">
        <v>481</v>
      </c>
      <c r="B487" s="9">
        <v>49</v>
      </c>
      <c r="C487" s="10" t="s">
        <v>12</v>
      </c>
      <c r="D487" s="10" t="s">
        <v>6</v>
      </c>
      <c r="E487" s="11" t="s">
        <v>7</v>
      </c>
      <c r="F487" s="12" t="s">
        <v>24</v>
      </c>
      <c r="G487" s="29">
        <v>42550</v>
      </c>
      <c r="H487" s="14">
        <v>6</v>
      </c>
      <c r="I487" s="11">
        <v>42</v>
      </c>
      <c r="J487" s="39"/>
      <c r="K487" s="39"/>
      <c r="L487" s="39"/>
      <c r="M487" s="39"/>
      <c r="N487" s="39"/>
      <c r="O487" s="39"/>
      <c r="P487" s="39"/>
      <c r="Q487" s="39"/>
      <c r="R487" s="39"/>
      <c r="S487" s="315">
        <v>14092.950271816349</v>
      </c>
      <c r="T487" s="323">
        <v>307.6185595908849</v>
      </c>
      <c r="U487" s="328">
        <v>16.774722071505924</v>
      </c>
      <c r="V487" s="293"/>
      <c r="W487" s="298"/>
      <c r="X487" s="305"/>
      <c r="Y487" s="39">
        <v>450.83</v>
      </c>
      <c r="Z487" s="262">
        <v>27.200000000000003</v>
      </c>
      <c r="AA487" s="192">
        <v>5.03</v>
      </c>
      <c r="AB487" s="74"/>
      <c r="AC487" s="249"/>
      <c r="AD487" s="78">
        <f t="shared" si="333"/>
        <v>0</v>
      </c>
      <c r="AE487" s="162">
        <v>3.1999275685250002</v>
      </c>
      <c r="AF487" s="164">
        <v>3.0357065793500002</v>
      </c>
      <c r="AG487" s="166">
        <v>2.4357994050250005</v>
      </c>
      <c r="AH487" s="168">
        <v>2.2659960911250003</v>
      </c>
      <c r="AI487" s="177"/>
      <c r="AJ487" s="245"/>
      <c r="AK487" s="249"/>
      <c r="AL487" s="107">
        <v>278.7905107970584</v>
      </c>
      <c r="AS487" s="461"/>
      <c r="AT487" s="436"/>
      <c r="AU487" s="409"/>
      <c r="AV487" s="423"/>
      <c r="AW487" s="436"/>
      <c r="AX487" s="409"/>
      <c r="AY487" s="207"/>
      <c r="AZ487" s="220"/>
      <c r="BA487" s="216"/>
    </row>
    <row r="488" spans="1:53" x14ac:dyDescent="0.25">
      <c r="A488" s="15">
        <v>482</v>
      </c>
      <c r="B488" s="16">
        <v>50</v>
      </c>
      <c r="C488" s="17" t="s">
        <v>12</v>
      </c>
      <c r="D488" s="17" t="s">
        <v>6</v>
      </c>
      <c r="E488" s="18" t="s">
        <v>7</v>
      </c>
      <c r="F488" s="19" t="s">
        <v>24</v>
      </c>
      <c r="G488" s="30">
        <v>42550</v>
      </c>
      <c r="H488" s="21">
        <v>6</v>
      </c>
      <c r="I488" s="18">
        <v>42</v>
      </c>
      <c r="J488" s="40"/>
      <c r="K488" s="40"/>
      <c r="L488" s="40"/>
      <c r="M488" s="40"/>
      <c r="N488" s="40"/>
      <c r="O488" s="40"/>
      <c r="P488" s="40"/>
      <c r="Q488" s="40"/>
      <c r="R488" s="40"/>
      <c r="S488" s="313">
        <v>14096.062672494752</v>
      </c>
      <c r="T488" s="321">
        <v>307.6864965519253</v>
      </c>
      <c r="U488" s="326">
        <v>16.778426736274362</v>
      </c>
      <c r="V488" s="291"/>
      <c r="W488" s="299"/>
      <c r="X488" s="306"/>
      <c r="Y488" s="40">
        <v>445.85</v>
      </c>
      <c r="Z488" s="263">
        <v>24.100000000000009</v>
      </c>
      <c r="AA488" s="193">
        <v>5.1100000000000003</v>
      </c>
      <c r="AB488" s="75"/>
      <c r="AC488" s="250"/>
      <c r="AD488" s="79">
        <f t="shared" si="333"/>
        <v>0</v>
      </c>
      <c r="AE488" s="163">
        <v>2.7184028030249996</v>
      </c>
      <c r="AF488" s="165">
        <v>2.5696560738500001</v>
      </c>
      <c r="AG488" s="167">
        <v>2.0460935085250003</v>
      </c>
      <c r="AH488" s="169">
        <v>1.903637402125</v>
      </c>
      <c r="AI488" s="178"/>
      <c r="AJ488" s="244"/>
      <c r="AK488" s="250"/>
      <c r="AL488" s="108">
        <v>260.79667880933977</v>
      </c>
      <c r="AS488" s="459"/>
      <c r="AT488" s="437"/>
      <c r="AU488" s="410"/>
      <c r="AV488" s="424"/>
      <c r="AW488" s="437"/>
      <c r="AX488" s="410"/>
      <c r="AY488" s="208"/>
      <c r="AZ488" s="221"/>
      <c r="BA488" s="217"/>
    </row>
    <row r="489" spans="1:53" x14ac:dyDescent="0.25">
      <c r="A489" s="15">
        <v>483</v>
      </c>
      <c r="B489" s="16">
        <v>51</v>
      </c>
      <c r="C489" s="17" t="s">
        <v>12</v>
      </c>
      <c r="D489" s="17" t="s">
        <v>6</v>
      </c>
      <c r="E489" s="18" t="s">
        <v>7</v>
      </c>
      <c r="F489" s="19" t="s">
        <v>24</v>
      </c>
      <c r="G489" s="30">
        <v>42550</v>
      </c>
      <c r="H489" s="21">
        <v>6</v>
      </c>
      <c r="I489" s="18">
        <v>42</v>
      </c>
      <c r="J489" s="40"/>
      <c r="K489" s="40"/>
      <c r="L489" s="40"/>
      <c r="M489" s="40"/>
      <c r="N489" s="40"/>
      <c r="O489" s="40"/>
      <c r="P489" s="40"/>
      <c r="Q489" s="40"/>
      <c r="R489" s="40"/>
      <c r="S489" s="313">
        <v>14092.950271816349</v>
      </c>
      <c r="T489" s="321">
        <v>307.6185595908849</v>
      </c>
      <c r="U489" s="326">
        <v>16.774722071505924</v>
      </c>
      <c r="V489" s="291"/>
      <c r="W489" s="299"/>
      <c r="X489" s="306"/>
      <c r="Y489" s="40">
        <v>451.25999999999993</v>
      </c>
      <c r="Z489" s="263">
        <v>9.5</v>
      </c>
      <c r="AA489" s="193">
        <v>5.24</v>
      </c>
      <c r="AB489" s="75"/>
      <c r="AC489" s="250"/>
      <c r="AD489" s="79">
        <f t="shared" si="333"/>
        <v>0</v>
      </c>
      <c r="AE489" s="163">
        <v>1.7264348865250003</v>
      </c>
      <c r="AF489" s="165">
        <v>1.63334697485</v>
      </c>
      <c r="AG489" s="167">
        <v>1.3021150380250004</v>
      </c>
      <c r="AH489" s="169">
        <v>1.2034428641249999</v>
      </c>
      <c r="AI489" s="178"/>
      <c r="AJ489" s="244"/>
      <c r="AK489" s="250"/>
      <c r="AL489" s="108">
        <v>209.66230816069634</v>
      </c>
      <c r="AS489" s="459"/>
      <c r="AT489" s="437"/>
      <c r="AU489" s="410"/>
      <c r="AV489" s="424"/>
      <c r="AW489" s="437"/>
      <c r="AX489" s="410"/>
      <c r="AY489" s="208"/>
      <c r="AZ489" s="221"/>
      <c r="BA489" s="217"/>
    </row>
    <row r="490" spans="1:53" ht="15.75" thickBot="1" x14ac:dyDescent="0.3">
      <c r="A490" s="22">
        <v>484</v>
      </c>
      <c r="B490" s="23">
        <v>52</v>
      </c>
      <c r="C490" s="24" t="s">
        <v>12</v>
      </c>
      <c r="D490" s="24" t="s">
        <v>6</v>
      </c>
      <c r="E490" s="25" t="s">
        <v>7</v>
      </c>
      <c r="F490" s="26" t="s">
        <v>24</v>
      </c>
      <c r="G490" s="31">
        <v>42550</v>
      </c>
      <c r="H490" s="28">
        <v>6</v>
      </c>
      <c r="I490" s="25">
        <v>42</v>
      </c>
      <c r="J490" s="41"/>
      <c r="K490" s="41"/>
      <c r="L490" s="41"/>
      <c r="M490" s="41"/>
      <c r="N490" s="41"/>
      <c r="O490" s="41"/>
      <c r="P490" s="41"/>
      <c r="Q490" s="41"/>
      <c r="R490" s="41"/>
      <c r="S490" s="314">
        <v>14102.287473851564</v>
      </c>
      <c r="T490" s="322">
        <v>307.82237047400611</v>
      </c>
      <c r="U490" s="327">
        <v>16.78583606581125</v>
      </c>
      <c r="V490" s="292"/>
      <c r="W490" s="300"/>
      <c r="X490" s="307"/>
      <c r="Y490" s="41">
        <v>447.99</v>
      </c>
      <c r="Z490" s="264">
        <v>15.499999999999986</v>
      </c>
      <c r="AA490" s="194">
        <v>5.18</v>
      </c>
      <c r="AB490" s="76"/>
      <c r="AC490" s="251"/>
      <c r="AD490" s="80">
        <f t="shared" si="333"/>
        <v>0</v>
      </c>
      <c r="AE490" s="145">
        <v>2.2758967280249998</v>
      </c>
      <c r="AF490" s="150">
        <v>2.1579381823500006</v>
      </c>
      <c r="AG490" s="155">
        <v>1.741184756025</v>
      </c>
      <c r="AH490" s="160">
        <v>1.6198555156250001</v>
      </c>
      <c r="AI490" s="179"/>
      <c r="AJ490" s="175"/>
      <c r="AK490" s="251"/>
      <c r="AL490" s="109">
        <v>240.06960651968922</v>
      </c>
      <c r="AS490" s="460"/>
      <c r="AT490" s="430"/>
      <c r="AU490" s="355"/>
      <c r="AV490" s="425"/>
      <c r="AW490" s="430"/>
      <c r="AX490" s="355"/>
      <c r="AY490" s="209"/>
      <c r="AZ490" s="222"/>
      <c r="BA490" s="218"/>
    </row>
    <row r="491" spans="1:53" x14ac:dyDescent="0.25">
      <c r="A491" s="8">
        <v>485</v>
      </c>
      <c r="B491" s="9">
        <v>53</v>
      </c>
      <c r="C491" s="10" t="s">
        <v>12</v>
      </c>
      <c r="D491" s="10" t="s">
        <v>6</v>
      </c>
      <c r="E491" s="11" t="s">
        <v>8</v>
      </c>
      <c r="F491" s="12" t="s">
        <v>24</v>
      </c>
      <c r="G491" s="29">
        <v>42549</v>
      </c>
      <c r="H491" s="14">
        <v>6</v>
      </c>
      <c r="I491" s="11">
        <v>42</v>
      </c>
      <c r="J491" s="39"/>
      <c r="K491" s="39"/>
      <c r="L491" s="39"/>
      <c r="M491" s="39"/>
      <c r="N491" s="39"/>
      <c r="O491" s="39"/>
      <c r="P491" s="39"/>
      <c r="Q491" s="39"/>
      <c r="R491" s="39"/>
      <c r="S491" s="315">
        <v>14086.72547045954</v>
      </c>
      <c r="T491" s="323">
        <v>307.48268566880415</v>
      </c>
      <c r="U491" s="328">
        <v>16.767312741969036</v>
      </c>
      <c r="V491" s="293"/>
      <c r="W491" s="298"/>
      <c r="X491" s="305"/>
      <c r="Y491" s="39">
        <v>448.65</v>
      </c>
      <c r="Z491" s="262">
        <v>17.299999999999997</v>
      </c>
      <c r="AA491" s="192">
        <v>5.17</v>
      </c>
      <c r="AB491" s="74"/>
      <c r="AC491" s="249"/>
      <c r="AD491" s="78">
        <f t="shared" si="333"/>
        <v>0</v>
      </c>
      <c r="AE491" s="162">
        <v>2.2964820860249997</v>
      </c>
      <c r="AF491" s="164">
        <v>2.1714007853499999</v>
      </c>
      <c r="AG491" s="166">
        <v>1.7166505900250002</v>
      </c>
      <c r="AH491" s="168">
        <v>1.5999687241250002</v>
      </c>
      <c r="AI491" s="177"/>
      <c r="AJ491" s="245"/>
      <c r="AK491" s="249"/>
      <c r="AL491" s="107">
        <v>249.06652251354845</v>
      </c>
      <c r="AS491" s="461"/>
      <c r="AT491" s="436"/>
      <c r="AU491" s="409"/>
      <c r="AV491" s="423"/>
      <c r="AW491" s="436"/>
      <c r="AX491" s="409"/>
      <c r="AY491" s="207"/>
      <c r="AZ491" s="220"/>
      <c r="BA491" s="216"/>
    </row>
    <row r="492" spans="1:53" x14ac:dyDescent="0.25">
      <c r="A492" s="15">
        <v>486</v>
      </c>
      <c r="B492" s="16">
        <v>54</v>
      </c>
      <c r="C492" s="17" t="s">
        <v>12</v>
      </c>
      <c r="D492" s="17" t="s">
        <v>6</v>
      </c>
      <c r="E492" s="18" t="s">
        <v>8</v>
      </c>
      <c r="F492" s="19" t="s">
        <v>24</v>
      </c>
      <c r="G492" s="30">
        <v>42549</v>
      </c>
      <c r="H492" s="21">
        <v>6</v>
      </c>
      <c r="I492" s="18">
        <v>42</v>
      </c>
      <c r="J492" s="40"/>
      <c r="K492" s="40"/>
      <c r="L492" s="40"/>
      <c r="M492" s="40"/>
      <c r="N492" s="40"/>
      <c r="O492" s="40"/>
      <c r="P492" s="40"/>
      <c r="Q492" s="40"/>
      <c r="R492" s="40"/>
      <c r="S492" s="313">
        <v>14102.287473851564</v>
      </c>
      <c r="T492" s="321">
        <v>307.82237047400611</v>
      </c>
      <c r="U492" s="326">
        <v>16.78583606581125</v>
      </c>
      <c r="V492" s="291"/>
      <c r="W492" s="299"/>
      <c r="X492" s="306"/>
      <c r="Y492" s="40">
        <v>442.61</v>
      </c>
      <c r="Z492" s="263">
        <v>13.399999999999991</v>
      </c>
      <c r="AA492" s="193">
        <v>5.19</v>
      </c>
      <c r="AB492" s="75"/>
      <c r="AC492" s="250"/>
      <c r="AD492" s="79">
        <f t="shared" si="333"/>
        <v>0</v>
      </c>
      <c r="AE492" s="163">
        <v>1.8821937440249998</v>
      </c>
      <c r="AF492" s="165">
        <v>1.7725643513499998</v>
      </c>
      <c r="AG492" s="167">
        <v>1.4069107325250003</v>
      </c>
      <c r="AH492" s="169">
        <v>1.3140366006249999</v>
      </c>
      <c r="AI492" s="178"/>
      <c r="AJ492" s="244"/>
      <c r="AK492" s="250"/>
      <c r="AL492" s="108">
        <v>230.73103548808831</v>
      </c>
      <c r="AS492" s="459"/>
      <c r="AT492" s="437"/>
      <c r="AU492" s="410"/>
      <c r="AV492" s="424"/>
      <c r="AW492" s="437"/>
      <c r="AX492" s="410"/>
      <c r="AY492" s="208"/>
      <c r="AZ492" s="221"/>
      <c r="BA492" s="217"/>
    </row>
    <row r="493" spans="1:53" x14ac:dyDescent="0.25">
      <c r="A493" s="15">
        <v>487</v>
      </c>
      <c r="B493" s="16">
        <v>55</v>
      </c>
      <c r="C493" s="17" t="s">
        <v>12</v>
      </c>
      <c r="D493" s="17" t="s">
        <v>6</v>
      </c>
      <c r="E493" s="18" t="s">
        <v>8</v>
      </c>
      <c r="F493" s="19" t="s">
        <v>24</v>
      </c>
      <c r="G493" s="30">
        <v>42549</v>
      </c>
      <c r="H493" s="21">
        <v>6</v>
      </c>
      <c r="I493" s="18">
        <v>42</v>
      </c>
      <c r="J493" s="40"/>
      <c r="K493" s="40"/>
      <c r="L493" s="40"/>
      <c r="M493" s="40"/>
      <c r="N493" s="40"/>
      <c r="O493" s="40"/>
      <c r="P493" s="40"/>
      <c r="Q493" s="40"/>
      <c r="R493" s="40"/>
      <c r="S493" s="313">
        <v>14089.837871137946</v>
      </c>
      <c r="T493" s="321">
        <v>307.55062262984455</v>
      </c>
      <c r="U493" s="326">
        <v>16.771017406737482</v>
      </c>
      <c r="V493" s="291"/>
      <c r="W493" s="299"/>
      <c r="X493" s="306"/>
      <c r="Y493" s="40">
        <v>441.82</v>
      </c>
      <c r="Z493" s="263">
        <v>15.299999999999997</v>
      </c>
      <c r="AA493" s="193">
        <v>5.1100000000000003</v>
      </c>
      <c r="AB493" s="75"/>
      <c r="AC493" s="250"/>
      <c r="AD493" s="79">
        <f t="shared" si="333"/>
        <v>0</v>
      </c>
      <c r="AE493" s="163">
        <v>2.237446367525</v>
      </c>
      <c r="AF493" s="165">
        <v>2.10523933135</v>
      </c>
      <c r="AG493" s="167">
        <v>1.6689784975250002</v>
      </c>
      <c r="AH493" s="169">
        <v>1.5532005356250003</v>
      </c>
      <c r="AI493" s="178"/>
      <c r="AJ493" s="244"/>
      <c r="AK493" s="250"/>
      <c r="AL493" s="108">
        <v>271.16021495416499</v>
      </c>
      <c r="AS493" s="459"/>
      <c r="AT493" s="437"/>
      <c r="AU493" s="410"/>
      <c r="AV493" s="424"/>
      <c r="AW493" s="437"/>
      <c r="AX493" s="410"/>
      <c r="AY493" s="208"/>
      <c r="AZ493" s="221"/>
      <c r="BA493" s="217"/>
    </row>
    <row r="494" spans="1:53" ht="15.75" thickBot="1" x14ac:dyDescent="0.3">
      <c r="A494" s="22">
        <v>488</v>
      </c>
      <c r="B494" s="23">
        <v>56</v>
      </c>
      <c r="C494" s="24" t="s">
        <v>12</v>
      </c>
      <c r="D494" s="24" t="s">
        <v>6</v>
      </c>
      <c r="E494" s="25" t="s">
        <v>8</v>
      </c>
      <c r="F494" s="26" t="s">
        <v>24</v>
      </c>
      <c r="G494" s="31">
        <v>42549</v>
      </c>
      <c r="H494" s="28">
        <v>6</v>
      </c>
      <c r="I494" s="25">
        <v>42</v>
      </c>
      <c r="J494" s="41"/>
      <c r="K494" s="41"/>
      <c r="L494" s="41"/>
      <c r="M494" s="41"/>
      <c r="N494" s="41"/>
      <c r="O494" s="41"/>
      <c r="P494" s="41"/>
      <c r="Q494" s="41"/>
      <c r="R494" s="41"/>
      <c r="S494" s="314">
        <v>14092.950271816349</v>
      </c>
      <c r="T494" s="322">
        <v>307.6185595908849</v>
      </c>
      <c r="U494" s="327">
        <v>16.774722071505924</v>
      </c>
      <c r="V494" s="292"/>
      <c r="W494" s="300"/>
      <c r="X494" s="307"/>
      <c r="Y494" s="41">
        <v>451.81999999999994</v>
      </c>
      <c r="Z494" s="264">
        <v>16.799999999999997</v>
      </c>
      <c r="AA494" s="194">
        <v>5.09</v>
      </c>
      <c r="AB494" s="76"/>
      <c r="AC494" s="251"/>
      <c r="AD494" s="80">
        <f t="shared" si="333"/>
        <v>0</v>
      </c>
      <c r="AE494" s="145">
        <v>1.9680351615249998</v>
      </c>
      <c r="AF494" s="150">
        <v>1.86749398685</v>
      </c>
      <c r="AG494" s="155">
        <v>1.4961563200250001</v>
      </c>
      <c r="AH494" s="160">
        <v>1.3865098881250002</v>
      </c>
      <c r="AI494" s="179"/>
      <c r="AJ494" s="175"/>
      <c r="AK494" s="251"/>
      <c r="AL494" s="109">
        <v>235.74197604163021</v>
      </c>
      <c r="AS494" s="460"/>
      <c r="AT494" s="430"/>
      <c r="AU494" s="355"/>
      <c r="AV494" s="425"/>
      <c r="AW494" s="430"/>
      <c r="AX494" s="355"/>
      <c r="AY494" s="209"/>
      <c r="AZ494" s="222"/>
      <c r="BA494" s="218"/>
    </row>
    <row r="495" spans="1:53" x14ac:dyDescent="0.25">
      <c r="A495" s="8">
        <v>489</v>
      </c>
      <c r="B495" s="9">
        <v>57</v>
      </c>
      <c r="C495" s="10" t="s">
        <v>12</v>
      </c>
      <c r="D495" s="10" t="s">
        <v>9</v>
      </c>
      <c r="E495" s="11" t="s">
        <v>7</v>
      </c>
      <c r="F495" s="12" t="s">
        <v>24</v>
      </c>
      <c r="G495" s="29">
        <v>42550</v>
      </c>
      <c r="H495" s="14">
        <v>6</v>
      </c>
      <c r="I495" s="11">
        <v>42</v>
      </c>
      <c r="J495" s="39"/>
      <c r="K495" s="39"/>
      <c r="L495" s="39"/>
      <c r="M495" s="39"/>
      <c r="N495" s="39"/>
      <c r="O495" s="39"/>
      <c r="P495" s="39"/>
      <c r="Q495" s="39"/>
      <c r="R495" s="39"/>
      <c r="S495" s="315">
        <v>29349.197029478484</v>
      </c>
      <c r="T495" s="323">
        <v>1221.403856545317</v>
      </c>
      <c r="U495" s="328">
        <v>38.851619020802779</v>
      </c>
      <c r="V495" s="293"/>
      <c r="W495" s="298"/>
      <c r="X495" s="305"/>
      <c r="Y495" s="39">
        <v>441.68000000000006</v>
      </c>
      <c r="Z495" s="262">
        <v>65.3</v>
      </c>
      <c r="AA495" s="192">
        <v>3.83</v>
      </c>
      <c r="AB495" s="74"/>
      <c r="AC495" s="249"/>
      <c r="AD495" s="78">
        <f t="shared" si="333"/>
        <v>0</v>
      </c>
      <c r="AE495" s="162">
        <v>0.96567189722499991</v>
      </c>
      <c r="AF495" s="164">
        <v>0.92742919935000001</v>
      </c>
      <c r="AG495" s="166">
        <v>0.74956987792499996</v>
      </c>
      <c r="AH495" s="168">
        <v>0.70650684092500005</v>
      </c>
      <c r="AI495" s="177"/>
      <c r="AJ495" s="245"/>
      <c r="AK495" s="249"/>
      <c r="AL495" s="107">
        <v>128.12063915305995</v>
      </c>
      <c r="AS495" s="461"/>
      <c r="AT495" s="436"/>
      <c r="AU495" s="409"/>
      <c r="AV495" s="423"/>
      <c r="AW495" s="436"/>
      <c r="AX495" s="409"/>
      <c r="AY495" s="207"/>
      <c r="AZ495" s="220"/>
      <c r="BA495" s="216"/>
    </row>
    <row r="496" spans="1:53" x14ac:dyDescent="0.25">
      <c r="A496" s="15">
        <v>490</v>
      </c>
      <c r="B496" s="16">
        <v>58</v>
      </c>
      <c r="C496" s="17" t="s">
        <v>12</v>
      </c>
      <c r="D496" s="17" t="s">
        <v>9</v>
      </c>
      <c r="E496" s="18" t="s">
        <v>7</v>
      </c>
      <c r="F496" s="19" t="s">
        <v>24</v>
      </c>
      <c r="G496" s="30">
        <v>42550</v>
      </c>
      <c r="H496" s="21">
        <v>6</v>
      </c>
      <c r="I496" s="18">
        <v>42</v>
      </c>
      <c r="J496" s="40"/>
      <c r="K496" s="40"/>
      <c r="L496" s="40"/>
      <c r="M496" s="40"/>
      <c r="N496" s="40"/>
      <c r="O496" s="40"/>
      <c r="P496" s="40"/>
      <c r="Q496" s="40"/>
      <c r="R496" s="40"/>
      <c r="S496" s="313">
        <v>29349.197029478484</v>
      </c>
      <c r="T496" s="321">
        <v>1221.403856545317</v>
      </c>
      <c r="U496" s="326">
        <v>38.851619020802779</v>
      </c>
      <c r="V496" s="291"/>
      <c r="W496" s="299"/>
      <c r="X496" s="306"/>
      <c r="Y496" s="40">
        <v>452.59999999999997</v>
      </c>
      <c r="Z496" s="263">
        <v>69.3</v>
      </c>
      <c r="AA496" s="193">
        <v>3.81</v>
      </c>
      <c r="AB496" s="75"/>
      <c r="AC496" s="250"/>
      <c r="AD496" s="79">
        <f t="shared" si="333"/>
        <v>0</v>
      </c>
      <c r="AE496" s="163">
        <v>0.97616803622499992</v>
      </c>
      <c r="AF496" s="165">
        <v>0.93814194235000004</v>
      </c>
      <c r="AG496" s="167">
        <v>0.76042686402499993</v>
      </c>
      <c r="AH496" s="169">
        <v>0.71463792772500001</v>
      </c>
      <c r="AI496" s="178"/>
      <c r="AJ496" s="244"/>
      <c r="AK496" s="250"/>
      <c r="AL496" s="108">
        <v>128.80394922854293</v>
      </c>
      <c r="AS496" s="459"/>
      <c r="AT496" s="437"/>
      <c r="AU496" s="410"/>
      <c r="AV496" s="424"/>
      <c r="AW496" s="437"/>
      <c r="AX496" s="410"/>
      <c r="AY496" s="208"/>
      <c r="AZ496" s="221"/>
      <c r="BA496" s="217"/>
    </row>
    <row r="497" spans="1:58" x14ac:dyDescent="0.25">
      <c r="A497" s="15">
        <v>491</v>
      </c>
      <c r="B497" s="16">
        <v>59</v>
      </c>
      <c r="C497" s="17" t="s">
        <v>12</v>
      </c>
      <c r="D497" s="17" t="s">
        <v>9</v>
      </c>
      <c r="E497" s="18" t="s">
        <v>7</v>
      </c>
      <c r="F497" s="19" t="s">
        <v>24</v>
      </c>
      <c r="G497" s="30">
        <v>42550</v>
      </c>
      <c r="H497" s="21">
        <v>6</v>
      </c>
      <c r="I497" s="18">
        <v>42</v>
      </c>
      <c r="J497" s="40"/>
      <c r="K497" s="40"/>
      <c r="L497" s="40"/>
      <c r="M497" s="40"/>
      <c r="N497" s="40"/>
      <c r="O497" s="40"/>
      <c r="P497" s="40"/>
      <c r="Q497" s="40"/>
      <c r="R497" s="40"/>
      <c r="S497" s="313">
        <v>29350.294729184116</v>
      </c>
      <c r="T497" s="321">
        <v>1221.4495387032457</v>
      </c>
      <c r="U497" s="326">
        <v>38.853072123956487</v>
      </c>
      <c r="V497" s="291"/>
      <c r="W497" s="299"/>
      <c r="X497" s="306"/>
      <c r="Y497" s="40">
        <v>444.76</v>
      </c>
      <c r="Z497" s="263">
        <v>62.999999999999986</v>
      </c>
      <c r="AA497" s="193">
        <v>3.84</v>
      </c>
      <c r="AB497" s="75"/>
      <c r="AC497" s="250"/>
      <c r="AD497" s="79">
        <f t="shared" si="333"/>
        <v>0</v>
      </c>
      <c r="AE497" s="163">
        <v>1.0771864652250001</v>
      </c>
      <c r="AF497" s="165">
        <v>1.0344916583499999</v>
      </c>
      <c r="AG497" s="167">
        <v>0.84059487242500008</v>
      </c>
      <c r="AH497" s="169">
        <v>0.79315739122500006</v>
      </c>
      <c r="AI497" s="178"/>
      <c r="AJ497" s="244"/>
      <c r="AK497" s="250"/>
      <c r="AL497" s="108">
        <v>133.01769469402134</v>
      </c>
      <c r="AS497" s="459"/>
      <c r="AT497" s="437"/>
      <c r="AU497" s="410"/>
      <c r="AV497" s="424"/>
      <c r="AW497" s="437"/>
      <c r="AX497" s="410"/>
      <c r="AY497" s="208"/>
      <c r="AZ497" s="221"/>
      <c r="BA497" s="217"/>
    </row>
    <row r="498" spans="1:58" ht="15.75" thickBot="1" x14ac:dyDescent="0.3">
      <c r="A498" s="22">
        <v>492</v>
      </c>
      <c r="B498" s="23">
        <v>60</v>
      </c>
      <c r="C498" s="24" t="s">
        <v>12</v>
      </c>
      <c r="D498" s="24" t="s">
        <v>9</v>
      </c>
      <c r="E498" s="25" t="s">
        <v>7</v>
      </c>
      <c r="F498" s="26" t="s">
        <v>24</v>
      </c>
      <c r="G498" s="31">
        <v>42550</v>
      </c>
      <c r="H498" s="28">
        <v>6</v>
      </c>
      <c r="I498" s="25">
        <v>42</v>
      </c>
      <c r="J498" s="41"/>
      <c r="K498" s="41"/>
      <c r="L498" s="41"/>
      <c r="M498" s="41"/>
      <c r="N498" s="41"/>
      <c r="O498" s="41"/>
      <c r="P498" s="41"/>
      <c r="Q498" s="41"/>
      <c r="R498" s="41"/>
      <c r="S498" s="314">
        <v>29348.099329772853</v>
      </c>
      <c r="T498" s="322">
        <v>1221.3581743873881</v>
      </c>
      <c r="U498" s="327">
        <v>38.850165917649072</v>
      </c>
      <c r="V498" s="292"/>
      <c r="W498" s="300"/>
      <c r="X498" s="307"/>
      <c r="Y498" s="42">
        <v>446.34666666666664</v>
      </c>
      <c r="Z498" s="266">
        <v>68.600000000000009</v>
      </c>
      <c r="AA498" s="196">
        <v>3.86</v>
      </c>
      <c r="AB498" s="76"/>
      <c r="AC498" s="251"/>
      <c r="AD498" s="80">
        <f t="shared" si="333"/>
        <v>0</v>
      </c>
      <c r="AE498" s="145">
        <v>1.229022026225</v>
      </c>
      <c r="AF498" s="150">
        <v>1.17747664435</v>
      </c>
      <c r="AG498" s="155">
        <v>0.958518609425</v>
      </c>
      <c r="AH498" s="160">
        <v>0.90356980992500013</v>
      </c>
      <c r="AI498" s="179"/>
      <c r="AJ498" s="175"/>
      <c r="AK498" s="251"/>
      <c r="AL498" s="109">
        <v>134.15654481982631</v>
      </c>
      <c r="AS498" s="460"/>
      <c r="AT498" s="430"/>
      <c r="AU498" s="355"/>
      <c r="AV498" s="425"/>
      <c r="AW498" s="430"/>
      <c r="AX498" s="355"/>
      <c r="AY498" s="209"/>
      <c r="AZ498" s="222"/>
      <c r="BA498" s="218"/>
    </row>
    <row r="499" spans="1:58" x14ac:dyDescent="0.25">
      <c r="A499" s="8">
        <v>493</v>
      </c>
      <c r="B499" s="9">
        <v>61</v>
      </c>
      <c r="C499" s="10" t="s">
        <v>12</v>
      </c>
      <c r="D499" s="10" t="s">
        <v>9</v>
      </c>
      <c r="E499" s="11" t="s">
        <v>8</v>
      </c>
      <c r="F499" s="12" t="s">
        <v>24</v>
      </c>
      <c r="G499" s="29">
        <v>42549</v>
      </c>
      <c r="H499" s="14">
        <v>6</v>
      </c>
      <c r="I499" s="11">
        <v>42</v>
      </c>
      <c r="J499" s="39"/>
      <c r="K499" s="39"/>
      <c r="L499" s="39"/>
      <c r="M499" s="39"/>
      <c r="N499" s="39"/>
      <c r="O499" s="39"/>
      <c r="P499" s="39"/>
      <c r="Q499" s="39"/>
      <c r="R499" s="39"/>
      <c r="S499" s="315">
        <v>29347.001630067225</v>
      </c>
      <c r="T499" s="323">
        <v>1221.3124922294592</v>
      </c>
      <c r="U499" s="328">
        <v>38.848712814495357</v>
      </c>
      <c r="V499" s="293"/>
      <c r="W499" s="298"/>
      <c r="X499" s="305"/>
      <c r="Y499" s="39">
        <v>442.28000000000003</v>
      </c>
      <c r="Z499" s="262">
        <v>44.999999999999986</v>
      </c>
      <c r="AA499" s="192">
        <v>4.05</v>
      </c>
      <c r="AB499" s="74"/>
      <c r="AC499" s="249"/>
      <c r="AD499" s="78">
        <f t="shared" si="333"/>
        <v>0</v>
      </c>
      <c r="AE499" s="162">
        <v>1.2149550912249998</v>
      </c>
      <c r="AF499" s="164">
        <v>1.16596519935</v>
      </c>
      <c r="AG499" s="166">
        <v>0.96099589742499991</v>
      </c>
      <c r="AH499" s="168">
        <v>0.910003415925</v>
      </c>
      <c r="AI499" s="177"/>
      <c r="AJ499" s="245"/>
      <c r="AK499" s="249"/>
      <c r="AL499" s="107">
        <v>100.56046610857945</v>
      </c>
      <c r="AS499" s="461"/>
      <c r="AT499" s="436"/>
      <c r="AU499" s="409"/>
      <c r="AV499" s="423"/>
      <c r="AW499" s="436"/>
      <c r="AX499" s="409"/>
      <c r="AY499" s="207"/>
      <c r="AZ499" s="220"/>
      <c r="BA499" s="216"/>
    </row>
    <row r="500" spans="1:58" x14ac:dyDescent="0.25">
      <c r="A500" s="15">
        <v>494</v>
      </c>
      <c r="B500" s="16">
        <v>62</v>
      </c>
      <c r="C500" s="17" t="s">
        <v>12</v>
      </c>
      <c r="D500" s="17" t="s">
        <v>9</v>
      </c>
      <c r="E500" s="18" t="s">
        <v>8</v>
      </c>
      <c r="F500" s="19" t="s">
        <v>24</v>
      </c>
      <c r="G500" s="30">
        <v>42549</v>
      </c>
      <c r="H500" s="21">
        <v>6</v>
      </c>
      <c r="I500" s="18">
        <v>42</v>
      </c>
      <c r="J500" s="40"/>
      <c r="K500" s="40"/>
      <c r="L500" s="40"/>
      <c r="M500" s="40"/>
      <c r="N500" s="40"/>
      <c r="O500" s="40"/>
      <c r="P500" s="40"/>
      <c r="Q500" s="40"/>
      <c r="R500" s="40"/>
      <c r="S500" s="313">
        <v>29345.903930361583</v>
      </c>
      <c r="T500" s="321">
        <v>1221.2668100715298</v>
      </c>
      <c r="U500" s="326">
        <v>38.847259711341636</v>
      </c>
      <c r="V500" s="291"/>
      <c r="W500" s="299"/>
      <c r="X500" s="306"/>
      <c r="Y500" s="40">
        <v>444.31000000000006</v>
      </c>
      <c r="Z500" s="263">
        <v>40.799999999999997</v>
      </c>
      <c r="AA500" s="193">
        <v>4.07</v>
      </c>
      <c r="AB500" s="75"/>
      <c r="AC500" s="250"/>
      <c r="AD500" s="79">
        <f t="shared" si="333"/>
        <v>0</v>
      </c>
      <c r="AE500" s="163">
        <v>1.0900534392250001</v>
      </c>
      <c r="AF500" s="165">
        <v>1.0489814283499999</v>
      </c>
      <c r="AG500" s="167">
        <v>0.86342774342499995</v>
      </c>
      <c r="AH500" s="169">
        <v>0.81704520392500013</v>
      </c>
      <c r="AI500" s="178"/>
      <c r="AJ500" s="244"/>
      <c r="AK500" s="250"/>
      <c r="AL500" s="108">
        <v>89.969159938593123</v>
      </c>
      <c r="AS500" s="459"/>
      <c r="AT500" s="437"/>
      <c r="AU500" s="410"/>
      <c r="AV500" s="424"/>
      <c r="AW500" s="437"/>
      <c r="AX500" s="410"/>
      <c r="AY500" s="208"/>
      <c r="AZ500" s="221"/>
      <c r="BA500" s="217"/>
    </row>
    <row r="501" spans="1:58" x14ac:dyDescent="0.25">
      <c r="A501" s="15">
        <v>495</v>
      </c>
      <c r="B501" s="16">
        <v>63</v>
      </c>
      <c r="C501" s="17" t="s">
        <v>12</v>
      </c>
      <c r="D501" s="17" t="s">
        <v>9</v>
      </c>
      <c r="E501" s="18" t="s">
        <v>8</v>
      </c>
      <c r="F501" s="19" t="s">
        <v>24</v>
      </c>
      <c r="G501" s="30">
        <v>42549</v>
      </c>
      <c r="H501" s="21">
        <v>6</v>
      </c>
      <c r="I501" s="18">
        <v>42</v>
      </c>
      <c r="J501" s="40"/>
      <c r="K501" s="40"/>
      <c r="L501" s="40"/>
      <c r="M501" s="40"/>
      <c r="N501" s="40"/>
      <c r="O501" s="40"/>
      <c r="P501" s="40"/>
      <c r="Q501" s="40"/>
      <c r="R501" s="40"/>
      <c r="S501" s="313">
        <v>29347.001630067225</v>
      </c>
      <c r="T501" s="321">
        <v>1221.3124922294592</v>
      </c>
      <c r="U501" s="326">
        <v>38.848712814495357</v>
      </c>
      <c r="V501" s="291"/>
      <c r="W501" s="299"/>
      <c r="X501" s="306"/>
      <c r="Y501" s="40">
        <v>446.91999999999996</v>
      </c>
      <c r="Z501" s="263">
        <v>40.499999999999986</v>
      </c>
      <c r="AA501" s="193">
        <v>4.12</v>
      </c>
      <c r="AB501" s="75"/>
      <c r="AC501" s="250"/>
      <c r="AD501" s="79">
        <f t="shared" si="333"/>
        <v>0</v>
      </c>
      <c r="AE501" s="163">
        <v>1.1893161532250001</v>
      </c>
      <c r="AF501" s="165">
        <v>1.1456184383500001</v>
      </c>
      <c r="AG501" s="167">
        <v>0.94309686142499993</v>
      </c>
      <c r="AH501" s="169">
        <v>0.89282178092499997</v>
      </c>
      <c r="AI501" s="178"/>
      <c r="AJ501" s="244"/>
      <c r="AK501" s="250"/>
      <c r="AL501" s="108">
        <v>92.36074520278359</v>
      </c>
      <c r="AS501" s="459"/>
      <c r="AT501" s="437"/>
      <c r="AU501" s="410"/>
      <c r="AV501" s="424"/>
      <c r="AW501" s="437"/>
      <c r="AX501" s="410"/>
      <c r="AY501" s="208"/>
      <c r="AZ501" s="221"/>
      <c r="BA501" s="217"/>
    </row>
    <row r="502" spans="1:58" ht="15.75" thickBot="1" x14ac:dyDescent="0.3">
      <c r="A502" s="22">
        <v>496</v>
      </c>
      <c r="B502" s="23">
        <v>64</v>
      </c>
      <c r="C502" s="24" t="s">
        <v>12</v>
      </c>
      <c r="D502" s="24" t="s">
        <v>9</v>
      </c>
      <c r="E502" s="25" t="s">
        <v>8</v>
      </c>
      <c r="F502" s="26" t="s">
        <v>24</v>
      </c>
      <c r="G502" s="31">
        <v>42549</v>
      </c>
      <c r="H502" s="28">
        <v>6</v>
      </c>
      <c r="I502" s="25">
        <v>42</v>
      </c>
      <c r="J502" s="41"/>
      <c r="K502" s="41"/>
      <c r="L502" s="41"/>
      <c r="M502" s="41"/>
      <c r="N502" s="41"/>
      <c r="O502" s="41"/>
      <c r="P502" s="41"/>
      <c r="Q502" s="41"/>
      <c r="R502" s="41"/>
      <c r="S502" s="314">
        <v>29350.294729184116</v>
      </c>
      <c r="T502" s="322">
        <v>1221.4495387032457</v>
      </c>
      <c r="U502" s="327">
        <v>38.853072123956487</v>
      </c>
      <c r="V502" s="292"/>
      <c r="W502" s="300"/>
      <c r="X502" s="307"/>
      <c r="Y502" s="41">
        <v>447.37</v>
      </c>
      <c r="Z502" s="264">
        <v>40.499999999999986</v>
      </c>
      <c r="AA502" s="194">
        <v>4.1100000000000003</v>
      </c>
      <c r="AB502" s="76"/>
      <c r="AC502" s="251"/>
      <c r="AD502" s="80">
        <f t="shared" ref="AD502:AD510" si="334">Y502*AB502/1000</f>
        <v>0</v>
      </c>
      <c r="AE502" s="145">
        <v>1.2442749742250001</v>
      </c>
      <c r="AF502" s="150">
        <v>1.19783091535</v>
      </c>
      <c r="AG502" s="155">
        <v>0.98991905142500003</v>
      </c>
      <c r="AH502" s="160">
        <v>0.93616866292500001</v>
      </c>
      <c r="AI502" s="179"/>
      <c r="AJ502" s="175"/>
      <c r="AK502" s="251"/>
      <c r="AL502" s="109">
        <v>95.549525555037519</v>
      </c>
      <c r="AS502" s="460"/>
      <c r="AT502" s="430"/>
      <c r="AU502" s="355"/>
      <c r="AV502" s="425"/>
      <c r="AW502" s="430"/>
      <c r="AX502" s="355"/>
      <c r="AY502" s="209"/>
      <c r="AZ502" s="222"/>
      <c r="BA502" s="218"/>
    </row>
    <row r="503" spans="1:58" x14ac:dyDescent="0.25">
      <c r="A503" s="8">
        <v>497</v>
      </c>
      <c r="B503" s="9">
        <v>65</v>
      </c>
      <c r="C503" s="10" t="s">
        <v>12</v>
      </c>
      <c r="D503" s="10" t="s">
        <v>10</v>
      </c>
      <c r="E503" s="11" t="s">
        <v>7</v>
      </c>
      <c r="F503" s="12" t="s">
        <v>24</v>
      </c>
      <c r="G503" s="29">
        <v>42550</v>
      </c>
      <c r="H503" s="14">
        <v>6</v>
      </c>
      <c r="I503" s="11">
        <v>42</v>
      </c>
      <c r="J503" s="39"/>
      <c r="K503" s="39"/>
      <c r="L503" s="39"/>
      <c r="M503" s="39"/>
      <c r="N503" s="39"/>
      <c r="O503" s="39"/>
      <c r="P503" s="39"/>
      <c r="Q503" s="39"/>
      <c r="R503" s="39"/>
      <c r="S503" s="315">
        <v>6113.7386700160496</v>
      </c>
      <c r="T503" s="323">
        <v>271.21502393240297</v>
      </c>
      <c r="U503" s="328">
        <v>14.330053812070892</v>
      </c>
      <c r="V503" s="293"/>
      <c r="W503" s="298"/>
      <c r="X503" s="305"/>
      <c r="Y503" s="39">
        <v>449.59000000000003</v>
      </c>
      <c r="Z503" s="262"/>
      <c r="AA503" s="192"/>
      <c r="AB503" s="74"/>
      <c r="AC503" s="249"/>
      <c r="AD503" s="78">
        <f t="shared" si="334"/>
        <v>0</v>
      </c>
      <c r="AE503" s="162"/>
      <c r="AF503" s="164"/>
      <c r="AG503" s="166"/>
      <c r="AH503" s="168"/>
      <c r="AI503" s="177"/>
      <c r="AJ503" s="245"/>
      <c r="AK503" s="249"/>
      <c r="AL503" s="107"/>
      <c r="AS503" s="461"/>
      <c r="AT503" s="436"/>
      <c r="AU503" s="409"/>
      <c r="AV503" s="423"/>
      <c r="AW503" s="436"/>
      <c r="AX503" s="409"/>
      <c r="AY503" s="207"/>
      <c r="AZ503" s="220"/>
      <c r="BA503" s="216"/>
    </row>
    <row r="504" spans="1:58" x14ac:dyDescent="0.25">
      <c r="A504" s="15">
        <v>498</v>
      </c>
      <c r="B504" s="16">
        <v>66</v>
      </c>
      <c r="C504" s="17" t="s">
        <v>12</v>
      </c>
      <c r="D504" s="17" t="s">
        <v>10</v>
      </c>
      <c r="E504" s="18" t="s">
        <v>7</v>
      </c>
      <c r="F504" s="19" t="s">
        <v>24</v>
      </c>
      <c r="G504" s="30">
        <v>42550</v>
      </c>
      <c r="H504" s="21">
        <v>6</v>
      </c>
      <c r="I504" s="18">
        <v>42</v>
      </c>
      <c r="J504" s="40"/>
      <c r="K504" s="40"/>
      <c r="L504" s="40"/>
      <c r="M504" s="40"/>
      <c r="N504" s="40"/>
      <c r="O504" s="40"/>
      <c r="P504" s="40"/>
      <c r="Q504" s="40"/>
      <c r="R504" s="40"/>
      <c r="S504" s="313">
        <v>6114.2706695522502</v>
      </c>
      <c r="T504" s="321">
        <v>271.23862426515035</v>
      </c>
      <c r="U504" s="326">
        <v>14.331300771156526</v>
      </c>
      <c r="V504" s="291"/>
      <c r="W504" s="299"/>
      <c r="X504" s="306"/>
      <c r="Y504" s="40">
        <v>446.85</v>
      </c>
      <c r="Z504" s="263">
        <v>51.899999999999991</v>
      </c>
      <c r="AA504" s="193">
        <v>3.72</v>
      </c>
      <c r="AB504" s="75"/>
      <c r="AC504" s="250"/>
      <c r="AD504" s="79">
        <f t="shared" si="334"/>
        <v>0</v>
      </c>
      <c r="AE504" s="163">
        <v>0.21634739632500002</v>
      </c>
      <c r="AF504" s="165">
        <v>0.20896819235</v>
      </c>
      <c r="AG504" s="167">
        <v>0.16888783872499999</v>
      </c>
      <c r="AH504" s="169">
        <v>0.159130327425</v>
      </c>
      <c r="AI504" s="178"/>
      <c r="AJ504" s="244"/>
      <c r="AK504" s="250"/>
      <c r="AL504" s="108">
        <v>15.032821660625718</v>
      </c>
      <c r="AS504" s="459"/>
      <c r="AT504" s="437"/>
      <c r="AU504" s="410"/>
      <c r="AV504" s="424"/>
      <c r="AW504" s="437"/>
      <c r="AX504" s="410"/>
      <c r="AY504" s="208"/>
      <c r="AZ504" s="221"/>
      <c r="BA504" s="217"/>
    </row>
    <row r="505" spans="1:58" x14ac:dyDescent="0.25">
      <c r="A505" s="15">
        <v>499</v>
      </c>
      <c r="B505" s="16">
        <v>67</v>
      </c>
      <c r="C505" s="17" t="s">
        <v>12</v>
      </c>
      <c r="D505" s="17" t="s">
        <v>10</v>
      </c>
      <c r="E505" s="18" t="s">
        <v>7</v>
      </c>
      <c r="F505" s="19" t="s">
        <v>24</v>
      </c>
      <c r="G505" s="30">
        <v>42550</v>
      </c>
      <c r="H505" s="21">
        <v>6</v>
      </c>
      <c r="I505" s="18">
        <v>42</v>
      </c>
      <c r="J505" s="40"/>
      <c r="K505" s="40"/>
      <c r="L505" s="40"/>
      <c r="M505" s="40"/>
      <c r="N505" s="40"/>
      <c r="O505" s="40"/>
      <c r="P505" s="40"/>
      <c r="Q505" s="40"/>
      <c r="R505" s="40"/>
      <c r="S505" s="313">
        <v>6114.5366693203505</v>
      </c>
      <c r="T505" s="321">
        <v>271.25042443152398</v>
      </c>
      <c r="U505" s="326">
        <v>14.331924250699339</v>
      </c>
      <c r="V505" s="291"/>
      <c r="W505" s="299"/>
      <c r="X505" s="306"/>
      <c r="Y505" s="40">
        <v>454.01</v>
      </c>
      <c r="Z505" s="263">
        <v>53.2</v>
      </c>
      <c r="AA505" s="193">
        <v>3.74</v>
      </c>
      <c r="AB505" s="75"/>
      <c r="AC505" s="250"/>
      <c r="AD505" s="79">
        <f t="shared" si="334"/>
        <v>0</v>
      </c>
      <c r="AE505" s="163">
        <v>0.18930825592500003</v>
      </c>
      <c r="AF505" s="165">
        <v>0.18257269265000001</v>
      </c>
      <c r="AG505" s="167">
        <v>0.14474581182499999</v>
      </c>
      <c r="AH505" s="169">
        <v>0.135663948925</v>
      </c>
      <c r="AI505" s="178"/>
      <c r="AJ505" s="244"/>
      <c r="AK505" s="250"/>
      <c r="AL505" s="108">
        <v>14.235626572562214</v>
      </c>
      <c r="AS505" s="459"/>
      <c r="AT505" s="437"/>
      <c r="AU505" s="410"/>
      <c r="AV505" s="424"/>
      <c r="AW505" s="437"/>
      <c r="AX505" s="410"/>
      <c r="AY505" s="208"/>
      <c r="AZ505" s="221"/>
      <c r="BA505" s="217"/>
    </row>
    <row r="506" spans="1:58" ht="15.75" thickBot="1" x14ac:dyDescent="0.3">
      <c r="A506" s="22">
        <v>500</v>
      </c>
      <c r="B506" s="23">
        <v>68</v>
      </c>
      <c r="C506" s="24" t="s">
        <v>12</v>
      </c>
      <c r="D506" s="24" t="s">
        <v>10</v>
      </c>
      <c r="E506" s="25" t="s">
        <v>7</v>
      </c>
      <c r="F506" s="26" t="s">
        <v>24</v>
      </c>
      <c r="G506" s="31">
        <v>42550</v>
      </c>
      <c r="H506" s="28">
        <v>6</v>
      </c>
      <c r="I506" s="25">
        <v>42</v>
      </c>
      <c r="J506" s="41"/>
      <c r="K506" s="41"/>
      <c r="L506" s="41"/>
      <c r="M506" s="41"/>
      <c r="N506" s="41"/>
      <c r="O506" s="41"/>
      <c r="P506" s="41"/>
      <c r="Q506" s="41"/>
      <c r="R506" s="41"/>
      <c r="S506" s="314">
        <v>6114.2706695522502</v>
      </c>
      <c r="T506" s="322">
        <v>271.23862426515035</v>
      </c>
      <c r="U506" s="327">
        <v>14.331300771156526</v>
      </c>
      <c r="V506" s="292"/>
      <c r="W506" s="300"/>
      <c r="X506" s="307"/>
      <c r="Y506" s="41">
        <v>446.11999999999995</v>
      </c>
      <c r="Z506" s="264">
        <v>52.899999999999991</v>
      </c>
      <c r="AA506" s="194">
        <v>3.72</v>
      </c>
      <c r="AB506" s="76"/>
      <c r="AC506" s="251"/>
      <c r="AD506" s="80">
        <f t="shared" si="334"/>
        <v>0</v>
      </c>
      <c r="AE506" s="145">
        <v>0.18816244602500001</v>
      </c>
      <c r="AF506" s="150">
        <v>0.17905327675000002</v>
      </c>
      <c r="AG506" s="155">
        <v>0.14355994762499999</v>
      </c>
      <c r="AH506" s="160">
        <v>0.134340070225</v>
      </c>
      <c r="AI506" s="179"/>
      <c r="AJ506" s="175"/>
      <c r="AK506" s="251"/>
      <c r="AL506" s="109">
        <v>13.210661459337761</v>
      </c>
      <c r="AS506" s="460"/>
      <c r="AT506" s="430"/>
      <c r="AU506" s="355"/>
      <c r="AV506" s="425"/>
      <c r="AW506" s="430"/>
      <c r="AX506" s="355"/>
      <c r="AY506" s="209"/>
      <c r="AZ506" s="222"/>
      <c r="BA506" s="218"/>
    </row>
    <row r="507" spans="1:58" x14ac:dyDescent="0.25">
      <c r="A507" s="8">
        <v>501</v>
      </c>
      <c r="B507" s="9">
        <v>69</v>
      </c>
      <c r="C507" s="10" t="s">
        <v>12</v>
      </c>
      <c r="D507" s="10" t="s">
        <v>10</v>
      </c>
      <c r="E507" s="11" t="s">
        <v>8</v>
      </c>
      <c r="F507" s="12" t="s">
        <v>24</v>
      </c>
      <c r="G507" s="29">
        <v>42549</v>
      </c>
      <c r="H507" s="14">
        <v>6</v>
      </c>
      <c r="I507" s="11">
        <v>42</v>
      </c>
      <c r="J507" s="39"/>
      <c r="K507" s="39"/>
      <c r="L507" s="39"/>
      <c r="M507" s="39"/>
      <c r="N507" s="39"/>
      <c r="O507" s="39"/>
      <c r="P507" s="39"/>
      <c r="Q507" s="39"/>
      <c r="R507" s="39"/>
      <c r="S507" s="315">
        <v>6113.7386700160496</v>
      </c>
      <c r="T507" s="323">
        <v>271.21502393240297</v>
      </c>
      <c r="U507" s="328">
        <v>14.330053812070892</v>
      </c>
      <c r="V507" s="293"/>
      <c r="W507" s="298"/>
      <c r="X507" s="305"/>
      <c r="Y507" s="39">
        <v>448.84999999999997</v>
      </c>
      <c r="Z507" s="262">
        <v>45.899999999999991</v>
      </c>
      <c r="AA507" s="192">
        <v>3.75</v>
      </c>
      <c r="AB507" s="74"/>
      <c r="AC507" s="249"/>
      <c r="AD507" s="78">
        <f t="shared" si="334"/>
        <v>0</v>
      </c>
      <c r="AE507" s="162">
        <v>0.19189393522500001</v>
      </c>
      <c r="AF507" s="164">
        <v>0.18247473234999997</v>
      </c>
      <c r="AG507" s="166">
        <v>0.14731855692499998</v>
      </c>
      <c r="AH507" s="168">
        <v>0.13887073842500003</v>
      </c>
      <c r="AI507" s="177"/>
      <c r="AJ507" s="245"/>
      <c r="AK507" s="249"/>
      <c r="AL507" s="107">
        <v>10.135766119664268</v>
      </c>
      <c r="AS507" s="461"/>
      <c r="AT507" s="436"/>
      <c r="AU507" s="409"/>
      <c r="AV507" s="423"/>
      <c r="AW507" s="436"/>
      <c r="AX507" s="409"/>
      <c r="AY507" s="207"/>
      <c r="AZ507" s="220"/>
      <c r="BA507" s="216"/>
    </row>
    <row r="508" spans="1:58" x14ac:dyDescent="0.25">
      <c r="A508" s="15">
        <v>502</v>
      </c>
      <c r="B508" s="16">
        <v>70</v>
      </c>
      <c r="C508" s="17" t="s">
        <v>12</v>
      </c>
      <c r="D508" s="17" t="s">
        <v>10</v>
      </c>
      <c r="E508" s="18" t="s">
        <v>8</v>
      </c>
      <c r="F508" s="19" t="s">
        <v>24</v>
      </c>
      <c r="G508" s="30">
        <v>42549</v>
      </c>
      <c r="H508" s="21">
        <v>6</v>
      </c>
      <c r="I508" s="18">
        <v>42</v>
      </c>
      <c r="J508" s="40"/>
      <c r="K508" s="40"/>
      <c r="L508" s="40"/>
      <c r="M508" s="40"/>
      <c r="N508" s="40"/>
      <c r="O508" s="40"/>
      <c r="P508" s="40"/>
      <c r="Q508" s="40"/>
      <c r="R508" s="40"/>
      <c r="S508" s="313">
        <v>6114.5366693203505</v>
      </c>
      <c r="T508" s="321">
        <v>271.25042443152398</v>
      </c>
      <c r="U508" s="326">
        <v>14.331924250699339</v>
      </c>
      <c r="V508" s="291"/>
      <c r="W508" s="299"/>
      <c r="X508" s="306"/>
      <c r="Y508" s="40">
        <v>440.59000000000003</v>
      </c>
      <c r="Z508" s="263">
        <v>47.899999999999991</v>
      </c>
      <c r="AA508" s="193">
        <v>3.78</v>
      </c>
      <c r="AB508" s="75"/>
      <c r="AC508" s="250"/>
      <c r="AD508" s="79">
        <f t="shared" si="334"/>
        <v>0</v>
      </c>
      <c r="AE508" s="163">
        <v>0.206980019825</v>
      </c>
      <c r="AF508" s="165">
        <v>0.19906818865000001</v>
      </c>
      <c r="AG508" s="167">
        <v>0.15964852272499999</v>
      </c>
      <c r="AH508" s="169">
        <v>0.14956527202500003</v>
      </c>
      <c r="AI508" s="178"/>
      <c r="AJ508" s="244"/>
      <c r="AK508" s="250"/>
      <c r="AL508" s="108">
        <v>10.591306169986268</v>
      </c>
      <c r="AS508" s="459"/>
      <c r="AT508" s="437"/>
      <c r="AU508" s="410"/>
      <c r="AV508" s="424"/>
      <c r="AW508" s="437"/>
      <c r="AX508" s="410"/>
      <c r="AY508" s="208"/>
      <c r="AZ508" s="221"/>
      <c r="BA508" s="217"/>
    </row>
    <row r="509" spans="1:58" x14ac:dyDescent="0.25">
      <c r="A509" s="15">
        <v>503</v>
      </c>
      <c r="B509" s="16">
        <v>71</v>
      </c>
      <c r="C509" s="17" t="s">
        <v>12</v>
      </c>
      <c r="D509" s="17" t="s">
        <v>10</v>
      </c>
      <c r="E509" s="18" t="s">
        <v>8</v>
      </c>
      <c r="F509" s="19" t="s">
        <v>24</v>
      </c>
      <c r="G509" s="30">
        <v>42549</v>
      </c>
      <c r="H509" s="21">
        <v>6</v>
      </c>
      <c r="I509" s="18">
        <v>42</v>
      </c>
      <c r="J509" s="40"/>
      <c r="K509" s="40"/>
      <c r="L509" s="40"/>
      <c r="M509" s="40"/>
      <c r="N509" s="40"/>
      <c r="O509" s="40"/>
      <c r="P509" s="40"/>
      <c r="Q509" s="40"/>
      <c r="R509" s="40"/>
      <c r="S509" s="313">
        <v>6114.8026690884508</v>
      </c>
      <c r="T509" s="321">
        <v>271.26222459789761</v>
      </c>
      <c r="U509" s="326">
        <v>14.332547730242155</v>
      </c>
      <c r="V509" s="291"/>
      <c r="W509" s="299"/>
      <c r="X509" s="306"/>
      <c r="Y509" s="40">
        <v>454.12</v>
      </c>
      <c r="Z509" s="263"/>
      <c r="AA509" s="193"/>
      <c r="AB509" s="75"/>
      <c r="AC509" s="250"/>
      <c r="AD509" s="79">
        <f t="shared" si="334"/>
        <v>0</v>
      </c>
      <c r="AE509" s="163"/>
      <c r="AF509" s="165"/>
      <c r="AG509" s="167"/>
      <c r="AH509" s="169"/>
      <c r="AI509" s="178"/>
      <c r="AJ509" s="244"/>
      <c r="AK509" s="250"/>
      <c r="AL509" s="108"/>
      <c r="AS509" s="459"/>
      <c r="AT509" s="437"/>
      <c r="AU509" s="410"/>
      <c r="AV509" s="424"/>
      <c r="AW509" s="437"/>
      <c r="AX509" s="410"/>
      <c r="AY509" s="208"/>
      <c r="AZ509" s="221"/>
      <c r="BA509" s="217"/>
    </row>
    <row r="510" spans="1:58" ht="15.75" thickBot="1" x14ac:dyDescent="0.3">
      <c r="A510" s="85">
        <v>504</v>
      </c>
      <c r="B510" s="86">
        <v>72</v>
      </c>
      <c r="C510" s="87" t="s">
        <v>12</v>
      </c>
      <c r="D510" s="87" t="s">
        <v>10</v>
      </c>
      <c r="E510" s="88" t="s">
        <v>8</v>
      </c>
      <c r="F510" s="89" t="s">
        <v>24</v>
      </c>
      <c r="G510" s="90">
        <v>42549</v>
      </c>
      <c r="H510" s="91">
        <v>6</v>
      </c>
      <c r="I510" s="88">
        <v>42</v>
      </c>
      <c r="J510" s="92"/>
      <c r="K510" s="92"/>
      <c r="L510" s="102"/>
      <c r="M510" s="92"/>
      <c r="N510" s="92"/>
      <c r="O510" s="92"/>
      <c r="P510" s="92"/>
      <c r="Q510" s="92"/>
      <c r="R510" s="92"/>
      <c r="S510" s="316">
        <v>6114.2706695522502</v>
      </c>
      <c r="T510" s="324">
        <v>271.23862426515035</v>
      </c>
      <c r="U510" s="329">
        <v>14.331300771156526</v>
      </c>
      <c r="V510" s="294"/>
      <c r="W510" s="301"/>
      <c r="X510" s="308"/>
      <c r="Y510" s="92">
        <v>448.54999999999995</v>
      </c>
      <c r="Z510" s="126">
        <v>46.8</v>
      </c>
      <c r="AA510" s="201">
        <v>3.75</v>
      </c>
      <c r="AB510" s="100"/>
      <c r="AC510" s="252"/>
      <c r="AD510" s="98">
        <f t="shared" si="334"/>
        <v>0</v>
      </c>
      <c r="AE510" s="184">
        <v>0.22293829912499999</v>
      </c>
      <c r="AF510" s="188">
        <v>0.21548080444999998</v>
      </c>
      <c r="AG510" s="156">
        <v>0.17109887302500001</v>
      </c>
      <c r="AH510" s="161">
        <v>0.16150899972499999</v>
      </c>
      <c r="AI510" s="180"/>
      <c r="AJ510" s="176"/>
      <c r="AK510" s="252"/>
      <c r="AL510" s="110">
        <v>9.7941110819227646</v>
      </c>
      <c r="AM510" s="118"/>
      <c r="AN510" s="128"/>
      <c r="AO510" s="129"/>
      <c r="AP510" s="118"/>
      <c r="AQ510" s="128"/>
      <c r="AR510" s="129"/>
      <c r="AS510" s="462"/>
      <c r="AT510" s="431"/>
      <c r="AU510" s="356"/>
      <c r="AV510" s="422"/>
      <c r="AW510" s="431"/>
      <c r="AX510" s="356"/>
      <c r="AY510" s="229"/>
      <c r="AZ510" s="230"/>
      <c r="BA510" s="233"/>
      <c r="BB510" s="234"/>
      <c r="BC510" s="87"/>
      <c r="BD510" s="235"/>
      <c r="BE510" s="240"/>
      <c r="BF510" s="445"/>
    </row>
    <row r="511" spans="1:58" ht="15.75" thickTop="1" x14ac:dyDescent="0.25">
      <c r="A511" s="15">
        <v>505</v>
      </c>
      <c r="B511" s="16">
        <v>1</v>
      </c>
      <c r="C511" s="17" t="s">
        <v>5</v>
      </c>
      <c r="D511" s="17" t="s">
        <v>6</v>
      </c>
      <c r="E511" s="18" t="s">
        <v>7</v>
      </c>
      <c r="F511" s="19" t="s">
        <v>26</v>
      </c>
      <c r="G511" s="30"/>
      <c r="H511" s="21"/>
      <c r="I511" s="18"/>
      <c r="J511" s="40"/>
      <c r="K511" s="40"/>
      <c r="L511" s="43">
        <v>30.000091841334029</v>
      </c>
      <c r="M511" s="40"/>
      <c r="N511" s="40"/>
      <c r="O511" s="40"/>
      <c r="P511" s="40"/>
      <c r="Q511" s="40"/>
      <c r="R511" s="40"/>
      <c r="S511" s="313">
        <v>14148.143312679265</v>
      </c>
      <c r="T511" s="321">
        <v>438.50134241416572</v>
      </c>
      <c r="U511" s="326">
        <v>31.77701728115747</v>
      </c>
      <c r="V511" s="287">
        <f>S511/T511</f>
        <v>32.264766248574688</v>
      </c>
      <c r="W511" s="298">
        <f>S511/U511</f>
        <v>445.23194821902189</v>
      </c>
      <c r="X511" s="305">
        <f>T511/U511</f>
        <v>13.799323534187707</v>
      </c>
      <c r="Y511" s="47">
        <f>Y439+Y583</f>
        <v>896.65000000000009</v>
      </c>
      <c r="Z511" s="124">
        <f>AVERAGE(Z439,Z583)</f>
        <v>16.699999999999996</v>
      </c>
      <c r="AA511" s="198">
        <f>AVERAGE(AA439,AA583)</f>
        <v>6.2549999999999999</v>
      </c>
      <c r="AB511" s="72">
        <v>20.330705064164611</v>
      </c>
      <c r="AC511" s="253">
        <f>(AB511/12000)</f>
        <v>1.6942254220137175E-3</v>
      </c>
      <c r="AD511" s="79">
        <f>AB511*Y511/1000</f>
        <v>18.2295266957832</v>
      </c>
      <c r="AE511" s="182">
        <f>AVERAGE(AE439,AE583)</f>
        <v>0.90298345676250003</v>
      </c>
      <c r="AF511" s="186">
        <f>AVERAGE(AF439,AF583)</f>
        <v>0.86614073098749988</v>
      </c>
      <c r="AG511" s="276">
        <f>AVERAGE(AG439,AG583)</f>
        <v>0.71952233652500008</v>
      </c>
      <c r="AH511" s="279">
        <f>AVERAGE(AH439,AH583)</f>
        <v>0.67796798790000001</v>
      </c>
      <c r="AI511" s="178">
        <f>AE511/AB511*100</f>
        <v>4.4414763477835324</v>
      </c>
      <c r="AJ511" s="177">
        <f>AH511/AB511*100</f>
        <v>3.3346998333815909</v>
      </c>
      <c r="AK511" s="258">
        <f>AH511/AC511</f>
        <v>400.16398000579096</v>
      </c>
      <c r="AL511" s="108">
        <f>AVERAGE(AL439,AL583)</f>
        <v>199.64042705361251</v>
      </c>
      <c r="AS511" s="455">
        <v>1.1049251921405707</v>
      </c>
      <c r="AT511" s="348">
        <v>0.49862769008771374</v>
      </c>
      <c r="AU511" s="351">
        <f>AS511-AT511</f>
        <v>0.60629750205285693</v>
      </c>
      <c r="AV511" s="416">
        <f>AS511*Y511/1000</f>
        <v>0.99073117353284279</v>
      </c>
      <c r="AW511" s="348">
        <f>AT511*Y511/1000</f>
        <v>0.44709451831714858</v>
      </c>
      <c r="AX511" s="333">
        <f>AU511*Y511/1000</f>
        <v>0.54363665521569415</v>
      </c>
      <c r="AY511" s="208">
        <v>0.46</v>
      </c>
      <c r="AZ511" s="221">
        <v>0.31878722005485638</v>
      </c>
      <c r="BA511" s="223">
        <f>AY511-AZ511</f>
        <v>0.14121277994514364</v>
      </c>
      <c r="BB511" s="227">
        <f>AY511*Y511/1000</f>
        <v>0.41245900000000008</v>
      </c>
      <c r="BC511" s="221">
        <f>AZ511*Y511/1000</f>
        <v>0.28584056086218695</v>
      </c>
      <c r="BD511" s="223">
        <f>BA511*Y511/1000</f>
        <v>0.12661843913781307</v>
      </c>
      <c r="BE511" s="358">
        <f>AB511/BA511</f>
        <v>143.97213249439886</v>
      </c>
      <c r="BF511" s="447">
        <f>AB511/AU511</f>
        <v>33.532556204383276</v>
      </c>
    </row>
    <row r="512" spans="1:58" x14ac:dyDescent="0.25">
      <c r="A512" s="15">
        <v>506</v>
      </c>
      <c r="B512" s="16">
        <v>2</v>
      </c>
      <c r="C512" s="17" t="s">
        <v>5</v>
      </c>
      <c r="D512" s="17" t="s">
        <v>6</v>
      </c>
      <c r="E512" s="18" t="s">
        <v>7</v>
      </c>
      <c r="F512" s="19" t="s">
        <v>26</v>
      </c>
      <c r="G512" s="30"/>
      <c r="H512" s="21"/>
      <c r="I512" s="18"/>
      <c r="J512" s="40"/>
      <c r="K512" s="40"/>
      <c r="L512" s="43">
        <v>30.003778035576371</v>
      </c>
      <c r="M512" s="40"/>
      <c r="N512" s="40"/>
      <c r="O512" s="40"/>
      <c r="P512" s="40"/>
      <c r="Q512" s="40"/>
      <c r="R512" s="40"/>
      <c r="S512" s="313">
        <v>14149.881734171269</v>
      </c>
      <c r="T512" s="321">
        <v>438.55522228667462</v>
      </c>
      <c r="U512" s="326">
        <v>31.78092181114225</v>
      </c>
      <c r="V512" s="288"/>
      <c r="W512" s="299"/>
      <c r="X512" s="306"/>
      <c r="Y512" s="47">
        <f>Y440+Y584</f>
        <v>898.38000000000011</v>
      </c>
      <c r="Z512" s="124"/>
      <c r="AA512" s="198"/>
      <c r="AB512" s="72"/>
      <c r="AC512" s="254"/>
      <c r="AD512" s="79"/>
      <c r="AE512" s="182"/>
      <c r="AF512" s="186"/>
      <c r="AG512" s="276"/>
      <c r="AH512" s="279"/>
      <c r="AI512" s="178"/>
      <c r="AJ512" s="178"/>
      <c r="AK512" s="259"/>
      <c r="AL512" s="108"/>
      <c r="AS512" s="455"/>
      <c r="AT512" s="348"/>
      <c r="AU512" s="351"/>
      <c r="AV512" s="416"/>
      <c r="AW512" s="348"/>
      <c r="AX512" s="333"/>
      <c r="AY512" s="208"/>
      <c r="AZ512" s="221"/>
      <c r="BA512" s="223"/>
      <c r="BB512" s="227"/>
      <c r="BC512" s="221"/>
      <c r="BD512" s="223"/>
      <c r="BE512" s="358"/>
      <c r="BF512" s="447"/>
    </row>
    <row r="513" spans="1:58" x14ac:dyDescent="0.25">
      <c r="A513" s="15">
        <v>507</v>
      </c>
      <c r="B513" s="16">
        <v>3</v>
      </c>
      <c r="C513" s="17" t="s">
        <v>5</v>
      </c>
      <c r="D513" s="17" t="s">
        <v>6</v>
      </c>
      <c r="E513" s="18" t="s">
        <v>7</v>
      </c>
      <c r="F513" s="19" t="s">
        <v>26</v>
      </c>
      <c r="G513" s="30"/>
      <c r="H513" s="21"/>
      <c r="I513" s="18"/>
      <c r="J513" s="40"/>
      <c r="K513" s="40"/>
      <c r="L513" s="43">
        <v>30.001934938455197</v>
      </c>
      <c r="M513" s="40"/>
      <c r="N513" s="40"/>
      <c r="O513" s="40"/>
      <c r="P513" s="40"/>
      <c r="Q513" s="40"/>
      <c r="R513" s="40"/>
      <c r="S513" s="313">
        <v>14149.012523425265</v>
      </c>
      <c r="T513" s="321">
        <v>438.52828235042011</v>
      </c>
      <c r="U513" s="326">
        <v>31.778969546149856</v>
      </c>
      <c r="V513" s="288">
        <f t="shared" ref="V513:V544" si="335">S513/T513</f>
        <v>32.264766248574688</v>
      </c>
      <c r="W513" s="299">
        <f t="shared" ref="W513:W544" si="336">S513/U513</f>
        <v>445.23194821902183</v>
      </c>
      <c r="X513" s="306">
        <f t="shared" ref="X513:X544" si="337">T513/U513</f>
        <v>13.799323534187707</v>
      </c>
      <c r="Y513" s="47">
        <f>Y441+Y585</f>
        <v>898.74</v>
      </c>
      <c r="Z513" s="124">
        <f>AVERAGE(Z441,Z585)</f>
        <v>12.449999999999996</v>
      </c>
      <c r="AA513" s="198">
        <f>AVERAGE(AA441,AA585)</f>
        <v>6.35</v>
      </c>
      <c r="AB513" s="72">
        <v>25.048541760647105</v>
      </c>
      <c r="AC513" s="254">
        <f t="shared" ref="AC513:AC544" si="338">(AB513/12000)</f>
        <v>2.0873784800539254E-3</v>
      </c>
      <c r="AD513" s="79">
        <f t="shared" ref="AD513:AD544" si="339">AB513*Y513/1000</f>
        <v>22.512126421963977</v>
      </c>
      <c r="AE513" s="182">
        <f t="shared" ref="AE513:AH514" si="340">AVERAGE(AE441,AE585)</f>
        <v>1.0155595242625</v>
      </c>
      <c r="AF513" s="186">
        <f t="shared" si="340"/>
        <v>0.97255463148749999</v>
      </c>
      <c r="AG513" s="276">
        <f t="shared" si="340"/>
        <v>0.80365432232500011</v>
      </c>
      <c r="AH513" s="279">
        <f t="shared" si="340"/>
        <v>0.75628306710000004</v>
      </c>
      <c r="AI513" s="178">
        <f t="shared" ref="AI513:AI544" si="341">AE513/AB513*100</f>
        <v>4.05436585477407</v>
      </c>
      <c r="AJ513" s="178">
        <f t="shared" ref="AJ513:AJ544" si="342">AH513/AB513*100</f>
        <v>3.0192698414411101</v>
      </c>
      <c r="AK513" s="259">
        <f t="shared" ref="AK513:AK544" si="343">AH513/AC513</f>
        <v>362.31238097293317</v>
      </c>
      <c r="AL513" s="108">
        <f>AVERAGE(AL441,AL585)</f>
        <v>197.30578429571233</v>
      </c>
      <c r="AS513" s="455">
        <v>0.911518749122746</v>
      </c>
      <c r="AT513" s="348">
        <v>0.30670355682881639</v>
      </c>
      <c r="AU513" s="351">
        <f t="shared" ref="AU513:AU544" si="344">AS513-AT513</f>
        <v>0.60481519229392955</v>
      </c>
      <c r="AV513" s="416">
        <f t="shared" ref="AV513:AV544" si="345">AS513*Y513/1000</f>
        <v>0.81921836058657671</v>
      </c>
      <c r="AW513" s="348">
        <f t="shared" ref="AW513:AW544" si="346">AT513*Y513/1000</f>
        <v>0.27564675466433042</v>
      </c>
      <c r="AX513" s="333">
        <f t="shared" ref="AX513:AX544" si="347">AU513*Y513/1000</f>
        <v>0.54357160592224629</v>
      </c>
      <c r="AY513" s="208">
        <v>0.45400000000000001</v>
      </c>
      <c r="AZ513" s="221">
        <v>0.28144662164274536</v>
      </c>
      <c r="BA513" s="223">
        <f t="shared" ref="BA513:BA544" si="348">AY513-AZ513</f>
        <v>0.17255337835725465</v>
      </c>
      <c r="BB513" s="227">
        <f t="shared" ref="BB513:BB544" si="349">AY513*Y513/1000</f>
        <v>0.40802796000000002</v>
      </c>
      <c r="BC513" s="221">
        <f t="shared" ref="BC513:BC544" si="350">AZ513*Y513/1000</f>
        <v>0.25294733673520098</v>
      </c>
      <c r="BD513" s="223">
        <f t="shared" ref="BD513:BD544" si="351">BA513*Y513/1000</f>
        <v>0.15508062326479904</v>
      </c>
      <c r="BE513" s="358">
        <f t="shared" ref="BE513:BE544" si="352">AB513/BA513</f>
        <v>145.16401822505372</v>
      </c>
      <c r="BF513" s="447">
        <f t="shared" ref="BF513:BF544" si="353">AB513/AU513</f>
        <v>41.415199353117366</v>
      </c>
    </row>
    <row r="514" spans="1:58" ht="15.75" thickBot="1" x14ac:dyDescent="0.3">
      <c r="A514" s="22">
        <v>508</v>
      </c>
      <c r="B514" s="23">
        <v>4</v>
      </c>
      <c r="C514" s="24" t="s">
        <v>5</v>
      </c>
      <c r="D514" s="24" t="s">
        <v>6</v>
      </c>
      <c r="E514" s="25" t="s">
        <v>7</v>
      </c>
      <c r="F514" s="26" t="s">
        <v>26</v>
      </c>
      <c r="G514" s="31"/>
      <c r="H514" s="28"/>
      <c r="I514" s="25"/>
      <c r="J514" s="41"/>
      <c r="K514" s="41"/>
      <c r="L514" s="42">
        <v>30.005621132697549</v>
      </c>
      <c r="M514" s="41"/>
      <c r="N514" s="41"/>
      <c r="O514" s="41"/>
      <c r="P514" s="41"/>
      <c r="Q514" s="41"/>
      <c r="R514" s="41"/>
      <c r="S514" s="314">
        <v>14150.750944917272</v>
      </c>
      <c r="T514" s="322">
        <v>438.58216222292918</v>
      </c>
      <c r="U514" s="327">
        <v>31.782874076134647</v>
      </c>
      <c r="V514" s="289">
        <f t="shared" si="335"/>
        <v>32.264766248574681</v>
      </c>
      <c r="W514" s="300">
        <f t="shared" si="336"/>
        <v>445.23194821902183</v>
      </c>
      <c r="X514" s="307">
        <f t="shared" si="337"/>
        <v>13.799323534187707</v>
      </c>
      <c r="Y514" s="48">
        <f>Y442+Y586</f>
        <v>900.41000000000008</v>
      </c>
      <c r="Z514" s="125">
        <f>AVERAGE(Z442,Z586)</f>
        <v>12.649999999999999</v>
      </c>
      <c r="AA514" s="199">
        <f>AVERAGE(AA442,AA586)</f>
        <v>6.29</v>
      </c>
      <c r="AB514" s="73">
        <v>23.037909883438363</v>
      </c>
      <c r="AC514" s="255">
        <f t="shared" si="338"/>
        <v>1.9198258236198635E-3</v>
      </c>
      <c r="AD514" s="80">
        <f t="shared" si="339"/>
        <v>20.743564438146738</v>
      </c>
      <c r="AE514" s="183">
        <f t="shared" si="340"/>
        <v>0.94403776526249994</v>
      </c>
      <c r="AF514" s="187">
        <f t="shared" si="340"/>
        <v>0.9024739934874999</v>
      </c>
      <c r="AG514" s="277">
        <f t="shared" si="340"/>
        <v>0.74654079417499997</v>
      </c>
      <c r="AH514" s="280">
        <f t="shared" si="340"/>
        <v>0.70383491360000006</v>
      </c>
      <c r="AI514" s="179">
        <f t="shared" si="341"/>
        <v>4.0977578696978743</v>
      </c>
      <c r="AJ514" s="179">
        <f t="shared" si="342"/>
        <v>3.0551161852837061</v>
      </c>
      <c r="AK514" s="260">
        <f t="shared" si="343"/>
        <v>366.61394223404477</v>
      </c>
      <c r="AL514" s="109">
        <f>AVERAGE(AL442,AL586)</f>
        <v>187.73944323895049</v>
      </c>
      <c r="AS514" s="455">
        <v>0.84228193921286199</v>
      </c>
      <c r="AT514" s="348">
        <v>0.23799739314459592</v>
      </c>
      <c r="AU514" s="352">
        <f t="shared" si="344"/>
        <v>0.60428454606826609</v>
      </c>
      <c r="AV514" s="417">
        <f t="shared" si="345"/>
        <v>0.75839908088665309</v>
      </c>
      <c r="AW514" s="349">
        <f t="shared" si="346"/>
        <v>0.21429523276132562</v>
      </c>
      <c r="AX514" s="333">
        <f t="shared" si="347"/>
        <v>0.54410384812532753</v>
      </c>
      <c r="AY514" s="209">
        <v>0.504</v>
      </c>
      <c r="AZ514" s="222">
        <v>0.31683687003299166</v>
      </c>
      <c r="BA514" s="225">
        <f t="shared" si="348"/>
        <v>0.18716312996700835</v>
      </c>
      <c r="BB514" s="228">
        <f t="shared" si="349"/>
        <v>0.45380664000000009</v>
      </c>
      <c r="BC514" s="222">
        <f t="shared" si="350"/>
        <v>0.28528308614640607</v>
      </c>
      <c r="BD514" s="225">
        <f t="shared" si="351"/>
        <v>0.16852355385359399</v>
      </c>
      <c r="BE514" s="359">
        <f t="shared" si="352"/>
        <v>123.09000115300115</v>
      </c>
      <c r="BF514" s="448">
        <f t="shared" si="353"/>
        <v>38.124274455358602</v>
      </c>
    </row>
    <row r="515" spans="1:58" x14ac:dyDescent="0.25">
      <c r="A515" s="8">
        <v>509</v>
      </c>
      <c r="B515" s="9">
        <v>5</v>
      </c>
      <c r="C515" s="10" t="s">
        <v>5</v>
      </c>
      <c r="D515" s="10" t="s">
        <v>6</v>
      </c>
      <c r="E515" s="11" t="s">
        <v>8</v>
      </c>
      <c r="F515" s="12" t="s">
        <v>26</v>
      </c>
      <c r="G515" s="29"/>
      <c r="H515" s="14"/>
      <c r="I515" s="11"/>
      <c r="J515" s="39"/>
      <c r="K515" s="39"/>
      <c r="L515" s="44">
        <v>30.003778035576371</v>
      </c>
      <c r="M515" s="39"/>
      <c r="N515" s="39"/>
      <c r="O515" s="39"/>
      <c r="P515" s="39"/>
      <c r="Q515" s="39"/>
      <c r="R515" s="39"/>
      <c r="S515" s="315">
        <v>14149.881734171269</v>
      </c>
      <c r="T515" s="323">
        <v>438.55522228667462</v>
      </c>
      <c r="U515" s="328">
        <v>31.78092181114225</v>
      </c>
      <c r="V515" s="287">
        <f t="shared" si="335"/>
        <v>32.264766248574688</v>
      </c>
      <c r="W515" s="298">
        <f t="shared" si="336"/>
        <v>445.23194821902189</v>
      </c>
      <c r="X515" s="305">
        <f t="shared" si="337"/>
        <v>13.799323534187707</v>
      </c>
      <c r="Y515" s="46">
        <f t="shared" ref="Y515:Y578" si="354">Y443+Y587</f>
        <v>896.91000000000008</v>
      </c>
      <c r="Z515" s="123">
        <f t="shared" ref="Z515:Z578" si="355">AVERAGE(Z443,Z587)</f>
        <v>8.3000000000000043</v>
      </c>
      <c r="AA515" s="200">
        <f>AVERAGE(AA443,AA587)</f>
        <v>6.4850000000000003</v>
      </c>
      <c r="AB515" s="71">
        <v>16.479385599002772</v>
      </c>
      <c r="AC515" s="253">
        <f t="shared" si="338"/>
        <v>1.3732821332502309E-3</v>
      </c>
      <c r="AD515" s="78">
        <f t="shared" si="339"/>
        <v>14.780525737601577</v>
      </c>
      <c r="AE515" s="181">
        <f t="shared" ref="AE515:AE578" si="356">AVERAGE(AE443,AE587)</f>
        <v>0.65923485161250006</v>
      </c>
      <c r="AF515" s="185">
        <f>AVERAGE(AF443,AF587)</f>
        <v>0.62693787368749998</v>
      </c>
      <c r="AG515" s="278">
        <f>AVERAGE(AG443,AG587)</f>
        <v>0.52827236987500004</v>
      </c>
      <c r="AH515" s="281">
        <f>AVERAGE(AH443,AH587)</f>
        <v>0.49995812025000008</v>
      </c>
      <c r="AI515" s="177">
        <f t="shared" si="341"/>
        <v>4.0003606181312534</v>
      </c>
      <c r="AJ515" s="177">
        <f t="shared" si="342"/>
        <v>3.0338395642629687</v>
      </c>
      <c r="AK515" s="258">
        <f t="shared" si="343"/>
        <v>364.06074771155625</v>
      </c>
      <c r="AL515" s="107">
        <f t="shared" ref="AL515:AL578" si="357">AVERAGE(AL443,AL587)</f>
        <v>142.35626572562211</v>
      </c>
      <c r="AS515" s="456">
        <v>0.61947831925788122</v>
      </c>
      <c r="AT515" s="347">
        <v>0.13816881530844108</v>
      </c>
      <c r="AU515" s="350">
        <f t="shared" si="344"/>
        <v>0.48130950394944017</v>
      </c>
      <c r="AV515" s="415">
        <f t="shared" si="345"/>
        <v>0.55561629932558632</v>
      </c>
      <c r="AW515" s="347">
        <f t="shared" si="346"/>
        <v>0.1239249921382939</v>
      </c>
      <c r="AX515" s="350">
        <f t="shared" si="347"/>
        <v>0.43169130718729243</v>
      </c>
      <c r="AY515" s="207">
        <v>0.161</v>
      </c>
      <c r="AZ515" s="220">
        <v>6.4278696683593164E-2</v>
      </c>
      <c r="BA515" s="224">
        <f t="shared" si="348"/>
        <v>9.672130331640684E-2</v>
      </c>
      <c r="BB515" s="226">
        <f t="shared" si="349"/>
        <v>0.14440251000000001</v>
      </c>
      <c r="BC515" s="220">
        <f t="shared" si="350"/>
        <v>5.7652205842481548E-2</v>
      </c>
      <c r="BD515" s="224">
        <f t="shared" si="351"/>
        <v>8.6750304157518471E-2</v>
      </c>
      <c r="BE515" s="357">
        <f t="shared" si="352"/>
        <v>170.38010276901812</v>
      </c>
      <c r="BF515" s="446">
        <f t="shared" si="353"/>
        <v>34.238645744119509</v>
      </c>
    </row>
    <row r="516" spans="1:58" x14ac:dyDescent="0.25">
      <c r="A516" s="15">
        <v>510</v>
      </c>
      <c r="B516" s="16">
        <v>6</v>
      </c>
      <c r="C516" s="17" t="s">
        <v>5</v>
      </c>
      <c r="D516" s="17" t="s">
        <v>6</v>
      </c>
      <c r="E516" s="18" t="s">
        <v>8</v>
      </c>
      <c r="F516" s="19" t="s">
        <v>26</v>
      </c>
      <c r="G516" s="30"/>
      <c r="H516" s="21"/>
      <c r="I516" s="18"/>
      <c r="J516" s="40"/>
      <c r="K516" s="40"/>
      <c r="L516" s="43">
        <v>30.003778035576371</v>
      </c>
      <c r="M516" s="40"/>
      <c r="N516" s="40"/>
      <c r="O516" s="40"/>
      <c r="P516" s="40"/>
      <c r="Q516" s="40"/>
      <c r="R516" s="40"/>
      <c r="S516" s="313">
        <v>14149.881734171269</v>
      </c>
      <c r="T516" s="321">
        <v>438.55522228667462</v>
      </c>
      <c r="U516" s="326">
        <v>31.78092181114225</v>
      </c>
      <c r="V516" s="288">
        <f t="shared" si="335"/>
        <v>32.264766248574688</v>
      </c>
      <c r="W516" s="299">
        <f t="shared" si="336"/>
        <v>445.23194821902189</v>
      </c>
      <c r="X516" s="306">
        <f t="shared" si="337"/>
        <v>13.799323534187707</v>
      </c>
      <c r="Y516" s="47">
        <f t="shared" si="354"/>
        <v>895.49</v>
      </c>
      <c r="Z516" s="124">
        <f t="shared" si="355"/>
        <v>10.600000000000009</v>
      </c>
      <c r="AA516" s="198">
        <f t="shared" ref="AA516:AA578" si="358">AVERAGE(AA444,AA588)</f>
        <v>6.52</v>
      </c>
      <c r="AB516" s="72">
        <v>19.933728605513462</v>
      </c>
      <c r="AC516" s="254">
        <f t="shared" si="338"/>
        <v>1.6611440504594552E-3</v>
      </c>
      <c r="AD516" s="79">
        <f t="shared" si="339"/>
        <v>17.850454628951251</v>
      </c>
      <c r="AE516" s="182">
        <f t="shared" si="356"/>
        <v>0.75463828426250001</v>
      </c>
      <c r="AF516" s="186">
        <f t="shared" ref="AF516:AF578" si="359">AVERAGE(AF444,AF588)</f>
        <v>0.71842289718749996</v>
      </c>
      <c r="AG516" s="276">
        <f t="shared" ref="AG516:AG579" si="360">AVERAGE(AG444,AG588)</f>
        <v>0.59787035917499998</v>
      </c>
      <c r="AH516" s="279">
        <f t="shared" ref="AH516:AH579" si="361">AVERAGE(AH444,AH588)</f>
        <v>0.56427719440000002</v>
      </c>
      <c r="AI516" s="178">
        <f t="shared" si="341"/>
        <v>3.7857357205805187</v>
      </c>
      <c r="AJ516" s="178">
        <f t="shared" si="342"/>
        <v>2.8307659122234003</v>
      </c>
      <c r="AK516" s="259">
        <f t="shared" si="343"/>
        <v>339.691909466808</v>
      </c>
      <c r="AL516" s="108">
        <f t="shared" si="357"/>
        <v>168.15122107510484</v>
      </c>
      <c r="AS516" s="455">
        <v>0.59358521182367818</v>
      </c>
      <c r="AT516" s="348">
        <v>0.11588441215737941</v>
      </c>
      <c r="AU516" s="351">
        <f t="shared" si="344"/>
        <v>0.47770079966629875</v>
      </c>
      <c r="AV516" s="416">
        <f t="shared" si="345"/>
        <v>0.53154962133598549</v>
      </c>
      <c r="AW516" s="348">
        <f t="shared" si="346"/>
        <v>0.1037733322428117</v>
      </c>
      <c r="AX516" s="351">
        <f t="shared" si="347"/>
        <v>0.42777628909317389</v>
      </c>
      <c r="AY516" s="208">
        <v>0.16</v>
      </c>
      <c r="AZ516" s="221">
        <v>6.766001313171581E-2</v>
      </c>
      <c r="BA516" s="223">
        <f t="shared" si="348"/>
        <v>9.2339986868284193E-2</v>
      </c>
      <c r="BB516" s="227">
        <f t="shared" si="349"/>
        <v>0.1432784</v>
      </c>
      <c r="BC516" s="221">
        <f t="shared" si="350"/>
        <v>6.0588865159320195E-2</v>
      </c>
      <c r="BD516" s="223">
        <f t="shared" si="351"/>
        <v>8.2689534840679813E-2</v>
      </c>
      <c r="BE516" s="358">
        <f t="shared" si="352"/>
        <v>215.87320164932854</v>
      </c>
      <c r="BF516" s="447">
        <f t="shared" si="353"/>
        <v>41.728480713112283</v>
      </c>
    </row>
    <row r="517" spans="1:58" x14ac:dyDescent="0.25">
      <c r="A517" s="15">
        <v>511</v>
      </c>
      <c r="B517" s="16">
        <v>7</v>
      </c>
      <c r="C517" s="17" t="s">
        <v>5</v>
      </c>
      <c r="D517" s="17" t="s">
        <v>6</v>
      </c>
      <c r="E517" s="18" t="s">
        <v>8</v>
      </c>
      <c r="F517" s="19" t="s">
        <v>26</v>
      </c>
      <c r="G517" s="30"/>
      <c r="H517" s="21"/>
      <c r="I517" s="18"/>
      <c r="J517" s="40"/>
      <c r="K517" s="40"/>
      <c r="L517" s="43">
        <v>30.007464229818719</v>
      </c>
      <c r="M517" s="40"/>
      <c r="N517" s="40"/>
      <c r="O517" s="40"/>
      <c r="P517" s="40"/>
      <c r="Q517" s="40"/>
      <c r="R517" s="40"/>
      <c r="S517" s="313">
        <v>14151.620155663273</v>
      </c>
      <c r="T517" s="321">
        <v>438.60910215918364</v>
      </c>
      <c r="U517" s="326">
        <v>31.784826341127037</v>
      </c>
      <c r="V517" s="288">
        <f t="shared" si="335"/>
        <v>32.264766248574681</v>
      </c>
      <c r="W517" s="299">
        <f t="shared" si="336"/>
        <v>445.23194821902183</v>
      </c>
      <c r="X517" s="306">
        <f t="shared" si="337"/>
        <v>13.799323534187707</v>
      </c>
      <c r="Y517" s="47">
        <f t="shared" si="354"/>
        <v>897.29</v>
      </c>
      <c r="Z517" s="124">
        <f t="shared" si="355"/>
        <v>10.75</v>
      </c>
      <c r="AA517" s="198">
        <f t="shared" si="358"/>
        <v>6.4450000000000003</v>
      </c>
      <c r="AB517" s="72">
        <v>18.675121950377491</v>
      </c>
      <c r="AC517" s="254">
        <f t="shared" si="338"/>
        <v>1.5562601625314575E-3</v>
      </c>
      <c r="AD517" s="79">
        <f t="shared" si="339"/>
        <v>16.75700017485422</v>
      </c>
      <c r="AE517" s="182">
        <f t="shared" si="356"/>
        <v>0.7458852828625</v>
      </c>
      <c r="AF517" s="186">
        <f t="shared" si="359"/>
        <v>0.71134374293750002</v>
      </c>
      <c r="AG517" s="276">
        <f t="shared" si="360"/>
        <v>0.59501246552499998</v>
      </c>
      <c r="AH517" s="279">
        <f t="shared" si="361"/>
        <v>0.5617010816500001</v>
      </c>
      <c r="AI517" s="178">
        <f t="shared" si="341"/>
        <v>3.9940048843826856</v>
      </c>
      <c r="AJ517" s="178">
        <f t="shared" si="342"/>
        <v>3.0077505418305774</v>
      </c>
      <c r="AK517" s="259">
        <f t="shared" si="343"/>
        <v>360.93006501966931</v>
      </c>
      <c r="AL517" s="108">
        <f t="shared" si="357"/>
        <v>160.23621270076029</v>
      </c>
      <c r="AS517" s="455">
        <v>0.56570373801260776</v>
      </c>
      <c r="AT517" s="348">
        <v>9.1888759861473907E-2</v>
      </c>
      <c r="AU517" s="351">
        <f t="shared" si="344"/>
        <v>0.47381497815113383</v>
      </c>
      <c r="AV517" s="416">
        <f t="shared" si="345"/>
        <v>0.50760030708133275</v>
      </c>
      <c r="AW517" s="348">
        <f t="shared" si="346"/>
        <v>8.2450865336101908E-2</v>
      </c>
      <c r="AX517" s="351">
        <f t="shared" si="347"/>
        <v>0.42514944174523084</v>
      </c>
      <c r="AY517" s="208">
        <v>0.248</v>
      </c>
      <c r="AZ517" s="221">
        <v>0.10226102850685166</v>
      </c>
      <c r="BA517" s="223">
        <f t="shared" si="348"/>
        <v>0.14573897149314835</v>
      </c>
      <c r="BB517" s="227">
        <f t="shared" si="349"/>
        <v>0.22252791999999999</v>
      </c>
      <c r="BC517" s="221">
        <f t="shared" si="350"/>
        <v>9.1757798268912921E-2</v>
      </c>
      <c r="BD517" s="223">
        <f t="shared" si="351"/>
        <v>0.13077012173108707</v>
      </c>
      <c r="BE517" s="358">
        <f t="shared" si="352"/>
        <v>128.14089298863666</v>
      </c>
      <c r="BF517" s="447">
        <f t="shared" si="353"/>
        <v>39.414376521505076</v>
      </c>
    </row>
    <row r="518" spans="1:58" ht="15.75" thickBot="1" x14ac:dyDescent="0.3">
      <c r="A518" s="22">
        <v>512</v>
      </c>
      <c r="B518" s="23">
        <v>8</v>
      </c>
      <c r="C518" s="24" t="s">
        <v>5</v>
      </c>
      <c r="D518" s="24" t="s">
        <v>6</v>
      </c>
      <c r="E518" s="25" t="s">
        <v>8</v>
      </c>
      <c r="F518" s="26" t="s">
        <v>26</v>
      </c>
      <c r="G518" s="31"/>
      <c r="H518" s="28"/>
      <c r="I518" s="25"/>
      <c r="J518" s="41"/>
      <c r="K518" s="41"/>
      <c r="L518" s="42">
        <v>30.007464229818719</v>
      </c>
      <c r="M518" s="41"/>
      <c r="N518" s="41"/>
      <c r="O518" s="41"/>
      <c r="P518" s="41"/>
      <c r="Q518" s="41"/>
      <c r="R518" s="41"/>
      <c r="S518" s="314">
        <v>14151.620155663273</v>
      </c>
      <c r="T518" s="322">
        <v>438.60910215918364</v>
      </c>
      <c r="U518" s="327">
        <v>31.784826341127037</v>
      </c>
      <c r="V518" s="289">
        <f t="shared" si="335"/>
        <v>32.264766248574681</v>
      </c>
      <c r="W518" s="300">
        <f t="shared" si="336"/>
        <v>445.23194821902183</v>
      </c>
      <c r="X518" s="307">
        <f t="shared" si="337"/>
        <v>13.799323534187707</v>
      </c>
      <c r="Y518" s="48">
        <f t="shared" si="354"/>
        <v>895.47</v>
      </c>
      <c r="Z518" s="125">
        <f t="shared" si="355"/>
        <v>9.4500000000000028</v>
      </c>
      <c r="AA518" s="199">
        <f t="shared" si="358"/>
        <v>6.4849999999999994</v>
      </c>
      <c r="AB518" s="73">
        <v>17.126603936477025</v>
      </c>
      <c r="AC518" s="255">
        <f t="shared" si="338"/>
        <v>1.4272169947064188E-3</v>
      </c>
      <c r="AD518" s="80">
        <f t="shared" si="339"/>
        <v>15.336360026997083</v>
      </c>
      <c r="AE518" s="183">
        <f t="shared" si="356"/>
        <v>0.68904095886249994</v>
      </c>
      <c r="AF518" s="187">
        <f t="shared" si="359"/>
        <v>0.65684209018749995</v>
      </c>
      <c r="AG518" s="277">
        <f t="shared" si="360"/>
        <v>0.55108971337500001</v>
      </c>
      <c r="AH518" s="280">
        <f t="shared" si="361"/>
        <v>0.52122830595000003</v>
      </c>
      <c r="AI518" s="179">
        <f t="shared" si="341"/>
        <v>4.0232200231766262</v>
      </c>
      <c r="AJ518" s="179">
        <f t="shared" si="342"/>
        <v>3.0433838949230565</v>
      </c>
      <c r="AK518" s="260">
        <f t="shared" si="343"/>
        <v>365.2060673907668</v>
      </c>
      <c r="AL518" s="109">
        <f t="shared" si="357"/>
        <v>150.66987164399845</v>
      </c>
      <c r="AS518" s="457">
        <v>0.52024801993284298</v>
      </c>
      <c r="AT518" s="349">
        <v>5.2768173435742742E-2</v>
      </c>
      <c r="AU518" s="352">
        <f t="shared" si="344"/>
        <v>0.46747984649710023</v>
      </c>
      <c r="AV518" s="417">
        <f t="shared" si="345"/>
        <v>0.46586649440926292</v>
      </c>
      <c r="AW518" s="349">
        <f t="shared" si="346"/>
        <v>4.7252316266504557E-2</v>
      </c>
      <c r="AX518" s="352">
        <f t="shared" si="347"/>
        <v>0.41861417814275836</v>
      </c>
      <c r="AY518" s="209">
        <v>0.16900000000000001</v>
      </c>
      <c r="AZ518" s="222">
        <v>5.7177116415914005E-2</v>
      </c>
      <c r="BA518" s="225">
        <f t="shared" si="348"/>
        <v>0.11182288358408601</v>
      </c>
      <c r="BB518" s="228">
        <f t="shared" si="349"/>
        <v>0.15133443000000002</v>
      </c>
      <c r="BC518" s="222">
        <f t="shared" si="350"/>
        <v>5.1200392436958515E-2</v>
      </c>
      <c r="BD518" s="225">
        <f t="shared" si="351"/>
        <v>0.1001340375630415</v>
      </c>
      <c r="BE518" s="359">
        <f t="shared" si="352"/>
        <v>153.15831060284324</v>
      </c>
      <c r="BF518" s="448">
        <f t="shared" si="353"/>
        <v>36.636026268959725</v>
      </c>
    </row>
    <row r="519" spans="1:58" x14ac:dyDescent="0.25">
      <c r="A519" s="8">
        <v>513</v>
      </c>
      <c r="B519" s="9">
        <v>9</v>
      </c>
      <c r="C519" s="10" t="s">
        <v>5</v>
      </c>
      <c r="D519" s="10" t="s">
        <v>9</v>
      </c>
      <c r="E519" s="11" t="s">
        <v>7</v>
      </c>
      <c r="F519" s="12" t="s">
        <v>26</v>
      </c>
      <c r="G519" s="32"/>
      <c r="H519" s="14"/>
      <c r="I519" s="11"/>
      <c r="J519" s="39"/>
      <c r="K519" s="39"/>
      <c r="L519" s="44">
        <v>75.006439046193151</v>
      </c>
      <c r="M519" s="39"/>
      <c r="N519" s="39"/>
      <c r="O519" s="39"/>
      <c r="P519" s="39"/>
      <c r="Q519" s="39"/>
      <c r="R519" s="39"/>
      <c r="S519" s="315">
        <v>22427.17529627524</v>
      </c>
      <c r="T519" s="323">
        <v>1144.3482383814201</v>
      </c>
      <c r="U519" s="328">
        <v>91.95936939726738</v>
      </c>
      <c r="V519" s="287">
        <f t="shared" si="335"/>
        <v>19.598208433471708</v>
      </c>
      <c r="W519" s="298">
        <f t="shared" si="336"/>
        <v>243.88135154982561</v>
      </c>
      <c r="X519" s="305">
        <f t="shared" si="337"/>
        <v>12.444063567223907</v>
      </c>
      <c r="Y519" s="46">
        <f t="shared" si="354"/>
        <v>901.12999999999988</v>
      </c>
      <c r="Z519" s="123">
        <f t="shared" si="355"/>
        <v>161.10000000000002</v>
      </c>
      <c r="AA519" s="200">
        <f t="shared" si="358"/>
        <v>4.62</v>
      </c>
      <c r="AB519" s="71">
        <v>23.70519520621929</v>
      </c>
      <c r="AC519" s="253">
        <f t="shared" si="338"/>
        <v>1.9754329338516076E-3</v>
      </c>
      <c r="AD519" s="78">
        <f t="shared" si="339"/>
        <v>21.361462556180388</v>
      </c>
      <c r="AE519" s="181">
        <f t="shared" si="356"/>
        <v>0.93921843176250008</v>
      </c>
      <c r="AF519" s="185">
        <f t="shared" si="359"/>
        <v>0.88624949048750001</v>
      </c>
      <c r="AG519" s="278">
        <f t="shared" si="360"/>
        <v>0.67894692162499992</v>
      </c>
      <c r="AH519" s="281">
        <f t="shared" si="361"/>
        <v>0.63542865955000005</v>
      </c>
      <c r="AI519" s="177">
        <f t="shared" si="341"/>
        <v>3.9620784540769649</v>
      </c>
      <c r="AJ519" s="177">
        <f t="shared" si="342"/>
        <v>2.6805459901181874</v>
      </c>
      <c r="AK519" s="258">
        <f t="shared" si="343"/>
        <v>321.66551881418252</v>
      </c>
      <c r="AL519" s="107">
        <f t="shared" si="357"/>
        <v>168.89147365687811</v>
      </c>
      <c r="AS519" s="456">
        <v>19.326367236554461</v>
      </c>
      <c r="AT519" s="348">
        <v>18.580029718605171</v>
      </c>
      <c r="AU519" s="350">
        <f t="shared" si="344"/>
        <v>0.74633751794928926</v>
      </c>
      <c r="AV519" s="415">
        <f t="shared" si="345"/>
        <v>17.415569307876318</v>
      </c>
      <c r="AW519" s="347">
        <f t="shared" si="346"/>
        <v>16.743022180326676</v>
      </c>
      <c r="AX519" s="350">
        <f t="shared" si="347"/>
        <v>0.67254712754964296</v>
      </c>
      <c r="AY519" s="207">
        <v>0.97899999999999998</v>
      </c>
      <c r="AZ519" s="220">
        <v>0.66337574559044354</v>
      </c>
      <c r="BA519" s="224">
        <f t="shared" si="348"/>
        <v>0.31562425440955644</v>
      </c>
      <c r="BB519" s="226">
        <f t="shared" si="349"/>
        <v>0.88220626999999996</v>
      </c>
      <c r="BC519" s="220">
        <f t="shared" si="350"/>
        <v>0.59778778562391632</v>
      </c>
      <c r="BD519" s="224">
        <f t="shared" si="351"/>
        <v>0.28441848437608352</v>
      </c>
      <c r="BE519" s="357">
        <f t="shared" si="352"/>
        <v>75.105746390007297</v>
      </c>
      <c r="BF519" s="446">
        <f t="shared" si="353"/>
        <v>31.762030765053897</v>
      </c>
    </row>
    <row r="520" spans="1:58" x14ac:dyDescent="0.25">
      <c r="A520" s="15">
        <v>514</v>
      </c>
      <c r="B520" s="16">
        <v>10</v>
      </c>
      <c r="C520" s="17" t="s">
        <v>5</v>
      </c>
      <c r="D520" s="17" t="s">
        <v>9</v>
      </c>
      <c r="E520" s="18" t="s">
        <v>7</v>
      </c>
      <c r="F520" s="19" t="s">
        <v>26</v>
      </c>
      <c r="G520" s="33"/>
      <c r="H520" s="21"/>
      <c r="I520" s="18"/>
      <c r="J520" s="40"/>
      <c r="K520" s="40"/>
      <c r="L520" s="43">
        <v>75.006439046193151</v>
      </c>
      <c r="M520" s="40"/>
      <c r="N520" s="40"/>
      <c r="O520" s="40"/>
      <c r="P520" s="40"/>
      <c r="Q520" s="40"/>
      <c r="R520" s="40"/>
      <c r="S520" s="313">
        <v>22427.17529627524</v>
      </c>
      <c r="T520" s="321">
        <v>1144.3482383814201</v>
      </c>
      <c r="U520" s="326">
        <v>91.95936939726738</v>
      </c>
      <c r="V520" s="288">
        <f t="shared" si="335"/>
        <v>19.598208433471708</v>
      </c>
      <c r="W520" s="299">
        <f t="shared" si="336"/>
        <v>243.88135154982561</v>
      </c>
      <c r="X520" s="306">
        <f t="shared" si="337"/>
        <v>12.444063567223907</v>
      </c>
      <c r="Y520" s="47">
        <f t="shared" si="354"/>
        <v>890.66000000000008</v>
      </c>
      <c r="Z520" s="124">
        <f t="shared" si="355"/>
        <v>162.10000000000002</v>
      </c>
      <c r="AA520" s="198">
        <f t="shared" si="358"/>
        <v>4.54</v>
      </c>
      <c r="AB520" s="72">
        <v>23.033922181605689</v>
      </c>
      <c r="AC520" s="254">
        <f t="shared" si="338"/>
        <v>1.9194935151338073E-3</v>
      </c>
      <c r="AD520" s="79">
        <f t="shared" si="339"/>
        <v>20.515393130268922</v>
      </c>
      <c r="AE520" s="182">
        <f t="shared" si="356"/>
        <v>0.92300447826249998</v>
      </c>
      <c r="AF520" s="186">
        <f t="shared" si="359"/>
        <v>0.87231511598749989</v>
      </c>
      <c r="AG520" s="276">
        <f t="shared" si="360"/>
        <v>0.66996983622499995</v>
      </c>
      <c r="AH520" s="279">
        <f t="shared" si="361"/>
        <v>0.62542363255</v>
      </c>
      <c r="AI520" s="178">
        <f t="shared" si="341"/>
        <v>4.0071528894874362</v>
      </c>
      <c r="AJ520" s="178">
        <f t="shared" si="342"/>
        <v>2.7152285556015618</v>
      </c>
      <c r="AK520" s="259">
        <f t="shared" si="343"/>
        <v>325.82742667218747</v>
      </c>
      <c r="AL520" s="108">
        <f t="shared" si="357"/>
        <v>169.29007120090986</v>
      </c>
      <c r="AS520" s="455">
        <v>18.805548136299841</v>
      </c>
      <c r="AT520" s="348">
        <v>18.065264305190798</v>
      </c>
      <c r="AU520" s="351">
        <f t="shared" si="344"/>
        <v>0.74028383110904272</v>
      </c>
      <c r="AV520" s="416">
        <f t="shared" si="345"/>
        <v>16.749349503076818</v>
      </c>
      <c r="AW520" s="348">
        <f t="shared" si="346"/>
        <v>16.09000830606124</v>
      </c>
      <c r="AX520" s="351">
        <f t="shared" si="347"/>
        <v>0.65934119701558003</v>
      </c>
      <c r="AY520" s="208">
        <v>0.96499999999999997</v>
      </c>
      <c r="AZ520" s="221">
        <v>0.65002638646270605</v>
      </c>
      <c r="BA520" s="223">
        <f t="shared" si="348"/>
        <v>0.31497361353729392</v>
      </c>
      <c r="BB520" s="227">
        <f t="shared" si="349"/>
        <v>0.85948690000000005</v>
      </c>
      <c r="BC520" s="221">
        <f t="shared" si="350"/>
        <v>0.57895250136687382</v>
      </c>
      <c r="BD520" s="223">
        <f t="shared" si="351"/>
        <v>0.28053439863312624</v>
      </c>
      <c r="BE520" s="358">
        <f t="shared" si="352"/>
        <v>73.129688302853339</v>
      </c>
      <c r="BF520" s="447">
        <f t="shared" si="353"/>
        <v>31.114987540789375</v>
      </c>
    </row>
    <row r="521" spans="1:58" x14ac:dyDescent="0.25">
      <c r="A521" s="15">
        <v>515</v>
      </c>
      <c r="B521" s="16">
        <v>11</v>
      </c>
      <c r="C521" s="17" t="s">
        <v>5</v>
      </c>
      <c r="D521" s="17" t="s">
        <v>9</v>
      </c>
      <c r="E521" s="18" t="s">
        <v>7</v>
      </c>
      <c r="F521" s="19" t="s">
        <v>26</v>
      </c>
      <c r="G521" s="33"/>
      <c r="H521" s="21"/>
      <c r="I521" s="18"/>
      <c r="J521" s="40"/>
      <c r="K521" s="40"/>
      <c r="L521" s="43">
        <v>75.014295865925661</v>
      </c>
      <c r="M521" s="40"/>
      <c r="N521" s="40"/>
      <c r="O521" s="40"/>
      <c r="P521" s="40"/>
      <c r="Q521" s="40"/>
      <c r="R521" s="40"/>
      <c r="S521" s="313">
        <v>22429.524511564658</v>
      </c>
      <c r="T521" s="321">
        <v>1144.468107261139</v>
      </c>
      <c r="U521" s="326">
        <v>91.969002012776897</v>
      </c>
      <c r="V521" s="288">
        <f t="shared" si="335"/>
        <v>19.598208433471708</v>
      </c>
      <c r="W521" s="299">
        <f t="shared" si="336"/>
        <v>243.88135154982555</v>
      </c>
      <c r="X521" s="306">
        <f t="shared" si="337"/>
        <v>12.444063567223905</v>
      </c>
      <c r="Y521" s="47">
        <f t="shared" si="354"/>
        <v>899.08999999999992</v>
      </c>
      <c r="Z521" s="124">
        <f t="shared" si="355"/>
        <v>183.10000000000002</v>
      </c>
      <c r="AA521" s="198">
        <f t="shared" si="358"/>
        <v>4.5250000000000004</v>
      </c>
      <c r="AB521" s="72">
        <v>23.2367267152074</v>
      </c>
      <c r="AC521" s="254">
        <f t="shared" si="338"/>
        <v>1.9363938929339501E-3</v>
      </c>
      <c r="AD521" s="79">
        <f t="shared" si="339"/>
        <v>20.891908622375819</v>
      </c>
      <c r="AE521" s="182">
        <f t="shared" si="356"/>
        <v>0.94912829976250002</v>
      </c>
      <c r="AF521" s="186">
        <f t="shared" si="359"/>
        <v>0.89755255698749992</v>
      </c>
      <c r="AG521" s="276">
        <f t="shared" si="360"/>
        <v>0.68907658197499999</v>
      </c>
      <c r="AH521" s="279">
        <f t="shared" si="361"/>
        <v>0.64311581100000015</v>
      </c>
      <c r="AI521" s="178">
        <f t="shared" si="341"/>
        <v>4.0846041329105871</v>
      </c>
      <c r="AJ521" s="178">
        <f t="shared" si="342"/>
        <v>2.7676695555364499</v>
      </c>
      <c r="AK521" s="259">
        <f t="shared" si="343"/>
        <v>332.12034666437398</v>
      </c>
      <c r="AL521" s="108">
        <f t="shared" si="357"/>
        <v>169.17618618832935</v>
      </c>
      <c r="AS521" s="455">
        <v>22.113189330686797</v>
      </c>
      <c r="AT521" s="348">
        <v>21.334459474919807</v>
      </c>
      <c r="AU521" s="351">
        <f t="shared" si="344"/>
        <v>0.77872985576698994</v>
      </c>
      <c r="AV521" s="416">
        <f t="shared" si="345"/>
        <v>19.881747395327192</v>
      </c>
      <c r="AW521" s="348">
        <f t="shared" si="346"/>
        <v>19.181599169305649</v>
      </c>
      <c r="AX521" s="351">
        <f t="shared" si="347"/>
        <v>0.70014822602154292</v>
      </c>
      <c r="AY521" s="208">
        <v>1.0169999999999999</v>
      </c>
      <c r="AZ521" s="221">
        <v>0.72440404672692704</v>
      </c>
      <c r="BA521" s="223">
        <f t="shared" si="348"/>
        <v>0.29259595327307286</v>
      </c>
      <c r="BB521" s="227">
        <f t="shared" si="349"/>
        <v>0.9143745299999998</v>
      </c>
      <c r="BC521" s="221">
        <f t="shared" si="350"/>
        <v>0.65130443437171281</v>
      </c>
      <c r="BD521" s="223">
        <f t="shared" si="351"/>
        <v>0.26307009562828704</v>
      </c>
      <c r="BE521" s="358">
        <f t="shared" si="352"/>
        <v>79.415748766426418</v>
      </c>
      <c r="BF521" s="447">
        <f t="shared" si="353"/>
        <v>29.839265238291119</v>
      </c>
    </row>
    <row r="522" spans="1:58" ht="15.75" thickBot="1" x14ac:dyDescent="0.3">
      <c r="A522" s="22">
        <v>516</v>
      </c>
      <c r="B522" s="23">
        <v>12</v>
      </c>
      <c r="C522" s="24" t="s">
        <v>5</v>
      </c>
      <c r="D522" s="24" t="s">
        <v>9</v>
      </c>
      <c r="E522" s="25" t="s">
        <v>7</v>
      </c>
      <c r="F522" s="26" t="s">
        <v>26</v>
      </c>
      <c r="G522" s="34"/>
      <c r="H522" s="28"/>
      <c r="I522" s="25"/>
      <c r="J522" s="41"/>
      <c r="K522" s="41"/>
      <c r="L522" s="42">
        <v>75.006439046193151</v>
      </c>
      <c r="M522" s="41"/>
      <c r="N522" s="41"/>
      <c r="O522" s="41"/>
      <c r="P522" s="41"/>
      <c r="Q522" s="41"/>
      <c r="R522" s="41"/>
      <c r="S522" s="314">
        <v>22427.17529627524</v>
      </c>
      <c r="T522" s="322">
        <v>1144.3482383814201</v>
      </c>
      <c r="U522" s="327">
        <v>91.95936939726738</v>
      </c>
      <c r="V522" s="289">
        <f t="shared" si="335"/>
        <v>19.598208433471708</v>
      </c>
      <c r="W522" s="300">
        <f t="shared" si="336"/>
        <v>243.88135154982561</v>
      </c>
      <c r="X522" s="307">
        <f t="shared" si="337"/>
        <v>12.444063567223907</v>
      </c>
      <c r="Y522" s="48">
        <f t="shared" si="354"/>
        <v>893.21</v>
      </c>
      <c r="Z522" s="125">
        <f t="shared" si="355"/>
        <v>178.60000000000002</v>
      </c>
      <c r="AA522" s="199">
        <f t="shared" si="358"/>
        <v>4.5149999999999997</v>
      </c>
      <c r="AB522" s="73">
        <v>22.176299452514051</v>
      </c>
      <c r="AC522" s="255">
        <f t="shared" si="338"/>
        <v>1.848024954376171E-3</v>
      </c>
      <c r="AD522" s="80">
        <f t="shared" si="339"/>
        <v>19.808092433980075</v>
      </c>
      <c r="AE522" s="183">
        <f t="shared" si="356"/>
        <v>0.87505748826249996</v>
      </c>
      <c r="AF522" s="187">
        <f t="shared" si="359"/>
        <v>0.82598251848749993</v>
      </c>
      <c r="AG522" s="277">
        <f t="shared" si="360"/>
        <v>0.63310355877500002</v>
      </c>
      <c r="AH522" s="280">
        <f t="shared" si="361"/>
        <v>0.59109636389999998</v>
      </c>
      <c r="AI522" s="179">
        <f t="shared" si="341"/>
        <v>3.9459130236595792</v>
      </c>
      <c r="AJ522" s="179">
        <f t="shared" si="342"/>
        <v>2.6654418387779724</v>
      </c>
      <c r="AK522" s="260">
        <f t="shared" si="343"/>
        <v>319.85302065335668</v>
      </c>
      <c r="AL522" s="109">
        <f t="shared" si="357"/>
        <v>166.95542844300965</v>
      </c>
      <c r="AS522" s="457">
        <v>21.368281137005912</v>
      </c>
      <c r="AT522" s="348">
        <v>20.598209644434654</v>
      </c>
      <c r="AU522" s="352">
        <f t="shared" si="344"/>
        <v>0.77007149257125818</v>
      </c>
      <c r="AV522" s="417">
        <f t="shared" si="345"/>
        <v>19.086362394385052</v>
      </c>
      <c r="AW522" s="349">
        <f t="shared" si="346"/>
        <v>18.398526836505475</v>
      </c>
      <c r="AX522" s="352">
        <f t="shared" si="347"/>
        <v>0.68783555787957362</v>
      </c>
      <c r="AY522" s="209">
        <v>0.97599999999999998</v>
      </c>
      <c r="AZ522" s="222">
        <v>0.70336484936469601</v>
      </c>
      <c r="BA522" s="225">
        <f t="shared" si="348"/>
        <v>0.27263515063530397</v>
      </c>
      <c r="BB522" s="228">
        <f t="shared" si="349"/>
        <v>0.87177296000000004</v>
      </c>
      <c r="BC522" s="222">
        <f t="shared" si="350"/>
        <v>0.62825251710104013</v>
      </c>
      <c r="BD522" s="225">
        <f t="shared" si="351"/>
        <v>0.24352044289895985</v>
      </c>
      <c r="BE522" s="359">
        <f t="shared" si="352"/>
        <v>81.340573293055073</v>
      </c>
      <c r="BF522" s="448">
        <f t="shared" si="353"/>
        <v>28.797715103655754</v>
      </c>
    </row>
    <row r="523" spans="1:58" x14ac:dyDescent="0.25">
      <c r="A523" s="8">
        <v>517</v>
      </c>
      <c r="B523" s="9">
        <v>13</v>
      </c>
      <c r="C523" s="10" t="s">
        <v>5</v>
      </c>
      <c r="D523" s="10" t="s">
        <v>9</v>
      </c>
      <c r="E523" s="11" t="s">
        <v>8</v>
      </c>
      <c r="F523" s="12" t="s">
        <v>26</v>
      </c>
      <c r="G523" s="32"/>
      <c r="H523" s="14"/>
      <c r="I523" s="11"/>
      <c r="J523" s="39"/>
      <c r="K523" s="39"/>
      <c r="L523" s="44">
        <v>75.011676926014829</v>
      </c>
      <c r="M523" s="39"/>
      <c r="N523" s="39"/>
      <c r="O523" s="39"/>
      <c r="P523" s="39"/>
      <c r="Q523" s="39"/>
      <c r="R523" s="39"/>
      <c r="S523" s="315">
        <v>22428.741439801521</v>
      </c>
      <c r="T523" s="323">
        <v>1144.4281509678995</v>
      </c>
      <c r="U523" s="328">
        <v>91.965791140940397</v>
      </c>
      <c r="V523" s="287">
        <f t="shared" si="335"/>
        <v>19.598208433471708</v>
      </c>
      <c r="W523" s="298">
        <f t="shared" si="336"/>
        <v>243.88135154982558</v>
      </c>
      <c r="X523" s="305">
        <f t="shared" si="337"/>
        <v>12.444063567223907</v>
      </c>
      <c r="Y523" s="46">
        <f t="shared" si="354"/>
        <v>891.37999999999988</v>
      </c>
      <c r="Z523" s="123">
        <f t="shared" si="355"/>
        <v>136.5</v>
      </c>
      <c r="AA523" s="200">
        <f t="shared" si="358"/>
        <v>4.8449999999999998</v>
      </c>
      <c r="AB523" s="71">
        <v>19.012253233197775</v>
      </c>
      <c r="AC523" s="253">
        <f t="shared" si="338"/>
        <v>1.5843544360998145E-3</v>
      </c>
      <c r="AD523" s="78">
        <f t="shared" si="339"/>
        <v>16.947142287007832</v>
      </c>
      <c r="AE523" s="181">
        <f t="shared" si="356"/>
        <v>0.74091982836250003</v>
      </c>
      <c r="AF523" s="185">
        <f t="shared" si="359"/>
        <v>0.69686711583749994</v>
      </c>
      <c r="AG523" s="278">
        <f t="shared" si="360"/>
        <v>0.53501165842499998</v>
      </c>
      <c r="AH523" s="281">
        <f t="shared" si="361"/>
        <v>0.50029259164999995</v>
      </c>
      <c r="AI523" s="177">
        <f t="shared" si="341"/>
        <v>3.897064799603875</v>
      </c>
      <c r="AJ523" s="177">
        <f t="shared" si="342"/>
        <v>2.6314218810026495</v>
      </c>
      <c r="AK523" s="258">
        <f t="shared" si="343"/>
        <v>315.77062572031798</v>
      </c>
      <c r="AL523" s="107">
        <f t="shared" si="357"/>
        <v>118.4404130837176</v>
      </c>
      <c r="AS523" s="455">
        <v>18.091321738277948</v>
      </c>
      <c r="AT523" s="436">
        <v>17.215432519592092</v>
      </c>
      <c r="AU523" s="350">
        <f t="shared" si="344"/>
        <v>0.87588921868585601</v>
      </c>
      <c r="AV523" s="415">
        <f t="shared" si="345"/>
        <v>16.126242371066194</v>
      </c>
      <c r="AW523" s="347">
        <f t="shared" si="346"/>
        <v>15.345492239313996</v>
      </c>
      <c r="AX523" s="350">
        <f t="shared" si="347"/>
        <v>0.78075013175219821</v>
      </c>
      <c r="AY523" s="207">
        <v>1.034</v>
      </c>
      <c r="AZ523" s="220">
        <v>0.76636122612147273</v>
      </c>
      <c r="BA523" s="224">
        <f t="shared" si="348"/>
        <v>0.2676387738785273</v>
      </c>
      <c r="BB523" s="226">
        <f t="shared" si="349"/>
        <v>0.92168691999999985</v>
      </c>
      <c r="BC523" s="220">
        <f t="shared" si="350"/>
        <v>0.68311906974015824</v>
      </c>
      <c r="BD523" s="224">
        <f t="shared" si="351"/>
        <v>0.23856785025984165</v>
      </c>
      <c r="BE523" s="357">
        <f t="shared" si="352"/>
        <v>71.036991231423102</v>
      </c>
      <c r="BF523" s="446">
        <f t="shared" si="353"/>
        <v>21.706230454260972</v>
      </c>
    </row>
    <row r="524" spans="1:58" x14ac:dyDescent="0.25">
      <c r="A524" s="15">
        <v>518</v>
      </c>
      <c r="B524" s="16">
        <v>14</v>
      </c>
      <c r="C524" s="17" t="s">
        <v>5</v>
      </c>
      <c r="D524" s="17" t="s">
        <v>9</v>
      </c>
      <c r="E524" s="18" t="s">
        <v>8</v>
      </c>
      <c r="F524" s="19" t="s">
        <v>26</v>
      </c>
      <c r="G524" s="33"/>
      <c r="H524" s="21"/>
      <c r="I524" s="18"/>
      <c r="J524" s="40"/>
      <c r="K524" s="40"/>
      <c r="L524" s="43">
        <v>75.009057986103997</v>
      </c>
      <c r="M524" s="40"/>
      <c r="N524" s="40"/>
      <c r="O524" s="40"/>
      <c r="P524" s="40"/>
      <c r="Q524" s="40"/>
      <c r="R524" s="40"/>
      <c r="S524" s="313">
        <v>22427.958368038384</v>
      </c>
      <c r="T524" s="321">
        <v>1144.3881946746599</v>
      </c>
      <c r="U524" s="326">
        <v>91.962580269103896</v>
      </c>
      <c r="V524" s="288">
        <f t="shared" si="335"/>
        <v>19.598208433471711</v>
      </c>
      <c r="W524" s="299">
        <f t="shared" si="336"/>
        <v>243.88135154982561</v>
      </c>
      <c r="X524" s="306">
        <f t="shared" si="337"/>
        <v>12.444063567223907</v>
      </c>
      <c r="Y524" s="47">
        <f t="shared" si="354"/>
        <v>892.89</v>
      </c>
      <c r="Z524" s="124">
        <f t="shared" si="355"/>
        <v>123</v>
      </c>
      <c r="AA524" s="198">
        <f t="shared" si="358"/>
        <v>4.875</v>
      </c>
      <c r="AB524" s="72">
        <v>19.136756498843425</v>
      </c>
      <c r="AC524" s="254">
        <f t="shared" si="338"/>
        <v>1.5947297082369522E-3</v>
      </c>
      <c r="AD524" s="79">
        <f t="shared" si="339"/>
        <v>17.087018510252307</v>
      </c>
      <c r="AE524" s="182">
        <f t="shared" si="356"/>
        <v>0.73720902186250004</v>
      </c>
      <c r="AF524" s="186">
        <f t="shared" si="359"/>
        <v>0.69274396448749997</v>
      </c>
      <c r="AG524" s="276">
        <f t="shared" si="360"/>
        <v>0.53153548577500009</v>
      </c>
      <c r="AH524" s="279">
        <f t="shared" si="361"/>
        <v>0.49709343159999997</v>
      </c>
      <c r="AI524" s="178">
        <f t="shared" si="341"/>
        <v>3.8523196023686408</v>
      </c>
      <c r="AJ524" s="178">
        <f t="shared" si="342"/>
        <v>2.5975845573937413</v>
      </c>
      <c r="AK524" s="259">
        <f t="shared" si="343"/>
        <v>311.71014688724892</v>
      </c>
      <c r="AL524" s="108">
        <f t="shared" si="357"/>
        <v>120.37645829758605</v>
      </c>
      <c r="AS524" s="455">
        <v>15.904706708736001</v>
      </c>
      <c r="AT524" s="437">
        <v>15.078353024135142</v>
      </c>
      <c r="AU524" s="351">
        <f t="shared" si="344"/>
        <v>0.82635368460085878</v>
      </c>
      <c r="AV524" s="416">
        <f t="shared" si="345"/>
        <v>14.201153573163287</v>
      </c>
      <c r="AW524" s="348">
        <f t="shared" si="346"/>
        <v>13.463310631720027</v>
      </c>
      <c r="AX524" s="351">
        <f t="shared" si="347"/>
        <v>0.73784294144326079</v>
      </c>
      <c r="AY524" s="208">
        <v>0.91800000000000004</v>
      </c>
      <c r="AZ524" s="221">
        <v>0.69967039876853587</v>
      </c>
      <c r="BA524" s="223">
        <f t="shared" si="348"/>
        <v>0.21832960123146417</v>
      </c>
      <c r="BB524" s="227">
        <f t="shared" si="349"/>
        <v>0.81967302000000009</v>
      </c>
      <c r="BC524" s="221">
        <f t="shared" si="350"/>
        <v>0.62472870235643807</v>
      </c>
      <c r="BD524" s="223">
        <f t="shared" si="351"/>
        <v>0.19494431764356204</v>
      </c>
      <c r="BE524" s="358">
        <f t="shared" si="352"/>
        <v>87.650764673707315</v>
      </c>
      <c r="BF524" s="447">
        <f t="shared" si="353"/>
        <v>23.158070031583105</v>
      </c>
    </row>
    <row r="525" spans="1:58" x14ac:dyDescent="0.25">
      <c r="A525" s="15">
        <v>519</v>
      </c>
      <c r="B525" s="16">
        <v>15</v>
      </c>
      <c r="C525" s="17" t="s">
        <v>5</v>
      </c>
      <c r="D525" s="17" t="s">
        <v>9</v>
      </c>
      <c r="E525" s="18" t="s">
        <v>8</v>
      </c>
      <c r="F525" s="19" t="s">
        <v>26</v>
      </c>
      <c r="G525" s="33"/>
      <c r="H525" s="21"/>
      <c r="I525" s="18"/>
      <c r="J525" s="40"/>
      <c r="K525" s="40"/>
      <c r="L525" s="43">
        <v>75.003820106282333</v>
      </c>
      <c r="M525" s="40"/>
      <c r="N525" s="40"/>
      <c r="O525" s="40"/>
      <c r="P525" s="40"/>
      <c r="Q525" s="40"/>
      <c r="R525" s="40"/>
      <c r="S525" s="313">
        <v>22426.392224512107</v>
      </c>
      <c r="T525" s="321">
        <v>1144.3082820881807</v>
      </c>
      <c r="U525" s="326">
        <v>91.956158525430908</v>
      </c>
      <c r="V525" s="288">
        <f t="shared" si="335"/>
        <v>19.598208433471708</v>
      </c>
      <c r="W525" s="299">
        <f t="shared" si="336"/>
        <v>243.88135154982558</v>
      </c>
      <c r="X525" s="306">
        <f t="shared" si="337"/>
        <v>12.444063567223905</v>
      </c>
      <c r="Y525" s="47">
        <f t="shared" si="354"/>
        <v>896.21</v>
      </c>
      <c r="Z525" s="124">
        <f t="shared" si="355"/>
        <v>135</v>
      </c>
      <c r="AA525" s="198">
        <f t="shared" si="358"/>
        <v>4.9350000000000005</v>
      </c>
      <c r="AB525" s="72">
        <v>19.192361961945124</v>
      </c>
      <c r="AC525" s="254">
        <f t="shared" si="338"/>
        <v>1.5993634968287603E-3</v>
      </c>
      <c r="AD525" s="79">
        <f t="shared" si="339"/>
        <v>17.200386713914842</v>
      </c>
      <c r="AE525" s="182">
        <f t="shared" si="356"/>
        <v>0.7389316560625</v>
      </c>
      <c r="AF525" s="186">
        <f t="shared" si="359"/>
        <v>0.69323871283749994</v>
      </c>
      <c r="AG525" s="276">
        <f t="shared" si="360"/>
        <v>0.53357044792499997</v>
      </c>
      <c r="AH525" s="279">
        <f t="shared" si="361"/>
        <v>0.49926023925000007</v>
      </c>
      <c r="AI525" s="178">
        <f t="shared" si="341"/>
        <v>3.8501340143941833</v>
      </c>
      <c r="AJ525" s="178">
        <f t="shared" si="342"/>
        <v>2.6013486002397208</v>
      </c>
      <c r="AK525" s="259">
        <f t="shared" si="343"/>
        <v>312.16183202876647</v>
      </c>
      <c r="AL525" s="108">
        <f t="shared" si="357"/>
        <v>116.61825288242964</v>
      </c>
      <c r="AS525" s="455">
        <v>17.873878964585245</v>
      </c>
      <c r="AT525" s="437">
        <v>17.00291569023905</v>
      </c>
      <c r="AU525" s="351">
        <f t="shared" si="344"/>
        <v>0.87096327434619525</v>
      </c>
      <c r="AV525" s="416">
        <f t="shared" si="345"/>
        <v>16.018749066850944</v>
      </c>
      <c r="AW525" s="348">
        <f t="shared" si="346"/>
        <v>15.238183070749139</v>
      </c>
      <c r="AX525" s="351">
        <f t="shared" si="347"/>
        <v>0.78056599610180366</v>
      </c>
      <c r="AY525" s="208">
        <v>1.157</v>
      </c>
      <c r="AZ525" s="221">
        <v>0.86355292331440692</v>
      </c>
      <c r="BA525" s="223">
        <f t="shared" si="348"/>
        <v>0.29344707668559311</v>
      </c>
      <c r="BB525" s="227">
        <f t="shared" si="349"/>
        <v>1.03691497</v>
      </c>
      <c r="BC525" s="221">
        <f t="shared" si="350"/>
        <v>0.77392476540360466</v>
      </c>
      <c r="BD525" s="223">
        <f t="shared" si="351"/>
        <v>0.26299020459639544</v>
      </c>
      <c r="BE525" s="358">
        <f t="shared" si="352"/>
        <v>65.403145871200223</v>
      </c>
      <c r="BF525" s="447">
        <f t="shared" si="353"/>
        <v>22.03578787676464</v>
      </c>
    </row>
    <row r="526" spans="1:58" ht="15.75" thickBot="1" x14ac:dyDescent="0.3">
      <c r="A526" s="22">
        <v>520</v>
      </c>
      <c r="B526" s="23">
        <v>16</v>
      </c>
      <c r="C526" s="24" t="s">
        <v>5</v>
      </c>
      <c r="D526" s="24" t="s">
        <v>9</v>
      </c>
      <c r="E526" s="25" t="s">
        <v>8</v>
      </c>
      <c r="F526" s="26" t="s">
        <v>26</v>
      </c>
      <c r="G526" s="34"/>
      <c r="H526" s="28"/>
      <c r="I526" s="25"/>
      <c r="J526" s="41"/>
      <c r="K526" s="41"/>
      <c r="L526" s="42">
        <v>75.011676926014829</v>
      </c>
      <c r="M526" s="41"/>
      <c r="N526" s="41"/>
      <c r="O526" s="41"/>
      <c r="P526" s="41"/>
      <c r="Q526" s="41"/>
      <c r="R526" s="41"/>
      <c r="S526" s="314">
        <v>22428.741439801521</v>
      </c>
      <c r="T526" s="322">
        <v>1144.4281509678995</v>
      </c>
      <c r="U526" s="327">
        <v>91.965791140940397</v>
      </c>
      <c r="V526" s="289">
        <f t="shared" si="335"/>
        <v>19.598208433471708</v>
      </c>
      <c r="W526" s="300">
        <f t="shared" si="336"/>
        <v>243.88135154982558</v>
      </c>
      <c r="X526" s="307">
        <f t="shared" si="337"/>
        <v>12.444063567223907</v>
      </c>
      <c r="Y526" s="48">
        <f t="shared" si="354"/>
        <v>899.88999999999987</v>
      </c>
      <c r="Z526" s="125">
        <f t="shared" si="355"/>
        <v>130</v>
      </c>
      <c r="AA526" s="199">
        <f t="shared" si="358"/>
        <v>4.875</v>
      </c>
      <c r="AB526" s="73">
        <v>18.223637017232882</v>
      </c>
      <c r="AC526" s="255">
        <f t="shared" si="338"/>
        <v>1.5186364181027402E-3</v>
      </c>
      <c r="AD526" s="80">
        <f t="shared" si="339"/>
        <v>16.399268715437696</v>
      </c>
      <c r="AE526" s="183">
        <f t="shared" si="356"/>
        <v>0.70628744366249996</v>
      </c>
      <c r="AF526" s="187">
        <f t="shared" si="359"/>
        <v>0.66464406998750003</v>
      </c>
      <c r="AG526" s="277">
        <f t="shared" si="360"/>
        <v>0.510040799175</v>
      </c>
      <c r="AH526" s="280">
        <f t="shared" si="361"/>
        <v>0.47727727139999998</v>
      </c>
      <c r="AI526" s="179">
        <f t="shared" si="341"/>
        <v>3.8756667672573313</v>
      </c>
      <c r="AJ526" s="179">
        <f t="shared" si="342"/>
        <v>2.619001195802301</v>
      </c>
      <c r="AK526" s="260">
        <f t="shared" si="343"/>
        <v>314.28014349627614</v>
      </c>
      <c r="AL526" s="109">
        <f t="shared" si="357"/>
        <v>118.72512561516885</v>
      </c>
      <c r="AS526" s="455">
        <v>17.499580738567619</v>
      </c>
      <c r="AT526" s="438">
        <v>16.637096808908236</v>
      </c>
      <c r="AU526" s="352">
        <f t="shared" si="344"/>
        <v>0.86248392965938336</v>
      </c>
      <c r="AV526" s="417">
        <f t="shared" si="345"/>
        <v>15.747697710829613</v>
      </c>
      <c r="AW526" s="349">
        <f t="shared" si="346"/>
        <v>14.971557047368432</v>
      </c>
      <c r="AX526" s="352">
        <f t="shared" si="347"/>
        <v>0.77614066346118238</v>
      </c>
      <c r="AY526" s="209">
        <v>1.0049999999999999</v>
      </c>
      <c r="AZ526" s="222">
        <v>0.75761072697981269</v>
      </c>
      <c r="BA526" s="225">
        <f t="shared" si="348"/>
        <v>0.24738927302018721</v>
      </c>
      <c r="BB526" s="228">
        <f t="shared" si="349"/>
        <v>0.90438944999999982</v>
      </c>
      <c r="BC526" s="222">
        <f t="shared" si="350"/>
        <v>0.68176631710186364</v>
      </c>
      <c r="BD526" s="225">
        <f t="shared" si="351"/>
        <v>0.22262313289813623</v>
      </c>
      <c r="BE526" s="359">
        <f t="shared" si="352"/>
        <v>73.663812479637372</v>
      </c>
      <c r="BF526" s="448">
        <f t="shared" si="353"/>
        <v>21.129248198780765</v>
      </c>
    </row>
    <row r="527" spans="1:58" x14ac:dyDescent="0.25">
      <c r="A527" s="8">
        <v>521</v>
      </c>
      <c r="B527" s="9">
        <v>17</v>
      </c>
      <c r="C527" s="10" t="s">
        <v>5</v>
      </c>
      <c r="D527" s="10" t="s">
        <v>10</v>
      </c>
      <c r="E527" s="11" t="s">
        <v>7</v>
      </c>
      <c r="F527" s="12" t="s">
        <v>26</v>
      </c>
      <c r="G527" s="32"/>
      <c r="H527" s="14"/>
      <c r="I527" s="11"/>
      <c r="J527" s="39"/>
      <c r="K527" s="39"/>
      <c r="L527" s="44">
        <v>180.00466118135458</v>
      </c>
      <c r="M527" s="39"/>
      <c r="N527" s="39"/>
      <c r="O527" s="39"/>
      <c r="P527" s="39"/>
      <c r="Q527" s="39"/>
      <c r="R527" s="39"/>
      <c r="S527" s="315">
        <v>20974.743136388708</v>
      </c>
      <c r="T527" s="323">
        <v>1410.0365125872775</v>
      </c>
      <c r="U527" s="328">
        <v>183.10890156498075</v>
      </c>
      <c r="V527" s="287">
        <f t="shared" si="335"/>
        <v>14.875319148936171</v>
      </c>
      <c r="W527" s="298">
        <f t="shared" si="336"/>
        <v>114.54791633352296</v>
      </c>
      <c r="X527" s="305">
        <f t="shared" si="337"/>
        <v>7.7005350397282069</v>
      </c>
      <c r="Y527" s="46">
        <f t="shared" si="354"/>
        <v>885.72</v>
      </c>
      <c r="Z527" s="123">
        <f t="shared" si="355"/>
        <v>110.1</v>
      </c>
      <c r="AA527" s="200">
        <f t="shared" si="358"/>
        <v>4.1449999999999996</v>
      </c>
      <c r="AB527" s="71">
        <v>5.4044619628104957</v>
      </c>
      <c r="AC527" s="253">
        <f t="shared" si="338"/>
        <v>4.5037183023420796E-4</v>
      </c>
      <c r="AD527" s="78">
        <f t="shared" si="339"/>
        <v>4.7868400497005119</v>
      </c>
      <c r="AE527" s="181">
        <f t="shared" si="356"/>
        <v>0.20874160531249997</v>
      </c>
      <c r="AF527" s="185">
        <f t="shared" si="359"/>
        <v>0.19481331858749998</v>
      </c>
      <c r="AG527" s="278">
        <f t="shared" si="360"/>
        <v>0.146833116175</v>
      </c>
      <c r="AH527" s="281">
        <f t="shared" si="361"/>
        <v>0.13736552739999999</v>
      </c>
      <c r="AI527" s="177">
        <f t="shared" si="341"/>
        <v>3.8623938284496235</v>
      </c>
      <c r="AJ527" s="177">
        <f t="shared" si="342"/>
        <v>2.5417058783140267</v>
      </c>
      <c r="AK527" s="258">
        <f t="shared" si="343"/>
        <v>305.00470539768321</v>
      </c>
      <c r="AL527" s="107">
        <f t="shared" si="357"/>
        <v>60.70071170540529</v>
      </c>
      <c r="AS527" s="456">
        <v>12.246654816868086</v>
      </c>
      <c r="AT527" s="348">
        <v>11.943861425933459</v>
      </c>
      <c r="AU527" s="350">
        <f t="shared" si="344"/>
        <v>0.30279339093462632</v>
      </c>
      <c r="AV527" s="415">
        <f t="shared" si="345"/>
        <v>10.8471071043964</v>
      </c>
      <c r="AW527" s="347">
        <f t="shared" si="346"/>
        <v>10.578916942177784</v>
      </c>
      <c r="AX527" s="350">
        <f t="shared" si="347"/>
        <v>0.26819016221861725</v>
      </c>
      <c r="AY527" s="207">
        <v>0.111</v>
      </c>
      <c r="AZ527" s="220">
        <v>8.045193786306741E-2</v>
      </c>
      <c r="BA527" s="224">
        <f t="shared" si="348"/>
        <v>3.0548062136932591E-2</v>
      </c>
      <c r="BB527" s="226">
        <f t="shared" si="349"/>
        <v>9.831492E-2</v>
      </c>
      <c r="BC527" s="220">
        <f t="shared" si="350"/>
        <v>7.1257890404076069E-2</v>
      </c>
      <c r="BD527" s="224">
        <f t="shared" si="351"/>
        <v>2.7057029595923935E-2</v>
      </c>
      <c r="BE527" s="357">
        <f t="shared" si="352"/>
        <v>176.91668750000687</v>
      </c>
      <c r="BF527" s="446">
        <f t="shared" si="353"/>
        <v>17.84867875130514</v>
      </c>
    </row>
    <row r="528" spans="1:58" x14ac:dyDescent="0.25">
      <c r="A528" s="15">
        <v>522</v>
      </c>
      <c r="B528" s="16">
        <v>18</v>
      </c>
      <c r="C528" s="17" t="s">
        <v>5</v>
      </c>
      <c r="D528" s="17" t="s">
        <v>10</v>
      </c>
      <c r="E528" s="18" t="s">
        <v>7</v>
      </c>
      <c r="F528" s="19" t="s">
        <v>26</v>
      </c>
      <c r="G528" s="33"/>
      <c r="H528" s="21"/>
      <c r="I528" s="18"/>
      <c r="J528" s="40"/>
      <c r="K528" s="40"/>
      <c r="L528" s="43">
        <v>180.01494246197953</v>
      </c>
      <c r="M528" s="40"/>
      <c r="N528" s="40"/>
      <c r="O528" s="40"/>
      <c r="P528" s="40"/>
      <c r="Q528" s="40"/>
      <c r="R528" s="40"/>
      <c r="S528" s="313">
        <v>20975.94114547806</v>
      </c>
      <c r="T528" s="321">
        <v>1410.1170492855063</v>
      </c>
      <c r="U528" s="326">
        <v>183.11936014971718</v>
      </c>
      <c r="V528" s="288">
        <f t="shared" si="335"/>
        <v>14.875319148936169</v>
      </c>
      <c r="W528" s="299">
        <f t="shared" si="336"/>
        <v>114.54791633352295</v>
      </c>
      <c r="X528" s="306">
        <f t="shared" si="337"/>
        <v>7.7005350397282069</v>
      </c>
      <c r="Y528" s="47">
        <f t="shared" si="354"/>
        <v>895.18000000000006</v>
      </c>
      <c r="Z528" s="124">
        <f t="shared" si="355"/>
        <v>109.6</v>
      </c>
      <c r="AA528" s="198">
        <f t="shared" si="358"/>
        <v>4.13</v>
      </c>
      <c r="AB528" s="72">
        <v>5.620726843118776</v>
      </c>
      <c r="AC528" s="254">
        <f t="shared" si="338"/>
        <v>4.6839390359323133E-4</v>
      </c>
      <c r="AD528" s="79">
        <f t="shared" si="339"/>
        <v>5.0315622554230659</v>
      </c>
      <c r="AE528" s="182">
        <f t="shared" si="356"/>
        <v>0.23389269411250002</v>
      </c>
      <c r="AF528" s="186">
        <f t="shared" si="359"/>
        <v>0.2193360998875</v>
      </c>
      <c r="AG528" s="276">
        <f t="shared" si="360"/>
        <v>0.16409094072500002</v>
      </c>
      <c r="AH528" s="279">
        <f t="shared" si="361"/>
        <v>0.15448484565000001</v>
      </c>
      <c r="AI528" s="178">
        <f t="shared" si="341"/>
        <v>4.1612535289603194</v>
      </c>
      <c r="AJ528" s="178">
        <f t="shared" si="342"/>
        <v>2.7484852041712262</v>
      </c>
      <c r="AK528" s="259">
        <f t="shared" si="343"/>
        <v>329.81822450054716</v>
      </c>
      <c r="AL528" s="108">
        <f t="shared" si="357"/>
        <v>58.593838972666077</v>
      </c>
      <c r="AS528" s="455">
        <v>11.871125884914861</v>
      </c>
      <c r="AT528" s="348">
        <v>11.557603749453483</v>
      </c>
      <c r="AU528" s="351">
        <f t="shared" si="344"/>
        <v>0.31352213546137797</v>
      </c>
      <c r="AV528" s="416">
        <f t="shared" si="345"/>
        <v>10.626794469658085</v>
      </c>
      <c r="AW528" s="348">
        <f t="shared" si="346"/>
        <v>10.34613572443577</v>
      </c>
      <c r="AX528" s="351">
        <f t="shared" si="347"/>
        <v>0.28065874522231632</v>
      </c>
      <c r="AY528" s="208">
        <v>0.112</v>
      </c>
      <c r="AZ528" s="221">
        <v>4.9114039412867884E-2</v>
      </c>
      <c r="BA528" s="223">
        <f t="shared" si="348"/>
        <v>6.2885960587132111E-2</v>
      </c>
      <c r="BB528" s="227">
        <f t="shared" si="349"/>
        <v>0.10026016000000001</v>
      </c>
      <c r="BC528" s="221">
        <f t="shared" si="350"/>
        <v>4.3965905801611069E-2</v>
      </c>
      <c r="BD528" s="223">
        <f t="shared" si="351"/>
        <v>5.6294254198388925E-2</v>
      </c>
      <c r="BE528" s="358">
        <f t="shared" si="352"/>
        <v>89.379676968294632</v>
      </c>
      <c r="BF528" s="447">
        <f t="shared" si="353"/>
        <v>17.927687417819275</v>
      </c>
    </row>
    <row r="529" spans="1:58" x14ac:dyDescent="0.25">
      <c r="A529" s="15">
        <v>523</v>
      </c>
      <c r="B529" s="16">
        <v>19</v>
      </c>
      <c r="C529" s="17" t="s">
        <v>5</v>
      </c>
      <c r="D529" s="17" t="s">
        <v>10</v>
      </c>
      <c r="E529" s="18" t="s">
        <v>7</v>
      </c>
      <c r="F529" s="19" t="s">
        <v>26</v>
      </c>
      <c r="G529" s="33"/>
      <c r="H529" s="21"/>
      <c r="I529" s="18"/>
      <c r="J529" s="40"/>
      <c r="K529" s="40"/>
      <c r="L529" s="43">
        <v>180.00466118135458</v>
      </c>
      <c r="M529" s="40"/>
      <c r="N529" s="40"/>
      <c r="O529" s="40"/>
      <c r="P529" s="40"/>
      <c r="Q529" s="40"/>
      <c r="R529" s="40"/>
      <c r="S529" s="313">
        <v>20974.743136388708</v>
      </c>
      <c r="T529" s="321">
        <v>1410.0365125872775</v>
      </c>
      <c r="U529" s="326">
        <v>183.10890156498075</v>
      </c>
      <c r="V529" s="288">
        <f t="shared" si="335"/>
        <v>14.875319148936171</v>
      </c>
      <c r="W529" s="299">
        <f t="shared" si="336"/>
        <v>114.54791633352296</v>
      </c>
      <c r="X529" s="306">
        <f t="shared" si="337"/>
        <v>7.7005350397282069</v>
      </c>
      <c r="Y529" s="47">
        <f t="shared" si="354"/>
        <v>903.94999999999982</v>
      </c>
      <c r="Z529" s="124">
        <f t="shared" si="355"/>
        <v>126.60000000000001</v>
      </c>
      <c r="AA529" s="198">
        <f t="shared" si="358"/>
        <v>4.125</v>
      </c>
      <c r="AB529" s="72">
        <v>6.7168062355800773</v>
      </c>
      <c r="AC529" s="254">
        <f t="shared" si="338"/>
        <v>5.5973385296500644E-4</v>
      </c>
      <c r="AD529" s="79">
        <f t="shared" si="339"/>
        <v>6.0716569966526093</v>
      </c>
      <c r="AE529" s="182">
        <f t="shared" si="356"/>
        <v>0.24794176221249997</v>
      </c>
      <c r="AF529" s="186">
        <f t="shared" si="359"/>
        <v>0.23379244653749995</v>
      </c>
      <c r="AG529" s="276">
        <f t="shared" si="360"/>
        <v>0.17395942842500001</v>
      </c>
      <c r="AH529" s="279">
        <f t="shared" si="361"/>
        <v>0.16308046130000001</v>
      </c>
      <c r="AI529" s="178">
        <f t="shared" si="341"/>
        <v>3.6913639238111382</v>
      </c>
      <c r="AJ529" s="178">
        <f t="shared" si="342"/>
        <v>2.4279464909399167</v>
      </c>
      <c r="AK529" s="259">
        <f t="shared" si="343"/>
        <v>291.35357891279</v>
      </c>
      <c r="AL529" s="108">
        <f t="shared" si="357"/>
        <v>60.985424236856531</v>
      </c>
      <c r="AS529" s="455">
        <v>13.874602368347047</v>
      </c>
      <c r="AT529" s="348">
        <v>13.618318931497516</v>
      </c>
      <c r="AU529" s="351">
        <f t="shared" si="344"/>
        <v>0.25628343684953059</v>
      </c>
      <c r="AV529" s="416">
        <f t="shared" si="345"/>
        <v>12.54194681086731</v>
      </c>
      <c r="AW529" s="348">
        <f t="shared" si="346"/>
        <v>12.310279398127177</v>
      </c>
      <c r="AX529" s="351">
        <f t="shared" si="347"/>
        <v>0.23166741274013314</v>
      </c>
      <c r="AY529" s="208">
        <v>9.9000000000000005E-2</v>
      </c>
      <c r="AZ529" s="221">
        <v>4.1016767672285272E-2</v>
      </c>
      <c r="BA529" s="223">
        <f t="shared" si="348"/>
        <v>5.7983232327714733E-2</v>
      </c>
      <c r="BB529" s="227">
        <f t="shared" si="349"/>
        <v>8.9491049999999989E-2</v>
      </c>
      <c r="BC529" s="221">
        <f t="shared" si="350"/>
        <v>3.7077107137362258E-2</v>
      </c>
      <c r="BD529" s="223">
        <f t="shared" si="351"/>
        <v>5.2413942862637723E-2</v>
      </c>
      <c r="BE529" s="358">
        <f t="shared" si="352"/>
        <v>115.84049329325832</v>
      </c>
      <c r="BF529" s="447">
        <f t="shared" si="353"/>
        <v>26.208506948982645</v>
      </c>
    </row>
    <row r="530" spans="1:58" ht="15.75" thickBot="1" x14ac:dyDescent="0.3">
      <c r="A530" s="22">
        <v>524</v>
      </c>
      <c r="B530" s="23">
        <v>20</v>
      </c>
      <c r="C530" s="24" t="s">
        <v>5</v>
      </c>
      <c r="D530" s="24" t="s">
        <v>10</v>
      </c>
      <c r="E530" s="25" t="s">
        <v>7</v>
      </c>
      <c r="F530" s="26" t="s">
        <v>26</v>
      </c>
      <c r="G530" s="34"/>
      <c r="H530" s="28"/>
      <c r="I530" s="25"/>
      <c r="J530" s="41"/>
      <c r="K530" s="41"/>
      <c r="L530" s="42">
        <v>180.00466118135458</v>
      </c>
      <c r="M530" s="41"/>
      <c r="N530" s="41"/>
      <c r="O530" s="41"/>
      <c r="P530" s="41"/>
      <c r="Q530" s="41"/>
      <c r="R530" s="41"/>
      <c r="S530" s="314">
        <v>20974.743136388708</v>
      </c>
      <c r="T530" s="322">
        <v>1410.0365125872775</v>
      </c>
      <c r="U530" s="327">
        <v>183.10890156498075</v>
      </c>
      <c r="V530" s="289">
        <f t="shared" si="335"/>
        <v>14.875319148936171</v>
      </c>
      <c r="W530" s="300">
        <f t="shared" si="336"/>
        <v>114.54791633352296</v>
      </c>
      <c r="X530" s="307">
        <f t="shared" si="337"/>
        <v>7.7005350397282069</v>
      </c>
      <c r="Y530" s="48">
        <f t="shared" si="354"/>
        <v>914.13000000000011</v>
      </c>
      <c r="Z530" s="125">
        <f t="shared" si="355"/>
        <v>114.1</v>
      </c>
      <c r="AA530" s="199">
        <f t="shared" si="358"/>
        <v>4.1399999999999997</v>
      </c>
      <c r="AB530" s="73">
        <v>5.3831942197029052</v>
      </c>
      <c r="AC530" s="255">
        <f t="shared" si="338"/>
        <v>4.4859951830857541E-4</v>
      </c>
      <c r="AD530" s="80">
        <f t="shared" si="339"/>
        <v>4.9209393320570172</v>
      </c>
      <c r="AE530" s="183">
        <f t="shared" si="356"/>
        <v>0.21995945276249995</v>
      </c>
      <c r="AF530" s="187">
        <f t="shared" si="359"/>
        <v>0.20596542208749999</v>
      </c>
      <c r="AG530" s="277">
        <f t="shared" si="360"/>
        <v>0.15461818312500003</v>
      </c>
      <c r="AH530" s="280">
        <f t="shared" si="361"/>
        <v>0.14395739874999999</v>
      </c>
      <c r="AI530" s="179">
        <f t="shared" si="341"/>
        <v>4.0860396966067363</v>
      </c>
      <c r="AJ530" s="179">
        <f t="shared" si="342"/>
        <v>2.6742003515887429</v>
      </c>
      <c r="AK530" s="260">
        <f t="shared" si="343"/>
        <v>320.90404219064919</v>
      </c>
      <c r="AL530" s="109">
        <f t="shared" si="357"/>
        <v>59.618804085890545</v>
      </c>
      <c r="AS530" s="457">
        <v>12.496697641961532</v>
      </c>
      <c r="AT530" s="348">
        <v>12.201047896596961</v>
      </c>
      <c r="AU530" s="352">
        <f t="shared" si="344"/>
        <v>0.295649745364571</v>
      </c>
      <c r="AV530" s="417">
        <f t="shared" si="345"/>
        <v>11.423606215446297</v>
      </c>
      <c r="AW530" s="349">
        <f t="shared" si="346"/>
        <v>11.153343913716181</v>
      </c>
      <c r="AX530" s="352">
        <f t="shared" si="347"/>
        <v>0.27026230173011534</v>
      </c>
      <c r="AY530" s="209">
        <v>0.113</v>
      </c>
      <c r="AZ530" s="222">
        <v>7.1977968923504235E-2</v>
      </c>
      <c r="BA530" s="225">
        <f t="shared" si="348"/>
        <v>4.1022031076495769E-2</v>
      </c>
      <c r="BB530" s="228">
        <f t="shared" si="349"/>
        <v>0.10329669000000001</v>
      </c>
      <c r="BC530" s="222">
        <f t="shared" si="350"/>
        <v>6.579722073204293E-2</v>
      </c>
      <c r="BD530" s="225">
        <f t="shared" si="351"/>
        <v>3.7499469267957081E-2</v>
      </c>
      <c r="BE530" s="359">
        <f t="shared" si="352"/>
        <v>131.22690609015928</v>
      </c>
      <c r="BF530" s="448">
        <f t="shared" si="353"/>
        <v>18.208012366338391</v>
      </c>
    </row>
    <row r="531" spans="1:58" x14ac:dyDescent="0.25">
      <c r="A531" s="8">
        <v>525</v>
      </c>
      <c r="B531" s="9">
        <v>21</v>
      </c>
      <c r="C531" s="10" t="s">
        <v>5</v>
      </c>
      <c r="D531" s="10" t="s">
        <v>10</v>
      </c>
      <c r="E531" s="11" t="s">
        <v>8</v>
      </c>
      <c r="F531" s="12" t="s">
        <v>26</v>
      </c>
      <c r="G531" s="32"/>
      <c r="H531" s="14"/>
      <c r="I531" s="11"/>
      <c r="J531" s="39"/>
      <c r="K531" s="39"/>
      <c r="L531" s="44">
        <v>180.00980182166705</v>
      </c>
      <c r="M531" s="39"/>
      <c r="N531" s="39"/>
      <c r="O531" s="39"/>
      <c r="P531" s="39"/>
      <c r="Q531" s="39"/>
      <c r="R531" s="39"/>
      <c r="S531" s="315">
        <v>20975.342140933382</v>
      </c>
      <c r="T531" s="323">
        <v>1410.076780936392</v>
      </c>
      <c r="U531" s="328">
        <v>183.11413085734898</v>
      </c>
      <c r="V531" s="287">
        <f t="shared" si="335"/>
        <v>14.875319148936169</v>
      </c>
      <c r="W531" s="298">
        <f t="shared" si="336"/>
        <v>114.54791633352293</v>
      </c>
      <c r="X531" s="305">
        <f t="shared" si="337"/>
        <v>7.7005350397282069</v>
      </c>
      <c r="Y531" s="46">
        <f t="shared" si="354"/>
        <v>898.18</v>
      </c>
      <c r="Z531" s="123">
        <f t="shared" si="355"/>
        <v>102</v>
      </c>
      <c r="AA531" s="200">
        <f t="shared" si="358"/>
        <v>4.4450000000000003</v>
      </c>
      <c r="AB531" s="71">
        <v>10.040523594077483</v>
      </c>
      <c r="AC531" s="253">
        <f t="shared" si="338"/>
        <v>8.3671029950645691E-4</v>
      </c>
      <c r="AD531" s="78">
        <f t="shared" si="339"/>
        <v>9.0181974817285138</v>
      </c>
      <c r="AE531" s="181">
        <f t="shared" si="356"/>
        <v>0.39558500051250001</v>
      </c>
      <c r="AF531" s="185">
        <f t="shared" si="359"/>
        <v>0.37175715713749991</v>
      </c>
      <c r="AG531" s="278">
        <f t="shared" si="360"/>
        <v>0.27719097772500001</v>
      </c>
      <c r="AH531" s="281">
        <f t="shared" si="361"/>
        <v>0.25739436589999998</v>
      </c>
      <c r="AI531" s="177">
        <f t="shared" si="341"/>
        <v>3.9398841784091849</v>
      </c>
      <c r="AJ531" s="177">
        <f t="shared" si="342"/>
        <v>2.5635552119196952</v>
      </c>
      <c r="AK531" s="258">
        <f t="shared" si="343"/>
        <v>307.62662543036339</v>
      </c>
      <c r="AL531" s="107">
        <f t="shared" si="357"/>
        <v>48.458072853001752</v>
      </c>
      <c r="AS531" s="455">
        <v>14.515241739690955</v>
      </c>
      <c r="AT531" s="347">
        <v>13.933734488153915</v>
      </c>
      <c r="AU531" s="350">
        <f t="shared" si="344"/>
        <v>0.5815072515370403</v>
      </c>
      <c r="AV531" s="415">
        <f t="shared" si="345"/>
        <v>13.037299825755621</v>
      </c>
      <c r="AW531" s="347">
        <f t="shared" si="346"/>
        <v>12.515001642570084</v>
      </c>
      <c r="AX531" s="350">
        <f t="shared" si="347"/>
        <v>0.52229818318553889</v>
      </c>
      <c r="AY531" s="226">
        <v>0.14214363078627382</v>
      </c>
      <c r="AZ531" s="14">
        <v>9.8000000000000004E-2</v>
      </c>
      <c r="BA531" s="224">
        <f t="shared" si="348"/>
        <v>4.4143630786273813E-2</v>
      </c>
      <c r="BB531" s="226">
        <f t="shared" si="349"/>
        <v>0.12767056629961543</v>
      </c>
      <c r="BC531" s="220">
        <f t="shared" si="350"/>
        <v>8.8021639999999998E-2</v>
      </c>
      <c r="BD531" s="224">
        <f t="shared" si="351"/>
        <v>3.964892629961541E-2</v>
      </c>
      <c r="BE531" s="357">
        <f t="shared" si="352"/>
        <v>227.45124076199733</v>
      </c>
      <c r="BF531" s="446">
        <f t="shared" si="353"/>
        <v>17.266377276531575</v>
      </c>
    </row>
    <row r="532" spans="1:58" x14ac:dyDescent="0.25">
      <c r="A532" s="15">
        <v>526</v>
      </c>
      <c r="B532" s="16">
        <v>22</v>
      </c>
      <c r="C532" s="17" t="s">
        <v>5</v>
      </c>
      <c r="D532" s="17" t="s">
        <v>10</v>
      </c>
      <c r="E532" s="18" t="s">
        <v>8</v>
      </c>
      <c r="F532" s="19" t="s">
        <v>26</v>
      </c>
      <c r="G532" s="33"/>
      <c r="H532" s="21"/>
      <c r="I532" s="18"/>
      <c r="J532" s="40"/>
      <c r="K532" s="40"/>
      <c r="L532" s="43">
        <v>179.9995205410421</v>
      </c>
      <c r="M532" s="40"/>
      <c r="N532" s="40"/>
      <c r="O532" s="40"/>
      <c r="P532" s="40"/>
      <c r="Q532" s="40"/>
      <c r="R532" s="40"/>
      <c r="S532" s="313">
        <v>20974.144131844027</v>
      </c>
      <c r="T532" s="321">
        <v>1409.9962442381629</v>
      </c>
      <c r="U532" s="326">
        <v>183.10367227261256</v>
      </c>
      <c r="V532" s="288">
        <f t="shared" si="335"/>
        <v>14.875319148936171</v>
      </c>
      <c r="W532" s="299">
        <f t="shared" si="336"/>
        <v>114.54791633352293</v>
      </c>
      <c r="X532" s="306">
        <f t="shared" si="337"/>
        <v>7.700535039728206</v>
      </c>
      <c r="Y532" s="47">
        <f t="shared" si="354"/>
        <v>899.84000000000015</v>
      </c>
      <c r="Z532" s="124">
        <f t="shared" si="355"/>
        <v>80.25</v>
      </c>
      <c r="AA532" s="198">
        <f t="shared" si="358"/>
        <v>4.5750000000000002</v>
      </c>
      <c r="AB532" s="72">
        <v>12.22385211484273</v>
      </c>
      <c r="AC532" s="254">
        <f t="shared" si="338"/>
        <v>1.0186543429035609E-3</v>
      </c>
      <c r="AD532" s="79">
        <f t="shared" si="339"/>
        <v>10.999511087020084</v>
      </c>
      <c r="AE532" s="182">
        <f t="shared" si="356"/>
        <v>0.48261898756249999</v>
      </c>
      <c r="AF532" s="186">
        <f t="shared" si="359"/>
        <v>0.45553068073749992</v>
      </c>
      <c r="AG532" s="276">
        <f t="shared" si="360"/>
        <v>0.34026871062499997</v>
      </c>
      <c r="AH532" s="279">
        <f t="shared" si="361"/>
        <v>0.31652858104999998</v>
      </c>
      <c r="AI532" s="178">
        <f t="shared" si="341"/>
        <v>3.9481742991350752</v>
      </c>
      <c r="AJ532" s="178">
        <f t="shared" si="342"/>
        <v>2.5894339859172324</v>
      </c>
      <c r="AK532" s="259">
        <f t="shared" si="343"/>
        <v>310.73207831006783</v>
      </c>
      <c r="AL532" s="108">
        <f t="shared" si="357"/>
        <v>49.027497915904242</v>
      </c>
      <c r="AS532" s="455">
        <v>12.64724740632362</v>
      </c>
      <c r="AT532" s="348">
        <v>11.996334875728106</v>
      </c>
      <c r="AU532" s="351">
        <f t="shared" si="344"/>
        <v>0.65091253059551413</v>
      </c>
      <c r="AV532" s="416">
        <f t="shared" si="345"/>
        <v>11.380499106106248</v>
      </c>
      <c r="AW532" s="348">
        <f t="shared" si="346"/>
        <v>10.79478197457518</v>
      </c>
      <c r="AX532" s="351">
        <f t="shared" si="347"/>
        <v>0.58571713153106753</v>
      </c>
      <c r="AY532" s="208">
        <v>0.122</v>
      </c>
      <c r="AZ532" s="221">
        <v>7.7341717277532654E-2</v>
      </c>
      <c r="BA532" s="223">
        <f t="shared" si="348"/>
        <v>4.4658282722467343E-2</v>
      </c>
      <c r="BB532" s="227">
        <f t="shared" si="349"/>
        <v>0.10978048000000001</v>
      </c>
      <c r="BC532" s="221">
        <f t="shared" si="350"/>
        <v>6.9595170875015003E-2</v>
      </c>
      <c r="BD532" s="223">
        <f t="shared" si="351"/>
        <v>4.0185309124985018E-2</v>
      </c>
      <c r="BE532" s="358">
        <f t="shared" si="352"/>
        <v>273.71970818512858</v>
      </c>
      <c r="BF532" s="447">
        <f t="shared" si="353"/>
        <v>18.779561830925633</v>
      </c>
    </row>
    <row r="533" spans="1:58" x14ac:dyDescent="0.25">
      <c r="A533" s="15">
        <v>527</v>
      </c>
      <c r="B533" s="16">
        <v>23</v>
      </c>
      <c r="C533" s="17" t="s">
        <v>5</v>
      </c>
      <c r="D533" s="17" t="s">
        <v>10</v>
      </c>
      <c r="E533" s="18" t="s">
        <v>8</v>
      </c>
      <c r="F533" s="19" t="s">
        <v>26</v>
      </c>
      <c r="G533" s="33"/>
      <c r="H533" s="21"/>
      <c r="I533" s="18"/>
      <c r="J533" s="40"/>
      <c r="K533" s="40"/>
      <c r="L533" s="43">
        <v>180.00466118135458</v>
      </c>
      <c r="M533" s="40"/>
      <c r="N533" s="40"/>
      <c r="O533" s="40"/>
      <c r="P533" s="40"/>
      <c r="Q533" s="40"/>
      <c r="R533" s="40"/>
      <c r="S533" s="313">
        <v>20974.743136388708</v>
      </c>
      <c r="T533" s="321">
        <v>1410.0365125872775</v>
      </c>
      <c r="U533" s="326">
        <v>183.10890156498075</v>
      </c>
      <c r="V533" s="288">
        <f t="shared" si="335"/>
        <v>14.875319148936171</v>
      </c>
      <c r="W533" s="299">
        <f t="shared" si="336"/>
        <v>114.54791633352296</v>
      </c>
      <c r="X533" s="306">
        <f t="shared" si="337"/>
        <v>7.7005350397282069</v>
      </c>
      <c r="Y533" s="47">
        <f t="shared" si="354"/>
        <v>894.68999999999994</v>
      </c>
      <c r="Z533" s="124">
        <f t="shared" si="355"/>
        <v>82.2</v>
      </c>
      <c r="AA533" s="198">
        <f t="shared" si="358"/>
        <v>4.5150000000000006</v>
      </c>
      <c r="AB533" s="72">
        <v>10.395893547857369</v>
      </c>
      <c r="AC533" s="254">
        <f t="shared" si="338"/>
        <v>8.6632446232144742E-4</v>
      </c>
      <c r="AD533" s="79">
        <f t="shared" si="339"/>
        <v>9.3011019983325092</v>
      </c>
      <c r="AE533" s="182">
        <f t="shared" si="356"/>
        <v>0.41354146596249997</v>
      </c>
      <c r="AF533" s="186">
        <f t="shared" si="359"/>
        <v>0.39003518968749995</v>
      </c>
      <c r="AG533" s="276">
        <f t="shared" si="360"/>
        <v>0.29078189467500004</v>
      </c>
      <c r="AH533" s="279">
        <f t="shared" si="361"/>
        <v>0.27069442715000003</v>
      </c>
      <c r="AI533" s="178">
        <f t="shared" si="341"/>
        <v>3.977930940315682</v>
      </c>
      <c r="AJ533" s="178">
        <f t="shared" si="342"/>
        <v>2.6038591671207629</v>
      </c>
      <c r="AK533" s="259">
        <f t="shared" si="343"/>
        <v>312.46310005449158</v>
      </c>
      <c r="AL533" s="108">
        <f t="shared" si="357"/>
        <v>47.091452702035781</v>
      </c>
      <c r="AS533" s="455">
        <v>12.491731288840811</v>
      </c>
      <c r="AT533" s="348">
        <v>11.835040561095989</v>
      </c>
      <c r="AU533" s="351">
        <f t="shared" si="344"/>
        <v>0.65669072774482196</v>
      </c>
      <c r="AV533" s="416">
        <f t="shared" si="345"/>
        <v>11.176227066812984</v>
      </c>
      <c r="AW533" s="348">
        <f t="shared" si="346"/>
        <v>10.588692439606969</v>
      </c>
      <c r="AX533" s="351">
        <f t="shared" si="347"/>
        <v>0.58753462720601479</v>
      </c>
      <c r="AY533" s="208">
        <v>0.106</v>
      </c>
      <c r="AZ533" s="221">
        <v>5.9233130400000257E-2</v>
      </c>
      <c r="BA533" s="223">
        <f t="shared" si="348"/>
        <v>4.676686959999974E-2</v>
      </c>
      <c r="BB533" s="227">
        <f t="shared" si="349"/>
        <v>9.4837139999999986E-2</v>
      </c>
      <c r="BC533" s="221">
        <f t="shared" si="350"/>
        <v>5.2995289437576226E-2</v>
      </c>
      <c r="BD533" s="223">
        <f t="shared" si="351"/>
        <v>4.1841850562423767E-2</v>
      </c>
      <c r="BE533" s="358">
        <f t="shared" si="352"/>
        <v>222.29184114254736</v>
      </c>
      <c r="BF533" s="447">
        <f t="shared" si="353"/>
        <v>15.830729913849224</v>
      </c>
    </row>
    <row r="534" spans="1:58" ht="15.75" thickBot="1" x14ac:dyDescent="0.3">
      <c r="A534" s="22">
        <v>528</v>
      </c>
      <c r="B534" s="23">
        <v>24</v>
      </c>
      <c r="C534" s="24" t="s">
        <v>5</v>
      </c>
      <c r="D534" s="24" t="s">
        <v>10</v>
      </c>
      <c r="E534" s="25" t="s">
        <v>8</v>
      </c>
      <c r="F534" s="26" t="s">
        <v>26</v>
      </c>
      <c r="G534" s="34"/>
      <c r="H534" s="28"/>
      <c r="I534" s="25"/>
      <c r="J534" s="41"/>
      <c r="K534" s="41"/>
      <c r="L534" s="42">
        <v>180.00980182166705</v>
      </c>
      <c r="M534" s="41"/>
      <c r="N534" s="41"/>
      <c r="O534" s="41"/>
      <c r="P534" s="41"/>
      <c r="Q534" s="41"/>
      <c r="R534" s="41"/>
      <c r="S534" s="314">
        <v>20975.342140933382</v>
      </c>
      <c r="T534" s="322">
        <v>1410.076780936392</v>
      </c>
      <c r="U534" s="327">
        <v>183.11413085734898</v>
      </c>
      <c r="V534" s="289">
        <f t="shared" si="335"/>
        <v>14.875319148936169</v>
      </c>
      <c r="W534" s="300">
        <f t="shared" si="336"/>
        <v>114.54791633352293</v>
      </c>
      <c r="X534" s="307">
        <f t="shared" si="337"/>
        <v>7.7005350397282069</v>
      </c>
      <c r="Y534" s="48">
        <f t="shared" si="354"/>
        <v>868.94</v>
      </c>
      <c r="Z534" s="125">
        <f t="shared" si="355"/>
        <v>84.95</v>
      </c>
      <c r="AA534" s="199">
        <f t="shared" si="358"/>
        <v>4.51</v>
      </c>
      <c r="AB534" s="73">
        <v>11.1419594534367</v>
      </c>
      <c r="AC534" s="255">
        <f t="shared" si="338"/>
        <v>9.28496621119725E-4</v>
      </c>
      <c r="AD534" s="80">
        <f t="shared" si="339"/>
        <v>9.6816942474692862</v>
      </c>
      <c r="AE534" s="183">
        <f t="shared" si="356"/>
        <v>0.40577706696249999</v>
      </c>
      <c r="AF534" s="187">
        <f t="shared" si="359"/>
        <v>0.38142044093749994</v>
      </c>
      <c r="AG534" s="277">
        <f t="shared" si="360"/>
        <v>0.28512708282499999</v>
      </c>
      <c r="AH534" s="280">
        <f t="shared" si="361"/>
        <v>0.26521409294999998</v>
      </c>
      <c r="AI534" s="179">
        <f t="shared" si="341"/>
        <v>3.6418824593490995</v>
      </c>
      <c r="AJ534" s="179">
        <f t="shared" si="342"/>
        <v>2.3803182380832988</v>
      </c>
      <c r="AK534" s="260">
        <f t="shared" si="343"/>
        <v>285.6381885699958</v>
      </c>
      <c r="AL534" s="109">
        <f t="shared" si="357"/>
        <v>48.287245334131001</v>
      </c>
      <c r="AS534" s="455">
        <v>12.688016955356373</v>
      </c>
      <c r="AT534" s="349">
        <v>12.038619216255222</v>
      </c>
      <c r="AU534" s="352">
        <f t="shared" si="344"/>
        <v>0.64939773910115051</v>
      </c>
      <c r="AV534" s="417">
        <f t="shared" si="345"/>
        <v>11.025125453187368</v>
      </c>
      <c r="AW534" s="349">
        <f t="shared" si="346"/>
        <v>10.460837781772813</v>
      </c>
      <c r="AX534" s="352">
        <f t="shared" si="347"/>
        <v>0.56428767141455372</v>
      </c>
      <c r="AY534" s="209">
        <v>9.1999999999999998E-2</v>
      </c>
      <c r="AZ534" s="222">
        <v>5.482393909629666E-2</v>
      </c>
      <c r="BA534" s="225">
        <f t="shared" si="348"/>
        <v>3.7176060903703338E-2</v>
      </c>
      <c r="BB534" s="228">
        <f t="shared" si="349"/>
        <v>7.994248000000001E-2</v>
      </c>
      <c r="BC534" s="222">
        <f t="shared" si="350"/>
        <v>4.7638713638336022E-2</v>
      </c>
      <c r="BD534" s="225">
        <f t="shared" si="351"/>
        <v>3.2303766361663981E-2</v>
      </c>
      <c r="BE534" s="359">
        <f t="shared" si="352"/>
        <v>299.70790833105127</v>
      </c>
      <c r="BF534" s="448">
        <f t="shared" si="353"/>
        <v>17.157373336190847</v>
      </c>
    </row>
    <row r="535" spans="1:58" x14ac:dyDescent="0.25">
      <c r="A535" s="8">
        <v>529</v>
      </c>
      <c r="B535" s="9">
        <v>25</v>
      </c>
      <c r="C535" s="10" t="s">
        <v>11</v>
      </c>
      <c r="D535" s="10" t="s">
        <v>6</v>
      </c>
      <c r="E535" s="11" t="s">
        <v>7</v>
      </c>
      <c r="F535" s="12" t="s">
        <v>26</v>
      </c>
      <c r="G535" s="32"/>
      <c r="H535" s="14"/>
      <c r="I535" s="11"/>
      <c r="J535" s="39"/>
      <c r="K535" s="39"/>
      <c r="L535" s="44">
        <v>30.00289567148134</v>
      </c>
      <c r="M535" s="39"/>
      <c r="N535" s="39"/>
      <c r="O535" s="39"/>
      <c r="P535" s="39"/>
      <c r="Q535" s="39"/>
      <c r="R535" s="39"/>
      <c r="S535" s="315">
        <v>14704.519178245244</v>
      </c>
      <c r="T535" s="323">
        <v>369.83569397712665</v>
      </c>
      <c r="U535" s="328">
        <v>21.756929828027083</v>
      </c>
      <c r="V535" s="287">
        <f t="shared" si="335"/>
        <v>39.75959978366685</v>
      </c>
      <c r="W535" s="298">
        <f t="shared" si="336"/>
        <v>675.85451138896508</v>
      </c>
      <c r="X535" s="305">
        <f t="shared" si="337"/>
        <v>16.998524005933394</v>
      </c>
      <c r="Y535" s="46">
        <f t="shared" si="354"/>
        <v>902.57999999999993</v>
      </c>
      <c r="Z535" s="123">
        <f t="shared" si="355"/>
        <v>16.649999999999999</v>
      </c>
      <c r="AA535" s="200">
        <f t="shared" si="358"/>
        <v>4.4649999999999999</v>
      </c>
      <c r="AB535" s="71">
        <v>32.512022350203054</v>
      </c>
      <c r="AC535" s="253">
        <f t="shared" si="338"/>
        <v>2.7093351958502546E-3</v>
      </c>
      <c r="AD535" s="78">
        <f t="shared" si="339"/>
        <v>29.344701132846268</v>
      </c>
      <c r="AE535" s="181">
        <f t="shared" si="356"/>
        <v>1.5794847906625</v>
      </c>
      <c r="AF535" s="185">
        <f t="shared" si="359"/>
        <v>1.5183119926874999</v>
      </c>
      <c r="AG535" s="278">
        <f t="shared" si="360"/>
        <v>1.250624732875</v>
      </c>
      <c r="AH535" s="281">
        <f t="shared" si="361"/>
        <v>1.1667976677</v>
      </c>
      <c r="AI535" s="177">
        <f t="shared" si="341"/>
        <v>4.8581560803849388</v>
      </c>
      <c r="AJ535" s="177">
        <f t="shared" si="342"/>
        <v>3.5888190993837479</v>
      </c>
      <c r="AK535" s="258">
        <f t="shared" si="343"/>
        <v>430.65829192604974</v>
      </c>
      <c r="AL535" s="107">
        <f t="shared" si="357"/>
        <v>161.26117781398477</v>
      </c>
      <c r="AS535" s="456">
        <v>0.9392115003974213</v>
      </c>
      <c r="AT535" s="348">
        <v>0.34702709257242148</v>
      </c>
      <c r="AU535" s="350">
        <f t="shared" si="344"/>
        <v>0.59218440782499981</v>
      </c>
      <c r="AV535" s="415">
        <f t="shared" si="345"/>
        <v>0.84771351602870448</v>
      </c>
      <c r="AW535" s="347">
        <f t="shared" si="346"/>
        <v>0.31321971321401615</v>
      </c>
      <c r="AX535" s="350">
        <f t="shared" si="347"/>
        <v>0.53449380281468828</v>
      </c>
      <c r="AY535" s="207">
        <v>0.28599999999999998</v>
      </c>
      <c r="AZ535" s="220">
        <v>0.14186510467833077</v>
      </c>
      <c r="BA535" s="224">
        <f t="shared" si="348"/>
        <v>0.1441348953216692</v>
      </c>
      <c r="BB535" s="226">
        <f t="shared" si="349"/>
        <v>0.25813787999999993</v>
      </c>
      <c r="BC535" s="220">
        <f t="shared" si="350"/>
        <v>0.12804460618056776</v>
      </c>
      <c r="BD535" s="224">
        <f t="shared" si="351"/>
        <v>0.13009327381943217</v>
      </c>
      <c r="BE535" s="357">
        <f t="shared" si="352"/>
        <v>225.56662824533376</v>
      </c>
      <c r="BF535" s="446">
        <f t="shared" si="353"/>
        <v>54.901854761111657</v>
      </c>
    </row>
    <row r="536" spans="1:58" x14ac:dyDescent="0.25">
      <c r="A536" s="15">
        <v>530</v>
      </c>
      <c r="B536" s="16">
        <v>26</v>
      </c>
      <c r="C536" s="17" t="s">
        <v>11</v>
      </c>
      <c r="D536" s="17" t="s">
        <v>6</v>
      </c>
      <c r="E536" s="18" t="s">
        <v>7</v>
      </c>
      <c r="F536" s="19" t="s">
        <v>26</v>
      </c>
      <c r="G536" s="33"/>
      <c r="H536" s="21"/>
      <c r="I536" s="18"/>
      <c r="J536" s="40"/>
      <c r="K536" s="40"/>
      <c r="L536" s="43">
        <v>29.99935613326728</v>
      </c>
      <c r="M536" s="40"/>
      <c r="N536" s="40"/>
      <c r="O536" s="40"/>
      <c r="P536" s="40"/>
      <c r="Q536" s="40"/>
      <c r="R536" s="40"/>
      <c r="S536" s="313">
        <v>14702.784438768073</v>
      </c>
      <c r="T536" s="321">
        <v>369.79206326940806</v>
      </c>
      <c r="U536" s="326">
        <v>21.754363092956236</v>
      </c>
      <c r="V536" s="288">
        <f t="shared" si="335"/>
        <v>39.759599783666843</v>
      </c>
      <c r="W536" s="299">
        <f t="shared" si="336"/>
        <v>675.85451138896508</v>
      </c>
      <c r="X536" s="306">
        <f t="shared" si="337"/>
        <v>16.998524005933398</v>
      </c>
      <c r="Y536" s="47">
        <f t="shared" si="354"/>
        <v>898.85</v>
      </c>
      <c r="Z536" s="124">
        <f t="shared" si="355"/>
        <v>17.149999999999999</v>
      </c>
      <c r="AA536" s="198">
        <f t="shared" si="358"/>
        <v>4.4950000000000001</v>
      </c>
      <c r="AB536" s="72">
        <v>38.067222076255547</v>
      </c>
      <c r="AC536" s="254">
        <f t="shared" si="338"/>
        <v>3.172268506354629E-3</v>
      </c>
      <c r="AD536" s="79">
        <f t="shared" si="339"/>
        <v>34.2167225632423</v>
      </c>
      <c r="AE536" s="182">
        <f t="shared" si="356"/>
        <v>1.7168220879124996</v>
      </c>
      <c r="AF536" s="186">
        <f t="shared" si="359"/>
        <v>1.6460232879375001</v>
      </c>
      <c r="AG536" s="276">
        <f t="shared" si="360"/>
        <v>1.3578750211249999</v>
      </c>
      <c r="AH536" s="279">
        <f t="shared" si="361"/>
        <v>1.2700621933500003</v>
      </c>
      <c r="AI536" s="178">
        <f t="shared" si="341"/>
        <v>4.5099747086178068</v>
      </c>
      <c r="AJ536" s="178">
        <f t="shared" si="342"/>
        <v>3.3363668901445855</v>
      </c>
      <c r="AK536" s="259">
        <f t="shared" si="343"/>
        <v>400.36402681735024</v>
      </c>
      <c r="AL536" s="108">
        <f t="shared" si="357"/>
        <v>164.39301565994845</v>
      </c>
      <c r="AS536" s="455">
        <v>0.87158604524618921</v>
      </c>
      <c r="AT536" s="348">
        <v>0.27943696612346108</v>
      </c>
      <c r="AU536" s="351">
        <f t="shared" si="344"/>
        <v>0.59214907912272818</v>
      </c>
      <c r="AV536" s="416">
        <f t="shared" si="345"/>
        <v>0.78342511676953719</v>
      </c>
      <c r="AW536" s="348">
        <f t="shared" si="346"/>
        <v>0.25117191700007302</v>
      </c>
      <c r="AX536" s="351">
        <f t="shared" si="347"/>
        <v>0.53225319976946428</v>
      </c>
      <c r="AY536" s="208">
        <v>0.25600000000000001</v>
      </c>
      <c r="AZ536" s="221">
        <v>0.16973743658982224</v>
      </c>
      <c r="BA536" s="223">
        <f t="shared" si="348"/>
        <v>8.6262563410177767E-2</v>
      </c>
      <c r="BB536" s="227">
        <f t="shared" si="349"/>
        <v>0.23010560000000002</v>
      </c>
      <c r="BC536" s="221">
        <f t="shared" si="350"/>
        <v>0.15256849487876173</v>
      </c>
      <c r="BD536" s="223">
        <f t="shared" si="351"/>
        <v>7.7537105121238278E-2</v>
      </c>
      <c r="BE536" s="358">
        <f t="shared" si="352"/>
        <v>441.29481633007151</v>
      </c>
      <c r="BF536" s="447">
        <f t="shared" si="353"/>
        <v>64.286551171627806</v>
      </c>
    </row>
    <row r="537" spans="1:58" x14ac:dyDescent="0.25">
      <c r="A537" s="15">
        <v>531</v>
      </c>
      <c r="B537" s="16">
        <v>27</v>
      </c>
      <c r="C537" s="17" t="s">
        <v>11</v>
      </c>
      <c r="D537" s="17" t="s">
        <v>6</v>
      </c>
      <c r="E537" s="18" t="s">
        <v>7</v>
      </c>
      <c r="F537" s="19" t="s">
        <v>26</v>
      </c>
      <c r="G537" s="33"/>
      <c r="H537" s="21"/>
      <c r="I537" s="18"/>
      <c r="J537" s="40"/>
      <c r="K537" s="40"/>
      <c r="L537" s="43">
        <v>30.001125902374316</v>
      </c>
      <c r="M537" s="40"/>
      <c r="N537" s="40"/>
      <c r="O537" s="40"/>
      <c r="P537" s="40"/>
      <c r="Q537" s="40"/>
      <c r="R537" s="40"/>
      <c r="S537" s="313">
        <v>14703.65180850666</v>
      </c>
      <c r="T537" s="321">
        <v>369.81387862326744</v>
      </c>
      <c r="U537" s="326">
        <v>21.755646460491661</v>
      </c>
      <c r="V537" s="288">
        <f t="shared" si="335"/>
        <v>39.759599783666843</v>
      </c>
      <c r="W537" s="299">
        <f t="shared" si="336"/>
        <v>675.85451138896508</v>
      </c>
      <c r="X537" s="306">
        <f t="shared" si="337"/>
        <v>16.998524005933398</v>
      </c>
      <c r="Y537" s="47">
        <f t="shared" si="354"/>
        <v>907.27</v>
      </c>
      <c r="Z537" s="124">
        <f t="shared" si="355"/>
        <v>15.800000000000004</v>
      </c>
      <c r="AA537" s="198">
        <f t="shared" si="358"/>
        <v>4.42</v>
      </c>
      <c r="AB537" s="72">
        <v>32.696583271455033</v>
      </c>
      <c r="AC537" s="254">
        <f t="shared" si="338"/>
        <v>2.7247152726212528E-3</v>
      </c>
      <c r="AD537" s="79">
        <f t="shared" si="339"/>
        <v>29.664629104693006</v>
      </c>
      <c r="AE537" s="182">
        <f t="shared" si="356"/>
        <v>1.4466469885125</v>
      </c>
      <c r="AF537" s="186">
        <f t="shared" si="359"/>
        <v>1.3864687830375002</v>
      </c>
      <c r="AG537" s="276">
        <f t="shared" si="360"/>
        <v>1.146118389475</v>
      </c>
      <c r="AH537" s="279">
        <f t="shared" si="361"/>
        <v>1.0718768090999999</v>
      </c>
      <c r="AI537" s="178">
        <f t="shared" si="341"/>
        <v>4.4244592057282643</v>
      </c>
      <c r="AJ537" s="178">
        <f t="shared" si="342"/>
        <v>3.2782532664071238</v>
      </c>
      <c r="AK537" s="259">
        <f t="shared" si="343"/>
        <v>393.39039196885489</v>
      </c>
      <c r="AL537" s="108">
        <f t="shared" si="357"/>
        <v>170.82751887074659</v>
      </c>
      <c r="AS537" s="455">
        <v>0.70705675904119669</v>
      </c>
      <c r="AT537" s="348">
        <v>0.11499363285075295</v>
      </c>
      <c r="AU537" s="351">
        <f t="shared" si="344"/>
        <v>0.59206312619044377</v>
      </c>
      <c r="AV537" s="416">
        <f t="shared" si="345"/>
        <v>0.64149138577530651</v>
      </c>
      <c r="AW537" s="348">
        <f t="shared" si="346"/>
        <v>0.10433027327650263</v>
      </c>
      <c r="AX537" s="351">
        <f t="shared" si="347"/>
        <v>0.53716111249880394</v>
      </c>
      <c r="AY537" s="208">
        <v>0.221</v>
      </c>
      <c r="AZ537" s="221">
        <v>0.10445499716101934</v>
      </c>
      <c r="BA537" s="223">
        <f t="shared" si="348"/>
        <v>0.11654500283898066</v>
      </c>
      <c r="BB537" s="227">
        <f t="shared" si="349"/>
        <v>0.20050667</v>
      </c>
      <c r="BC537" s="221">
        <f t="shared" si="350"/>
        <v>9.4768885274278014E-2</v>
      </c>
      <c r="BD537" s="223">
        <f t="shared" si="351"/>
        <v>0.10573778472572198</v>
      </c>
      <c r="BE537" s="358">
        <f t="shared" si="352"/>
        <v>280.54899373616945</v>
      </c>
      <c r="BF537" s="447">
        <f t="shared" si="353"/>
        <v>55.224826247560991</v>
      </c>
    </row>
    <row r="538" spans="1:58" ht="15.75" thickBot="1" x14ac:dyDescent="0.3">
      <c r="A538" s="22">
        <v>532</v>
      </c>
      <c r="B538" s="23">
        <v>28</v>
      </c>
      <c r="C538" s="24" t="s">
        <v>11</v>
      </c>
      <c r="D538" s="24" t="s">
        <v>6</v>
      </c>
      <c r="E538" s="25" t="s">
        <v>7</v>
      </c>
      <c r="F538" s="26" t="s">
        <v>26</v>
      </c>
      <c r="G538" s="34"/>
      <c r="H538" s="28"/>
      <c r="I538" s="25"/>
      <c r="J538" s="41"/>
      <c r="K538" s="41"/>
      <c r="L538" s="42">
        <v>30.001125902374316</v>
      </c>
      <c r="M538" s="41"/>
      <c r="N538" s="41"/>
      <c r="O538" s="41"/>
      <c r="P538" s="41"/>
      <c r="Q538" s="41"/>
      <c r="R538" s="41"/>
      <c r="S538" s="314">
        <v>14703.65180850666</v>
      </c>
      <c r="T538" s="322">
        <v>369.81387862326744</v>
      </c>
      <c r="U538" s="327">
        <v>21.755646460491661</v>
      </c>
      <c r="V538" s="289">
        <f t="shared" si="335"/>
        <v>39.759599783666843</v>
      </c>
      <c r="W538" s="300">
        <f t="shared" si="336"/>
        <v>675.85451138896508</v>
      </c>
      <c r="X538" s="307">
        <f t="shared" si="337"/>
        <v>16.998524005933398</v>
      </c>
      <c r="Y538" s="48">
        <f t="shared" si="354"/>
        <v>898.44</v>
      </c>
      <c r="Z538" s="125">
        <f t="shared" si="355"/>
        <v>18.649999999999999</v>
      </c>
      <c r="AA538" s="199">
        <f t="shared" si="358"/>
        <v>4.4850000000000003</v>
      </c>
      <c r="AB538" s="73">
        <v>36.985868026373382</v>
      </c>
      <c r="AC538" s="255">
        <f t="shared" si="338"/>
        <v>3.0821556688644487E-3</v>
      </c>
      <c r="AD538" s="80">
        <f t="shared" si="339"/>
        <v>33.229583269614899</v>
      </c>
      <c r="AE538" s="183">
        <f t="shared" si="356"/>
        <v>1.6696103214125002</v>
      </c>
      <c r="AF538" s="187">
        <f t="shared" si="359"/>
        <v>1.6008993234375</v>
      </c>
      <c r="AG538" s="277">
        <f t="shared" si="360"/>
        <v>1.3206684755750002</v>
      </c>
      <c r="AH538" s="280">
        <f t="shared" si="361"/>
        <v>1.2375073432500003</v>
      </c>
      <c r="AI538" s="179">
        <f t="shared" si="341"/>
        <v>4.5141844993930036</v>
      </c>
      <c r="AJ538" s="179">
        <f t="shared" si="342"/>
        <v>3.3458923888647831</v>
      </c>
      <c r="AK538" s="260">
        <f t="shared" si="343"/>
        <v>401.50708666377392</v>
      </c>
      <c r="AL538" s="109">
        <f t="shared" si="357"/>
        <v>170.54280633929534</v>
      </c>
      <c r="AS538" s="457">
        <v>0.84588920635496789</v>
      </c>
      <c r="AT538" s="348">
        <v>0.25375355170337249</v>
      </c>
      <c r="AU538" s="352">
        <f t="shared" si="344"/>
        <v>0.59213565465159546</v>
      </c>
      <c r="AV538" s="417">
        <f t="shared" si="345"/>
        <v>0.75998069855755734</v>
      </c>
      <c r="AW538" s="349">
        <f t="shared" si="346"/>
        <v>0.22798234099237799</v>
      </c>
      <c r="AX538" s="352">
        <f t="shared" si="347"/>
        <v>0.53199835756517955</v>
      </c>
      <c r="AY538" s="209">
        <v>0.26900000000000002</v>
      </c>
      <c r="AZ538" s="222">
        <v>0.13110057986501603</v>
      </c>
      <c r="BA538" s="225">
        <f t="shared" si="348"/>
        <v>0.13789942013498399</v>
      </c>
      <c r="BB538" s="228">
        <f t="shared" si="349"/>
        <v>0.24168036000000004</v>
      </c>
      <c r="BC538" s="222">
        <f t="shared" si="350"/>
        <v>0.11778600497392501</v>
      </c>
      <c r="BD538" s="225">
        <f t="shared" si="351"/>
        <v>0.12389435502607501</v>
      </c>
      <c r="BE538" s="359">
        <f t="shared" si="352"/>
        <v>268.20901777664807</v>
      </c>
      <c r="BF538" s="448">
        <f t="shared" si="353"/>
        <v>62.461815524578334</v>
      </c>
    </row>
    <row r="539" spans="1:58" x14ac:dyDescent="0.25">
      <c r="A539" s="8">
        <v>533</v>
      </c>
      <c r="B539" s="9">
        <v>29</v>
      </c>
      <c r="C539" s="10" t="s">
        <v>11</v>
      </c>
      <c r="D539" s="10" t="s">
        <v>6</v>
      </c>
      <c r="E539" s="11" t="s">
        <v>8</v>
      </c>
      <c r="F539" s="12" t="s">
        <v>26</v>
      </c>
      <c r="G539" s="32"/>
      <c r="H539" s="14"/>
      <c r="I539" s="11"/>
      <c r="J539" s="39"/>
      <c r="K539" s="39"/>
      <c r="L539" s="44">
        <v>30.001125902374316</v>
      </c>
      <c r="M539" s="39"/>
      <c r="N539" s="39"/>
      <c r="O539" s="39"/>
      <c r="P539" s="39"/>
      <c r="Q539" s="39"/>
      <c r="R539" s="39"/>
      <c r="S539" s="315">
        <v>14703.65180850666</v>
      </c>
      <c r="T539" s="323">
        <v>369.81387862326744</v>
      </c>
      <c r="U539" s="328">
        <v>21.755646460491661</v>
      </c>
      <c r="V539" s="287">
        <f t="shared" si="335"/>
        <v>39.759599783666843</v>
      </c>
      <c r="W539" s="298">
        <f t="shared" si="336"/>
        <v>675.85451138896508</v>
      </c>
      <c r="X539" s="305">
        <f t="shared" si="337"/>
        <v>16.998524005933398</v>
      </c>
      <c r="Y539" s="46">
        <f t="shared" si="354"/>
        <v>892.83999999999992</v>
      </c>
      <c r="Z539" s="123">
        <f t="shared" si="355"/>
        <v>9.6999999999999957</v>
      </c>
      <c r="AA539" s="200">
        <f t="shared" si="358"/>
        <v>4.7650000000000006</v>
      </c>
      <c r="AB539" s="71">
        <v>20.029487804789021</v>
      </c>
      <c r="AC539" s="253">
        <f t="shared" si="338"/>
        <v>1.6691239837324184E-3</v>
      </c>
      <c r="AD539" s="78">
        <f t="shared" si="339"/>
        <v>17.883127891627829</v>
      </c>
      <c r="AE539" s="181">
        <f t="shared" si="356"/>
        <v>0.7684777828624999</v>
      </c>
      <c r="AF539" s="185">
        <f t="shared" si="359"/>
        <v>0.73698000588750001</v>
      </c>
      <c r="AG539" s="278">
        <f t="shared" si="360"/>
        <v>0.60976330372499998</v>
      </c>
      <c r="AH539" s="281">
        <f t="shared" si="361"/>
        <v>0.57075486330000003</v>
      </c>
      <c r="AI539" s="177">
        <f t="shared" si="341"/>
        <v>3.8367320739912185</v>
      </c>
      <c r="AJ539" s="177">
        <f t="shared" si="342"/>
        <v>2.849572933979537</v>
      </c>
      <c r="AK539" s="258">
        <f t="shared" si="343"/>
        <v>341.94875207754438</v>
      </c>
      <c r="AL539" s="107">
        <f t="shared" si="357"/>
        <v>113.65724255533668</v>
      </c>
      <c r="AS539" s="455">
        <v>0.4013834957392815</v>
      </c>
      <c r="AT539" s="347">
        <v>0.20521647151770847</v>
      </c>
      <c r="AU539" s="350">
        <f t="shared" si="344"/>
        <v>0.19616702422157303</v>
      </c>
      <c r="AV539" s="415">
        <f t="shared" si="345"/>
        <v>0.3583712403358601</v>
      </c>
      <c r="AW539" s="347">
        <f t="shared" si="346"/>
        <v>0.1832254744298708</v>
      </c>
      <c r="AX539" s="350">
        <f t="shared" si="347"/>
        <v>0.17514576590598926</v>
      </c>
      <c r="AY539" s="207">
        <v>0.156</v>
      </c>
      <c r="AZ539" s="220">
        <v>5.9748236293836972E-2</v>
      </c>
      <c r="BA539" s="224">
        <f t="shared" si="348"/>
        <v>9.6251763706163035E-2</v>
      </c>
      <c r="BB539" s="226">
        <f t="shared" si="349"/>
        <v>0.13928304</v>
      </c>
      <c r="BC539" s="220">
        <f t="shared" si="350"/>
        <v>5.3345615292589403E-2</v>
      </c>
      <c r="BD539" s="224">
        <f t="shared" si="351"/>
        <v>8.5937424707410601E-2</v>
      </c>
      <c r="BE539" s="357">
        <f t="shared" si="352"/>
        <v>208.09476142104734</v>
      </c>
      <c r="BF539" s="446">
        <f t="shared" si="353"/>
        <v>102.10425469963531</v>
      </c>
    </row>
    <row r="540" spans="1:58" x14ac:dyDescent="0.25">
      <c r="A540" s="15">
        <v>534</v>
      </c>
      <c r="B540" s="16">
        <v>30</v>
      </c>
      <c r="C540" s="17" t="s">
        <v>11</v>
      </c>
      <c r="D540" s="17" t="s">
        <v>6</v>
      </c>
      <c r="E540" s="18" t="s">
        <v>8</v>
      </c>
      <c r="F540" s="19" t="s">
        <v>26</v>
      </c>
      <c r="G540" s="33"/>
      <c r="H540" s="21"/>
      <c r="I540" s="18"/>
      <c r="J540" s="40"/>
      <c r="K540" s="40"/>
      <c r="L540" s="43">
        <v>30.001125902374316</v>
      </c>
      <c r="M540" s="40"/>
      <c r="N540" s="40"/>
      <c r="O540" s="40"/>
      <c r="P540" s="40"/>
      <c r="Q540" s="40"/>
      <c r="R540" s="40"/>
      <c r="S540" s="313">
        <v>14703.65180850666</v>
      </c>
      <c r="T540" s="321">
        <v>369.81387862326744</v>
      </c>
      <c r="U540" s="326">
        <v>21.755646460491661</v>
      </c>
      <c r="V540" s="288">
        <f t="shared" si="335"/>
        <v>39.759599783666843</v>
      </c>
      <c r="W540" s="299">
        <f t="shared" si="336"/>
        <v>675.85451138896508</v>
      </c>
      <c r="X540" s="306">
        <f t="shared" si="337"/>
        <v>16.998524005933398</v>
      </c>
      <c r="Y540" s="47">
        <f t="shared" si="354"/>
        <v>895.62000000000012</v>
      </c>
      <c r="Z540" s="124">
        <f t="shared" si="355"/>
        <v>11.300000000000004</v>
      </c>
      <c r="AA540" s="198">
        <f t="shared" si="358"/>
        <v>4.6449999999999996</v>
      </c>
      <c r="AB540" s="72">
        <v>20.51015658802504</v>
      </c>
      <c r="AC540" s="254">
        <f t="shared" si="338"/>
        <v>1.7091797156687533E-3</v>
      </c>
      <c r="AD540" s="79">
        <f t="shared" si="339"/>
        <v>18.369306443366991</v>
      </c>
      <c r="AE540" s="182">
        <f t="shared" si="356"/>
        <v>0.76755551981249992</v>
      </c>
      <c r="AF540" s="186">
        <f t="shared" si="359"/>
        <v>0.73431138688749997</v>
      </c>
      <c r="AG540" s="276">
        <f t="shared" si="360"/>
        <v>0.60691950652499993</v>
      </c>
      <c r="AH540" s="279">
        <f t="shared" si="361"/>
        <v>0.56891054659999996</v>
      </c>
      <c r="AI540" s="178">
        <f t="shared" si="341"/>
        <v>3.7423191603551245</v>
      </c>
      <c r="AJ540" s="178">
        <f t="shared" si="342"/>
        <v>2.7737991377996658</v>
      </c>
      <c r="AK540" s="259">
        <f t="shared" si="343"/>
        <v>332.85589653595991</v>
      </c>
      <c r="AL540" s="108">
        <f t="shared" si="357"/>
        <v>119.35149318436159</v>
      </c>
      <c r="AS540" s="455">
        <v>0.50483651392117812</v>
      </c>
      <c r="AT540" s="348">
        <v>4.9004754361578945E-2</v>
      </c>
      <c r="AU540" s="351">
        <f t="shared" si="344"/>
        <v>0.4558317595595992</v>
      </c>
      <c r="AV540" s="416">
        <f t="shared" si="345"/>
        <v>0.45214167859808563</v>
      </c>
      <c r="AW540" s="348">
        <f t="shared" si="346"/>
        <v>4.3889638101317338E-2</v>
      </c>
      <c r="AX540" s="351">
        <f t="shared" si="347"/>
        <v>0.40825204049676828</v>
      </c>
      <c r="AY540" s="208">
        <v>0.17499999999999999</v>
      </c>
      <c r="AZ540" s="221">
        <v>7.1955661642509119E-2</v>
      </c>
      <c r="BA540" s="223">
        <f t="shared" si="348"/>
        <v>0.10304433835749087</v>
      </c>
      <c r="BB540" s="227">
        <f t="shared" si="349"/>
        <v>0.15673350000000003</v>
      </c>
      <c r="BC540" s="221">
        <f t="shared" si="350"/>
        <v>6.4444929680264024E-2</v>
      </c>
      <c r="BD540" s="223">
        <f t="shared" si="351"/>
        <v>9.2288570319735988E-2</v>
      </c>
      <c r="BE540" s="358">
        <f t="shared" si="352"/>
        <v>199.04205233352388</v>
      </c>
      <c r="BF540" s="447">
        <f t="shared" si="353"/>
        <v>44.995014405843243</v>
      </c>
    </row>
    <row r="541" spans="1:58" x14ac:dyDescent="0.25">
      <c r="A541" s="15">
        <v>535</v>
      </c>
      <c r="B541" s="16">
        <v>31</v>
      </c>
      <c r="C541" s="17" t="s">
        <v>11</v>
      </c>
      <c r="D541" s="17" t="s">
        <v>6</v>
      </c>
      <c r="E541" s="18" t="s">
        <v>8</v>
      </c>
      <c r="F541" s="19" t="s">
        <v>26</v>
      </c>
      <c r="G541" s="33"/>
      <c r="H541" s="21"/>
      <c r="I541" s="18"/>
      <c r="J541" s="40"/>
      <c r="K541" s="40"/>
      <c r="L541" s="43">
        <v>30.00289567148134</v>
      </c>
      <c r="M541" s="40"/>
      <c r="N541" s="40"/>
      <c r="O541" s="40"/>
      <c r="P541" s="40"/>
      <c r="Q541" s="40"/>
      <c r="R541" s="40"/>
      <c r="S541" s="313">
        <v>14704.519178245244</v>
      </c>
      <c r="T541" s="321">
        <v>369.83569397712665</v>
      </c>
      <c r="U541" s="326">
        <v>21.756929828027083</v>
      </c>
      <c r="V541" s="288">
        <f t="shared" si="335"/>
        <v>39.75959978366685</v>
      </c>
      <c r="W541" s="299">
        <f t="shared" si="336"/>
        <v>675.85451138896508</v>
      </c>
      <c r="X541" s="306">
        <f t="shared" si="337"/>
        <v>16.998524005933394</v>
      </c>
      <c r="Y541" s="47">
        <f t="shared" si="354"/>
        <v>890.83999999999992</v>
      </c>
      <c r="Z541" s="124">
        <f t="shared" si="355"/>
        <v>7.5</v>
      </c>
      <c r="AA541" s="198">
        <f t="shared" si="358"/>
        <v>4.74</v>
      </c>
      <c r="AB541" s="72">
        <v>21.469705371271022</v>
      </c>
      <c r="AC541" s="254">
        <f t="shared" si="338"/>
        <v>1.7891421142725852E-3</v>
      </c>
      <c r="AD541" s="79">
        <f t="shared" si="339"/>
        <v>19.126072332943078</v>
      </c>
      <c r="AE541" s="182">
        <f t="shared" si="356"/>
        <v>0.87507979581249995</v>
      </c>
      <c r="AF541" s="186">
        <f t="shared" si="359"/>
        <v>0.84050567453749991</v>
      </c>
      <c r="AG541" s="276">
        <f t="shared" si="360"/>
        <v>0.69189269282499999</v>
      </c>
      <c r="AH541" s="279">
        <f t="shared" si="361"/>
        <v>0.6495490744500001</v>
      </c>
      <c r="AI541" s="178">
        <f t="shared" si="341"/>
        <v>4.0758817164927619</v>
      </c>
      <c r="AJ541" s="178">
        <f t="shared" si="342"/>
        <v>3.0254214634876768</v>
      </c>
      <c r="AK541" s="259">
        <f t="shared" si="343"/>
        <v>363.05057561852118</v>
      </c>
      <c r="AL541" s="108">
        <f t="shared" si="357"/>
        <v>126.07070892661096</v>
      </c>
      <c r="AS541" s="455">
        <v>0.47913119300032686</v>
      </c>
      <c r="AT541" s="348">
        <v>3.1979139531256973E-2</v>
      </c>
      <c r="AU541" s="351">
        <f t="shared" si="344"/>
        <v>0.44715205346906989</v>
      </c>
      <c r="AV541" s="416">
        <f t="shared" si="345"/>
        <v>0.42682923197241113</v>
      </c>
      <c r="AW541" s="348">
        <f t="shared" si="346"/>
        <v>2.8488296660024958E-2</v>
      </c>
      <c r="AX541" s="351">
        <f t="shared" si="347"/>
        <v>0.39834093531238618</v>
      </c>
      <c r="AY541" s="208">
        <v>0.14499999999999999</v>
      </c>
      <c r="AZ541" s="221">
        <v>6.8569993322245046E-2</v>
      </c>
      <c r="BA541" s="223">
        <f t="shared" si="348"/>
        <v>7.6430006677754944E-2</v>
      </c>
      <c r="BB541" s="227">
        <f t="shared" si="349"/>
        <v>0.1291718</v>
      </c>
      <c r="BC541" s="221">
        <f t="shared" si="350"/>
        <v>6.1084892851188767E-2</v>
      </c>
      <c r="BD541" s="223">
        <f t="shared" si="351"/>
        <v>6.8086907148811202E-2</v>
      </c>
      <c r="BE541" s="358">
        <f t="shared" si="352"/>
        <v>280.90675775800776</v>
      </c>
      <c r="BF541" s="447">
        <f t="shared" si="353"/>
        <v>48.014328022662454</v>
      </c>
    </row>
    <row r="542" spans="1:58" ht="15.75" thickBot="1" x14ac:dyDescent="0.3">
      <c r="A542" s="22">
        <v>536</v>
      </c>
      <c r="B542" s="23">
        <v>32</v>
      </c>
      <c r="C542" s="24" t="s">
        <v>11</v>
      </c>
      <c r="D542" s="24" t="s">
        <v>6</v>
      </c>
      <c r="E542" s="25" t="s">
        <v>8</v>
      </c>
      <c r="F542" s="26" t="s">
        <v>26</v>
      </c>
      <c r="G542" s="34"/>
      <c r="H542" s="28"/>
      <c r="I542" s="25"/>
      <c r="J542" s="41"/>
      <c r="K542" s="41"/>
      <c r="L542" s="42">
        <v>29.99935613326728</v>
      </c>
      <c r="M542" s="41"/>
      <c r="N542" s="41"/>
      <c r="O542" s="41"/>
      <c r="P542" s="41"/>
      <c r="Q542" s="41"/>
      <c r="R542" s="41"/>
      <c r="S542" s="314">
        <v>14702.784438768073</v>
      </c>
      <c r="T542" s="322">
        <v>369.79206326940806</v>
      </c>
      <c r="U542" s="327">
        <v>21.754363092956236</v>
      </c>
      <c r="V542" s="289">
        <f t="shared" si="335"/>
        <v>39.759599783666843</v>
      </c>
      <c r="W542" s="300">
        <f t="shared" si="336"/>
        <v>675.85451138896508</v>
      </c>
      <c r="X542" s="307">
        <f t="shared" si="337"/>
        <v>16.998524005933398</v>
      </c>
      <c r="Y542" s="48">
        <f t="shared" si="354"/>
        <v>895.18000000000006</v>
      </c>
      <c r="Z542" s="125">
        <f t="shared" si="355"/>
        <v>11.799999999999997</v>
      </c>
      <c r="AA542" s="199">
        <f t="shared" si="358"/>
        <v>4.8</v>
      </c>
      <c r="AB542" s="73">
        <v>24.64466712137834</v>
      </c>
      <c r="AC542" s="255">
        <f t="shared" si="338"/>
        <v>2.0537222601148615E-3</v>
      </c>
      <c r="AD542" s="80">
        <f t="shared" si="339"/>
        <v>22.061413113715467</v>
      </c>
      <c r="AE542" s="183">
        <f t="shared" si="356"/>
        <v>1.0110213008125</v>
      </c>
      <c r="AF542" s="187">
        <f t="shared" si="359"/>
        <v>0.97047056303750001</v>
      </c>
      <c r="AG542" s="277">
        <f t="shared" si="360"/>
        <v>0.79993946277500005</v>
      </c>
      <c r="AH542" s="280">
        <f t="shared" si="361"/>
        <v>0.75024787324999997</v>
      </c>
      <c r="AI542" s="179">
        <f t="shared" si="341"/>
        <v>4.1023938194542549</v>
      </c>
      <c r="AJ542" s="179">
        <f t="shared" si="342"/>
        <v>3.0442605272569803</v>
      </c>
      <c r="AK542" s="260">
        <f t="shared" si="343"/>
        <v>365.31126327083769</v>
      </c>
      <c r="AL542" s="109">
        <f t="shared" si="357"/>
        <v>127.49427158386715</v>
      </c>
      <c r="AS542" s="455">
        <v>0.70673073102728989</v>
      </c>
      <c r="AT542" s="349">
        <v>0.18272699760849295</v>
      </c>
      <c r="AU542" s="352">
        <f t="shared" si="344"/>
        <v>0.52400373341879691</v>
      </c>
      <c r="AV542" s="417">
        <f t="shared" si="345"/>
        <v>0.63265121580100936</v>
      </c>
      <c r="AW542" s="349">
        <f t="shared" si="346"/>
        <v>0.16357355371917073</v>
      </c>
      <c r="AX542" s="352">
        <f t="shared" si="347"/>
        <v>0.46907766208183865</v>
      </c>
      <c r="AY542" s="209">
        <v>0.23</v>
      </c>
      <c r="AZ542" s="222">
        <v>0.10199945308953449</v>
      </c>
      <c r="BA542" s="225">
        <f t="shared" si="348"/>
        <v>0.12800054691046553</v>
      </c>
      <c r="BB542" s="228">
        <f t="shared" si="349"/>
        <v>0.20589140000000003</v>
      </c>
      <c r="BC542" s="222">
        <f t="shared" si="350"/>
        <v>9.1307870416689502E-2</v>
      </c>
      <c r="BD542" s="225">
        <f t="shared" si="351"/>
        <v>0.11458352958331054</v>
      </c>
      <c r="BE542" s="359">
        <f t="shared" si="352"/>
        <v>192.53563923142389</v>
      </c>
      <c r="BF542" s="448">
        <f t="shared" si="353"/>
        <v>47.031472391594022</v>
      </c>
    </row>
    <row r="543" spans="1:58" x14ac:dyDescent="0.25">
      <c r="A543" s="8">
        <v>537</v>
      </c>
      <c r="B543" s="9">
        <v>33</v>
      </c>
      <c r="C543" s="10" t="s">
        <v>11</v>
      </c>
      <c r="D543" s="10" t="s">
        <v>9</v>
      </c>
      <c r="E543" s="11" t="s">
        <v>7</v>
      </c>
      <c r="F543" s="12" t="s">
        <v>26</v>
      </c>
      <c r="G543" s="32"/>
      <c r="H543" s="14"/>
      <c r="I543" s="11"/>
      <c r="J543" s="39"/>
      <c r="K543" s="39"/>
      <c r="L543" s="44">
        <v>75.001994002289706</v>
      </c>
      <c r="M543" s="39"/>
      <c r="N543" s="39"/>
      <c r="O543" s="39"/>
      <c r="P543" s="39"/>
      <c r="Q543" s="39"/>
      <c r="R543" s="39"/>
      <c r="S543" s="315">
        <v>32866.623791743375</v>
      </c>
      <c r="T543" s="323">
        <v>1710.0454632522051</v>
      </c>
      <c r="U543" s="328">
        <v>71.330446390560297</v>
      </c>
      <c r="V543" s="287">
        <f t="shared" si="335"/>
        <v>19.219736842105267</v>
      </c>
      <c r="W543" s="298">
        <f t="shared" si="336"/>
        <v>460.76571022402669</v>
      </c>
      <c r="X543" s="305">
        <f t="shared" si="337"/>
        <v>23.973570190337522</v>
      </c>
      <c r="Y543" s="46">
        <f>Y471+Y615</f>
        <v>899.35</v>
      </c>
      <c r="Z543" s="123">
        <f t="shared" si="355"/>
        <v>254.60000000000002</v>
      </c>
      <c r="AA543" s="200">
        <f t="shared" si="358"/>
        <v>3.2749999999999999</v>
      </c>
      <c r="AB543" s="71">
        <v>13.81916351705871</v>
      </c>
      <c r="AC543" s="253">
        <f t="shared" si="338"/>
        <v>1.1515969597548925E-3</v>
      </c>
      <c r="AD543" s="78">
        <f t="shared" si="339"/>
        <v>12.428264709066751</v>
      </c>
      <c r="AE543" s="181">
        <f t="shared" si="356"/>
        <v>0.46858043971249996</v>
      </c>
      <c r="AF543" s="185">
        <f t="shared" si="359"/>
        <v>0.44687546793749999</v>
      </c>
      <c r="AG543" s="278">
        <f t="shared" si="360"/>
        <v>0.34990985127499996</v>
      </c>
      <c r="AH543" s="281">
        <f t="shared" si="361"/>
        <v>0.32691717894999994</v>
      </c>
      <c r="AI543" s="177">
        <f t="shared" si="341"/>
        <v>3.3908017597018296</v>
      </c>
      <c r="AJ543" s="177">
        <f t="shared" si="342"/>
        <v>2.3656799381991931</v>
      </c>
      <c r="AK543" s="258">
        <f t="shared" si="343"/>
        <v>283.88159258390317</v>
      </c>
      <c r="AL543" s="107">
        <f t="shared" si="357"/>
        <v>94.069020391491108</v>
      </c>
      <c r="AS543" s="456">
        <v>17.433762552286844</v>
      </c>
      <c r="AT543" s="348">
        <v>16.794130812379617</v>
      </c>
      <c r="AU543" s="350">
        <f t="shared" si="344"/>
        <v>0.63963173990722666</v>
      </c>
      <c r="AV543" s="415">
        <f t="shared" si="345"/>
        <v>15.679054351399172</v>
      </c>
      <c r="AW543" s="347">
        <f t="shared" si="346"/>
        <v>15.103801546113608</v>
      </c>
      <c r="AX543" s="350">
        <f t="shared" si="347"/>
        <v>0.57525280528556433</v>
      </c>
      <c r="AY543" s="207">
        <v>0.90100000000000002</v>
      </c>
      <c r="AZ543" s="220">
        <v>0.64746108189716345</v>
      </c>
      <c r="BA543" s="224">
        <f t="shared" si="348"/>
        <v>0.25353891810283657</v>
      </c>
      <c r="BB543" s="226">
        <f t="shared" si="349"/>
        <v>0.81031434999999996</v>
      </c>
      <c r="BC543" s="220">
        <f t="shared" si="350"/>
        <v>0.58229412400421388</v>
      </c>
      <c r="BD543" s="224">
        <f t="shared" si="351"/>
        <v>0.22802022599578609</v>
      </c>
      <c r="BE543" s="357">
        <f t="shared" si="352"/>
        <v>54.505097759601519</v>
      </c>
      <c r="BF543" s="446">
        <f t="shared" si="353"/>
        <v>21.604874578398917</v>
      </c>
    </row>
    <row r="544" spans="1:58" x14ac:dyDescent="0.25">
      <c r="A544" s="15">
        <v>538</v>
      </c>
      <c r="B544" s="16">
        <v>34</v>
      </c>
      <c r="C544" s="17" t="s">
        <v>11</v>
      </c>
      <c r="D544" s="17" t="s">
        <v>9</v>
      </c>
      <c r="E544" s="18" t="s">
        <v>7</v>
      </c>
      <c r="F544" s="19" t="s">
        <v>26</v>
      </c>
      <c r="G544" s="33"/>
      <c r="H544" s="21"/>
      <c r="I544" s="18"/>
      <c r="J544" s="40"/>
      <c r="K544" s="40"/>
      <c r="L544" s="43">
        <v>74.988330943667208</v>
      </c>
      <c r="M544" s="40"/>
      <c r="N544" s="40"/>
      <c r="O544" s="40"/>
      <c r="P544" s="40"/>
      <c r="Q544" s="40"/>
      <c r="R544" s="40"/>
      <c r="S544" s="313">
        <v>32860.636502824404</v>
      </c>
      <c r="T544" s="321">
        <v>1709.7339455156123</v>
      </c>
      <c r="U544" s="326">
        <v>71.317452175092185</v>
      </c>
      <c r="V544" s="288">
        <f t="shared" si="335"/>
        <v>19.219736842105263</v>
      </c>
      <c r="W544" s="299">
        <f t="shared" si="336"/>
        <v>460.76571022402663</v>
      </c>
      <c r="X544" s="306">
        <f t="shared" si="337"/>
        <v>23.973570190337526</v>
      </c>
      <c r="Y544" s="47">
        <f t="shared" si="354"/>
        <v>900.6400000000001</v>
      </c>
      <c r="Z544" s="124">
        <f t="shared" si="355"/>
        <v>259.60000000000002</v>
      </c>
      <c r="AA544" s="198">
        <f t="shared" si="358"/>
        <v>3.2749999999999999</v>
      </c>
      <c r="AB544" s="72">
        <v>13.716812503353427</v>
      </c>
      <c r="AC544" s="254">
        <f t="shared" si="338"/>
        <v>1.1430677086127856E-3</v>
      </c>
      <c r="AD544" s="79">
        <f t="shared" si="339"/>
        <v>12.353910013020231</v>
      </c>
      <c r="AE544" s="182">
        <f t="shared" si="356"/>
        <v>0.48253317181249999</v>
      </c>
      <c r="AF544" s="186">
        <f t="shared" si="359"/>
        <v>0.46167679133749995</v>
      </c>
      <c r="AG544" s="276">
        <f t="shared" si="360"/>
        <v>0.36097804642499998</v>
      </c>
      <c r="AH544" s="279">
        <f t="shared" si="361"/>
        <v>0.33765772729999999</v>
      </c>
      <c r="AI544" s="178">
        <f t="shared" si="341"/>
        <v>3.5178229030580708</v>
      </c>
      <c r="AJ544" s="178">
        <f t="shared" si="342"/>
        <v>2.4616340510410191</v>
      </c>
      <c r="AK544" s="259">
        <f t="shared" si="343"/>
        <v>295.39608612492231</v>
      </c>
      <c r="AL544" s="108">
        <f t="shared" si="357"/>
        <v>94.980100492135094</v>
      </c>
      <c r="AS544" s="455">
        <v>17.982592107993447</v>
      </c>
      <c r="AT544" s="348">
        <v>17.335821158998407</v>
      </c>
      <c r="AU544" s="351">
        <f t="shared" si="344"/>
        <v>0.64677094899504084</v>
      </c>
      <c r="AV544" s="416">
        <f t="shared" si="345"/>
        <v>16.195841756143221</v>
      </c>
      <c r="AW544" s="348">
        <f t="shared" si="346"/>
        <v>15.613333968640326</v>
      </c>
      <c r="AX544" s="351">
        <f t="shared" si="347"/>
        <v>0.58250778750289367</v>
      </c>
      <c r="AY544" s="208">
        <v>0.91400000000000003</v>
      </c>
      <c r="AZ544" s="221">
        <v>0.70682423276525352</v>
      </c>
      <c r="BA544" s="223">
        <f t="shared" si="348"/>
        <v>0.20717576723474651</v>
      </c>
      <c r="BB544" s="227">
        <f t="shared" si="349"/>
        <v>0.82318496000000019</v>
      </c>
      <c r="BC544" s="221">
        <f t="shared" si="350"/>
        <v>0.63659417699769805</v>
      </c>
      <c r="BD544" s="223">
        <f t="shared" si="351"/>
        <v>0.18659078300230211</v>
      </c>
      <c r="BE544" s="358">
        <f t="shared" si="352"/>
        <v>66.208575869837105</v>
      </c>
      <c r="BF544" s="447">
        <f t="shared" si="353"/>
        <v>21.208145673003322</v>
      </c>
    </row>
    <row r="545" spans="1:58" x14ac:dyDescent="0.25">
      <c r="A545" s="15">
        <v>539</v>
      </c>
      <c r="B545" s="16">
        <v>35</v>
      </c>
      <c r="C545" s="17" t="s">
        <v>11</v>
      </c>
      <c r="D545" s="17" t="s">
        <v>9</v>
      </c>
      <c r="E545" s="18" t="s">
        <v>7</v>
      </c>
      <c r="F545" s="19" t="s">
        <v>26</v>
      </c>
      <c r="G545" s="33"/>
      <c r="H545" s="21"/>
      <c r="I545" s="18"/>
      <c r="J545" s="40"/>
      <c r="K545" s="40"/>
      <c r="L545" s="43">
        <v>75.001994002289706</v>
      </c>
      <c r="M545" s="40"/>
      <c r="N545" s="40"/>
      <c r="O545" s="40"/>
      <c r="P545" s="40"/>
      <c r="Q545" s="40"/>
      <c r="R545" s="40"/>
      <c r="S545" s="313">
        <v>32866.623791743375</v>
      </c>
      <c r="T545" s="321">
        <v>1710.0454632522051</v>
      </c>
      <c r="U545" s="326">
        <v>71.330446390560297</v>
      </c>
      <c r="V545" s="288">
        <f t="shared" ref="V545:V574" si="362">S545/T545</f>
        <v>19.219736842105267</v>
      </c>
      <c r="W545" s="299">
        <f t="shared" ref="W545:W574" si="363">S545/U545</f>
        <v>460.76571022402669</v>
      </c>
      <c r="X545" s="306">
        <f t="shared" ref="X545:X574" si="364">T545/U545</f>
        <v>23.973570190337522</v>
      </c>
      <c r="Y545" s="47">
        <f t="shared" si="354"/>
        <v>894.67</v>
      </c>
      <c r="Z545" s="124">
        <f t="shared" si="355"/>
        <v>241.60000000000002</v>
      </c>
      <c r="AA545" s="198">
        <f t="shared" si="358"/>
        <v>3.3</v>
      </c>
      <c r="AB545" s="72">
        <v>12.533799234383796</v>
      </c>
      <c r="AC545" s="254">
        <f t="shared" ref="AC545:AC576" si="365">(AB545/12000)</f>
        <v>1.044483269531983E-3</v>
      </c>
      <c r="AD545" s="79">
        <f t="shared" ref="AD545:AD574" si="366">AB545*Y545/1000</f>
        <v>11.21361416102615</v>
      </c>
      <c r="AE545" s="182">
        <f t="shared" si="356"/>
        <v>0.45326881111249995</v>
      </c>
      <c r="AF545" s="186">
        <f t="shared" si="359"/>
        <v>0.43290336433749999</v>
      </c>
      <c r="AG545" s="276">
        <f t="shared" si="360"/>
        <v>0.33869404527500002</v>
      </c>
      <c r="AH545" s="279">
        <f t="shared" si="361"/>
        <v>0.31705734874999997</v>
      </c>
      <c r="AI545" s="178">
        <f t="shared" ref="AI545:AI574" si="367">AE545/AB545*100</f>
        <v>3.6163720404029922</v>
      </c>
      <c r="AJ545" s="178">
        <f t="shared" ref="AJ545:AJ574" si="368">AH545/AB545*100</f>
        <v>2.5296188555519619</v>
      </c>
      <c r="AK545" s="259">
        <f t="shared" ref="AK545:AK574" si="369">AH545/AC545</f>
        <v>303.55426266623545</v>
      </c>
      <c r="AL545" s="108">
        <f t="shared" si="357"/>
        <v>94.809272973264356</v>
      </c>
      <c r="AS545" s="455">
        <v>16.506095369822066</v>
      </c>
      <c r="AT545" s="348">
        <v>15.878530782477336</v>
      </c>
      <c r="AU545" s="351">
        <f t="shared" ref="AU545:AU576" si="370">AS545-AT545</f>
        <v>0.62756458734473064</v>
      </c>
      <c r="AV545" s="416">
        <f t="shared" ref="AV545:AV574" si="371">AS545*Y545/1000</f>
        <v>14.767508344518708</v>
      </c>
      <c r="AW545" s="348">
        <f t="shared" ref="AW545:AW574" si="372">AT545*Y545/1000</f>
        <v>14.206045135158998</v>
      </c>
      <c r="AX545" s="351">
        <f t="shared" ref="AX545:AX574" si="373">AU545*Y545/1000</f>
        <v>0.56146320935971017</v>
      </c>
      <c r="AY545" s="208">
        <v>0.86299999999999999</v>
      </c>
      <c r="AZ545" s="221">
        <v>0.67206010248486758</v>
      </c>
      <c r="BA545" s="223">
        <f t="shared" ref="BA545:BA576" si="374">AY545-AZ545</f>
        <v>0.19093989751513241</v>
      </c>
      <c r="BB545" s="227">
        <f t="shared" ref="BB545:BB574" si="375">AY545*Y545/1000</f>
        <v>0.77210020999999995</v>
      </c>
      <c r="BC545" s="221">
        <f t="shared" ref="BC545:BC574" si="376">AZ545*Y545/1000</f>
        <v>0.60127201189013646</v>
      </c>
      <c r="BD545" s="223">
        <f t="shared" ref="BD545:BD574" si="377">BA545*Y545/1000</f>
        <v>0.17082819810986349</v>
      </c>
      <c r="BE545" s="358">
        <f t="shared" ref="BE545:BE574" si="378">AB545/BA545</f>
        <v>65.642641467273563</v>
      </c>
      <c r="BF545" s="447">
        <f t="shared" ref="BF545:BF574" si="379">AB545/AU545</f>
        <v>19.972126355018169</v>
      </c>
    </row>
    <row r="546" spans="1:58" ht="15.75" thickBot="1" x14ac:dyDescent="0.3">
      <c r="A546" s="22">
        <v>540</v>
      </c>
      <c r="B546" s="23">
        <v>36</v>
      </c>
      <c r="C546" s="24" t="s">
        <v>11</v>
      </c>
      <c r="D546" s="24" t="s">
        <v>9</v>
      </c>
      <c r="E546" s="25" t="s">
        <v>7</v>
      </c>
      <c r="F546" s="26" t="s">
        <v>26</v>
      </c>
      <c r="G546" s="34"/>
      <c r="H546" s="28"/>
      <c r="I546" s="25"/>
      <c r="J546" s="41"/>
      <c r="K546" s="41"/>
      <c r="L546" s="42">
        <v>74.996528778840698</v>
      </c>
      <c r="M546" s="41"/>
      <c r="N546" s="41"/>
      <c r="O546" s="41"/>
      <c r="P546" s="41"/>
      <c r="Q546" s="41"/>
      <c r="R546" s="41"/>
      <c r="S546" s="314">
        <v>32864.228876175781</v>
      </c>
      <c r="T546" s="322">
        <v>1709.9208561575676</v>
      </c>
      <c r="U546" s="327">
        <v>71.325248704373053</v>
      </c>
      <c r="V546" s="289">
        <f t="shared" si="362"/>
        <v>19.219736842105267</v>
      </c>
      <c r="W546" s="300">
        <f t="shared" si="363"/>
        <v>460.76571022402658</v>
      </c>
      <c r="X546" s="307">
        <f t="shared" si="364"/>
        <v>23.973570190337519</v>
      </c>
      <c r="Y546" s="48">
        <f t="shared" si="354"/>
        <v>907.52</v>
      </c>
      <c r="Z546" s="125">
        <f t="shared" si="355"/>
        <v>245.60000000000002</v>
      </c>
      <c r="AA546" s="199">
        <f t="shared" si="358"/>
        <v>3.2850000000000001</v>
      </c>
      <c r="AB546" s="73">
        <v>12.29062354344263</v>
      </c>
      <c r="AC546" s="255">
        <f t="shared" si="365"/>
        <v>1.0242186286202192E-3</v>
      </c>
      <c r="AD546" s="80">
        <f t="shared" si="366"/>
        <v>11.153986678145055</v>
      </c>
      <c r="AE546" s="183">
        <f t="shared" si="356"/>
        <v>0.45440845191249996</v>
      </c>
      <c r="AF546" s="187">
        <f t="shared" si="359"/>
        <v>0.43369786448749997</v>
      </c>
      <c r="AG546" s="277">
        <f t="shared" si="360"/>
        <v>0.34049443342499996</v>
      </c>
      <c r="AH546" s="280">
        <f t="shared" si="361"/>
        <v>0.31818781044999994</v>
      </c>
      <c r="AI546" s="179">
        <f t="shared" si="367"/>
        <v>3.6971960804619939</v>
      </c>
      <c r="AJ546" s="179">
        <f t="shared" si="368"/>
        <v>2.5888662957198902</v>
      </c>
      <c r="AK546" s="260">
        <f t="shared" si="369"/>
        <v>310.66395548638684</v>
      </c>
      <c r="AL546" s="109">
        <f t="shared" si="357"/>
        <v>92.816285253105633</v>
      </c>
      <c r="AS546" s="457">
        <v>16.471293006205414</v>
      </c>
      <c r="AT546" s="348">
        <v>15.844181130177022</v>
      </c>
      <c r="AU546" s="352">
        <f t="shared" si="370"/>
        <v>0.62711187602839225</v>
      </c>
      <c r="AV546" s="417">
        <f t="shared" si="371"/>
        <v>14.948027828991536</v>
      </c>
      <c r="AW546" s="349">
        <f t="shared" si="372"/>
        <v>14.378911259258251</v>
      </c>
      <c r="AX546" s="352">
        <f t="shared" si="373"/>
        <v>0.5691165697332865</v>
      </c>
      <c r="AY546" s="209">
        <v>0.83799999999999997</v>
      </c>
      <c r="AZ546" s="222">
        <v>0.64306774804947842</v>
      </c>
      <c r="BA546" s="225">
        <f t="shared" si="374"/>
        <v>0.19493225195052155</v>
      </c>
      <c r="BB546" s="228">
        <f t="shared" si="375"/>
        <v>0.76050176000000003</v>
      </c>
      <c r="BC546" s="222">
        <f t="shared" si="376"/>
        <v>0.58359684270986256</v>
      </c>
      <c r="BD546" s="225">
        <f t="shared" si="377"/>
        <v>0.17690491729013733</v>
      </c>
      <c r="BE546" s="359">
        <f t="shared" si="378"/>
        <v>63.0507441455213</v>
      </c>
      <c r="BF546" s="448">
        <f t="shared" si="379"/>
        <v>19.598773382002062</v>
      </c>
    </row>
    <row r="547" spans="1:58" x14ac:dyDescent="0.25">
      <c r="A547" s="8">
        <v>541</v>
      </c>
      <c r="B547" s="9">
        <v>37</v>
      </c>
      <c r="C547" s="10" t="s">
        <v>11</v>
      </c>
      <c r="D547" s="10" t="s">
        <v>9</v>
      </c>
      <c r="E547" s="11" t="s">
        <v>8</v>
      </c>
      <c r="F547" s="12" t="s">
        <v>26</v>
      </c>
      <c r="G547" s="32"/>
      <c r="H547" s="14"/>
      <c r="I547" s="11"/>
      <c r="J547" s="39"/>
      <c r="K547" s="39"/>
      <c r="L547" s="44">
        <v>75.004726614014203</v>
      </c>
      <c r="M547" s="39"/>
      <c r="N547" s="39"/>
      <c r="O547" s="39"/>
      <c r="P547" s="39"/>
      <c r="Q547" s="39"/>
      <c r="R547" s="39"/>
      <c r="S547" s="315">
        <v>32867.821249527158</v>
      </c>
      <c r="T547" s="323">
        <v>1710.1077667995237</v>
      </c>
      <c r="U547" s="328">
        <v>71.33304523365392</v>
      </c>
      <c r="V547" s="287">
        <f t="shared" si="362"/>
        <v>19.219736842105263</v>
      </c>
      <c r="W547" s="298">
        <f t="shared" si="363"/>
        <v>460.76571022402652</v>
      </c>
      <c r="X547" s="305">
        <f t="shared" si="364"/>
        <v>23.973570190337522</v>
      </c>
      <c r="Y547" s="46">
        <f t="shared" si="354"/>
        <v>903.98</v>
      </c>
      <c r="Z547" s="123">
        <f t="shared" si="355"/>
        <v>186</v>
      </c>
      <c r="AA547" s="200">
        <f t="shared" si="358"/>
        <v>3.3650000000000002</v>
      </c>
      <c r="AB547" s="71">
        <v>12.655164717298653</v>
      </c>
      <c r="AC547" s="253">
        <f t="shared" si="365"/>
        <v>1.0545970597748877E-3</v>
      </c>
      <c r="AD547" s="78">
        <f t="shared" si="366"/>
        <v>11.440015801143637</v>
      </c>
      <c r="AE547" s="181">
        <f t="shared" si="356"/>
        <v>0.47415368261249996</v>
      </c>
      <c r="AF547" s="185">
        <f t="shared" si="359"/>
        <v>0.45392902198749996</v>
      </c>
      <c r="AG547" s="278">
        <f t="shared" si="360"/>
        <v>0.35769844982499999</v>
      </c>
      <c r="AH547" s="281">
        <f t="shared" si="361"/>
        <v>0.33534664659999996</v>
      </c>
      <c r="AI547" s="177">
        <f t="shared" si="367"/>
        <v>3.7467207516024481</v>
      </c>
      <c r="AJ547" s="177">
        <f t="shared" si="368"/>
        <v>2.6498797454734544</v>
      </c>
      <c r="AK547" s="258">
        <f t="shared" si="369"/>
        <v>317.98556945681457</v>
      </c>
      <c r="AL547" s="107">
        <f t="shared" si="357"/>
        <v>62.693699425563963</v>
      </c>
      <c r="AS547" s="455">
        <v>9.0767316802642508</v>
      </c>
      <c r="AT547" s="347">
        <v>8.4131991082573663</v>
      </c>
      <c r="AU547" s="350">
        <f t="shared" si="370"/>
        <v>0.66353257200688454</v>
      </c>
      <c r="AV547" s="415">
        <f t="shared" si="371"/>
        <v>8.2051839043252777</v>
      </c>
      <c r="AW547" s="347">
        <f t="shared" si="372"/>
        <v>7.6053637298824945</v>
      </c>
      <c r="AX547" s="350">
        <f t="shared" si="373"/>
        <v>0.59982017444278346</v>
      </c>
      <c r="AY547" s="207">
        <v>0.63900000000000001</v>
      </c>
      <c r="AZ547" s="220">
        <v>0.50098388067856259</v>
      </c>
      <c r="BA547" s="224">
        <f t="shared" si="374"/>
        <v>0.13801611932143742</v>
      </c>
      <c r="BB547" s="226">
        <f t="shared" si="375"/>
        <v>0.57764322000000001</v>
      </c>
      <c r="BC547" s="220">
        <f t="shared" si="376"/>
        <v>0.45287940845580704</v>
      </c>
      <c r="BD547" s="224">
        <f t="shared" si="377"/>
        <v>0.124763811544193</v>
      </c>
      <c r="BE547" s="357">
        <f t="shared" si="378"/>
        <v>91.693381755104767</v>
      </c>
      <c r="BF547" s="446">
        <f t="shared" si="379"/>
        <v>19.072409179586362</v>
      </c>
    </row>
    <row r="548" spans="1:58" x14ac:dyDescent="0.25">
      <c r="A548" s="15">
        <v>542</v>
      </c>
      <c r="B548" s="16">
        <v>38</v>
      </c>
      <c r="C548" s="17" t="s">
        <v>11</v>
      </c>
      <c r="D548" s="17" t="s">
        <v>9</v>
      </c>
      <c r="E548" s="18" t="s">
        <v>8</v>
      </c>
      <c r="F548" s="19" t="s">
        <v>26</v>
      </c>
      <c r="G548" s="33"/>
      <c r="H548" s="21"/>
      <c r="I548" s="18"/>
      <c r="J548" s="40"/>
      <c r="K548" s="40"/>
      <c r="L548" s="43">
        <v>74.993796167116201</v>
      </c>
      <c r="M548" s="40"/>
      <c r="N548" s="40"/>
      <c r="O548" s="40"/>
      <c r="P548" s="40"/>
      <c r="Q548" s="40"/>
      <c r="R548" s="40"/>
      <c r="S548" s="313">
        <v>32863.031418391991</v>
      </c>
      <c r="T548" s="321">
        <v>1709.8585526102493</v>
      </c>
      <c r="U548" s="326">
        <v>71.32264986127943</v>
      </c>
      <c r="V548" s="288">
        <f t="shared" si="362"/>
        <v>19.219736842105263</v>
      </c>
      <c r="W548" s="299">
        <f t="shared" si="363"/>
        <v>460.76571022402663</v>
      </c>
      <c r="X548" s="306">
        <f t="shared" si="364"/>
        <v>23.973570190337522</v>
      </c>
      <c r="Y548" s="47">
        <f t="shared" si="354"/>
        <v>892.05</v>
      </c>
      <c r="Z548" s="124">
        <f t="shared" si="355"/>
        <v>182.5</v>
      </c>
      <c r="AA548" s="198">
        <f t="shared" si="358"/>
        <v>3.375</v>
      </c>
      <c r="AB548" s="72">
        <v>12.586168086952162</v>
      </c>
      <c r="AC548" s="254">
        <f t="shared" si="365"/>
        <v>1.0488473405793467E-3</v>
      </c>
      <c r="AD548" s="79">
        <f t="shared" si="366"/>
        <v>11.227491241965676</v>
      </c>
      <c r="AE548" s="182">
        <f t="shared" si="356"/>
        <v>0.46590714156249996</v>
      </c>
      <c r="AF548" s="186">
        <f t="shared" si="359"/>
        <v>0.4458396583875</v>
      </c>
      <c r="AG548" s="276">
        <f t="shared" si="360"/>
        <v>0.35309443807499996</v>
      </c>
      <c r="AH548" s="279">
        <f t="shared" si="361"/>
        <v>0.33060044794999999</v>
      </c>
      <c r="AI548" s="178">
        <f t="shared" si="367"/>
        <v>3.7017393883806218</v>
      </c>
      <c r="AJ548" s="178">
        <f t="shared" si="368"/>
        <v>2.6266965899869645</v>
      </c>
      <c r="AK548" s="259">
        <f t="shared" si="369"/>
        <v>315.20359079843576</v>
      </c>
      <c r="AL548" s="108">
        <f t="shared" si="357"/>
        <v>62.807584438144481</v>
      </c>
      <c r="AS548" s="455">
        <v>9.017796582553343</v>
      </c>
      <c r="AT548" s="348">
        <v>8.3551098801220665</v>
      </c>
      <c r="AU548" s="351">
        <f t="shared" si="370"/>
        <v>0.66268670243127659</v>
      </c>
      <c r="AV548" s="416">
        <f t="shared" si="371"/>
        <v>8.0443254414667091</v>
      </c>
      <c r="AW548" s="348">
        <f t="shared" si="372"/>
        <v>7.4531757685628888</v>
      </c>
      <c r="AX548" s="351">
        <f t="shared" si="373"/>
        <v>0.59114967290382026</v>
      </c>
      <c r="AY548" s="208">
        <v>0.67100000000000004</v>
      </c>
      <c r="AZ548" s="221">
        <v>0.49974003344480045</v>
      </c>
      <c r="BA548" s="223">
        <f t="shared" si="374"/>
        <v>0.17125996655519959</v>
      </c>
      <c r="BB548" s="227">
        <f t="shared" si="375"/>
        <v>0.59856555</v>
      </c>
      <c r="BC548" s="221">
        <f t="shared" si="376"/>
        <v>0.44579309683443419</v>
      </c>
      <c r="BD548" s="223">
        <f t="shared" si="377"/>
        <v>0.15277245316556579</v>
      </c>
      <c r="BE548" s="358">
        <f t="shared" si="378"/>
        <v>73.491594913370804</v>
      </c>
      <c r="BF548" s="447">
        <f t="shared" si="379"/>
        <v>18.992637155349289</v>
      </c>
    </row>
    <row r="549" spans="1:58" x14ac:dyDescent="0.25">
      <c r="A549" s="15">
        <v>543</v>
      </c>
      <c r="B549" s="16">
        <v>39</v>
      </c>
      <c r="C549" s="17" t="s">
        <v>11</v>
      </c>
      <c r="D549" s="17" t="s">
        <v>9</v>
      </c>
      <c r="E549" s="18" t="s">
        <v>8</v>
      </c>
      <c r="F549" s="19" t="s">
        <v>26</v>
      </c>
      <c r="G549" s="33"/>
      <c r="H549" s="21"/>
      <c r="I549" s="18"/>
      <c r="J549" s="40"/>
      <c r="K549" s="40"/>
      <c r="L549" s="43">
        <v>74.991063555391705</v>
      </c>
      <c r="M549" s="40"/>
      <c r="N549" s="40"/>
      <c r="O549" s="40"/>
      <c r="P549" s="40"/>
      <c r="Q549" s="40"/>
      <c r="R549" s="40"/>
      <c r="S549" s="313">
        <v>32861.833960608194</v>
      </c>
      <c r="T549" s="321">
        <v>1709.7962490629307</v>
      </c>
      <c r="U549" s="326">
        <v>71.320051018185808</v>
      </c>
      <c r="V549" s="288">
        <f t="shared" si="362"/>
        <v>19.219736842105263</v>
      </c>
      <c r="W549" s="299">
        <f t="shared" si="363"/>
        <v>460.76571022402658</v>
      </c>
      <c r="X549" s="306">
        <f t="shared" si="364"/>
        <v>23.973570190337522</v>
      </c>
      <c r="Y549" s="47">
        <f t="shared" si="354"/>
        <v>902.85</v>
      </c>
      <c r="Z549" s="124">
        <f t="shared" si="355"/>
        <v>191.5</v>
      </c>
      <c r="AA549" s="198">
        <f t="shared" si="358"/>
        <v>3.355</v>
      </c>
      <c r="AB549" s="72">
        <v>13.059073946298305</v>
      </c>
      <c r="AC549" s="254">
        <f t="shared" si="365"/>
        <v>1.0882561621915255E-3</v>
      </c>
      <c r="AD549" s="79">
        <f t="shared" si="366"/>
        <v>11.790384912415426</v>
      </c>
      <c r="AE549" s="182">
        <f t="shared" si="356"/>
        <v>0.46414382756249994</v>
      </c>
      <c r="AF549" s="186">
        <f t="shared" si="359"/>
        <v>0.44467104973749999</v>
      </c>
      <c r="AG549" s="276">
        <f t="shared" si="360"/>
        <v>0.35044283602500004</v>
      </c>
      <c r="AH549" s="279">
        <f t="shared" si="361"/>
        <v>0.3296995237</v>
      </c>
      <c r="AI549" s="178">
        <f t="shared" si="367"/>
        <v>3.5541863800692011</v>
      </c>
      <c r="AJ549" s="178">
        <f t="shared" si="368"/>
        <v>2.5246776689970107</v>
      </c>
      <c r="AK549" s="259">
        <f t="shared" si="369"/>
        <v>302.96132027964126</v>
      </c>
      <c r="AL549" s="108">
        <f t="shared" si="357"/>
        <v>65.654709752656913</v>
      </c>
      <c r="AS549" s="455">
        <v>10.003735905037111</v>
      </c>
      <c r="AT549" s="348">
        <v>9.3268984484936599</v>
      </c>
      <c r="AU549" s="351">
        <f t="shared" si="370"/>
        <v>0.67683745654345095</v>
      </c>
      <c r="AV549" s="416">
        <f t="shared" si="371"/>
        <v>9.0318729618627547</v>
      </c>
      <c r="AW549" s="348">
        <f t="shared" si="372"/>
        <v>8.4207902642225019</v>
      </c>
      <c r="AX549" s="351">
        <f t="shared" si="373"/>
        <v>0.6110826976402548</v>
      </c>
      <c r="AY549" s="208">
        <v>0.73599999999999999</v>
      </c>
      <c r="AZ549" s="221">
        <v>0.56372698061437565</v>
      </c>
      <c r="BA549" s="223">
        <f t="shared" si="374"/>
        <v>0.17227301938562434</v>
      </c>
      <c r="BB549" s="227">
        <f t="shared" si="375"/>
        <v>0.66449760000000002</v>
      </c>
      <c r="BC549" s="221">
        <f t="shared" si="376"/>
        <v>0.50896090444768904</v>
      </c>
      <c r="BD549" s="223">
        <f t="shared" si="377"/>
        <v>0.15553669555231092</v>
      </c>
      <c r="BE549" s="358">
        <f t="shared" si="378"/>
        <v>75.804522338267233</v>
      </c>
      <c r="BF549" s="447">
        <f t="shared" si="379"/>
        <v>19.294254211328436</v>
      </c>
    </row>
    <row r="550" spans="1:58" ht="15.75" thickBot="1" x14ac:dyDescent="0.3">
      <c r="A550" s="22">
        <v>544</v>
      </c>
      <c r="B550" s="23">
        <v>40</v>
      </c>
      <c r="C550" s="24" t="s">
        <v>11</v>
      </c>
      <c r="D550" s="24" t="s">
        <v>9</v>
      </c>
      <c r="E550" s="25" t="s">
        <v>8</v>
      </c>
      <c r="F550" s="26" t="s">
        <v>26</v>
      </c>
      <c r="G550" s="34"/>
      <c r="H550" s="28"/>
      <c r="I550" s="25"/>
      <c r="J550" s="41"/>
      <c r="K550" s="41"/>
      <c r="L550" s="42">
        <v>74.999261390565195</v>
      </c>
      <c r="M550" s="41"/>
      <c r="N550" s="41"/>
      <c r="O550" s="41"/>
      <c r="P550" s="41"/>
      <c r="Q550" s="41"/>
      <c r="R550" s="41"/>
      <c r="S550" s="314">
        <v>32865.426333959578</v>
      </c>
      <c r="T550" s="322">
        <v>1709.9831597048862</v>
      </c>
      <c r="U550" s="327">
        <v>71.327847547466661</v>
      </c>
      <c r="V550" s="289">
        <f t="shared" si="362"/>
        <v>19.219736842105267</v>
      </c>
      <c r="W550" s="300">
        <f t="shared" si="363"/>
        <v>460.76571022402669</v>
      </c>
      <c r="X550" s="307">
        <f t="shared" si="364"/>
        <v>23.973570190337526</v>
      </c>
      <c r="Y550" s="48">
        <f t="shared" si="354"/>
        <v>904.6</v>
      </c>
      <c r="Z550" s="125">
        <f t="shared" si="355"/>
        <v>207.5</v>
      </c>
      <c r="AA550" s="199">
        <f t="shared" si="358"/>
        <v>3.3250000000000002</v>
      </c>
      <c r="AB550" s="73">
        <v>12.832871930444169</v>
      </c>
      <c r="AC550" s="255">
        <f t="shared" si="365"/>
        <v>1.0694059942036808E-3</v>
      </c>
      <c r="AD550" s="80">
        <f t="shared" si="366"/>
        <v>11.608615948279796</v>
      </c>
      <c r="AE550" s="183">
        <f t="shared" si="356"/>
        <v>0.46790064871249998</v>
      </c>
      <c r="AF550" s="187">
        <f t="shared" si="359"/>
        <v>0.44827742878749993</v>
      </c>
      <c r="AG550" s="277">
        <f t="shared" si="360"/>
        <v>0.35434086057500003</v>
      </c>
      <c r="AH550" s="280">
        <f t="shared" si="361"/>
        <v>0.33209092169999999</v>
      </c>
      <c r="AI550" s="179">
        <f t="shared" si="367"/>
        <v>3.6461101711961459</v>
      </c>
      <c r="AJ550" s="179">
        <f t="shared" si="368"/>
        <v>2.587814508708385</v>
      </c>
      <c r="AK550" s="260">
        <f t="shared" si="369"/>
        <v>310.53774104500616</v>
      </c>
      <c r="AL550" s="109">
        <f t="shared" si="357"/>
        <v>68.672662586040104</v>
      </c>
      <c r="AS550" s="455">
        <v>10.364137382920232</v>
      </c>
      <c r="AT550" s="349">
        <v>9.6821272422380247</v>
      </c>
      <c r="AU550" s="352">
        <f t="shared" si="370"/>
        <v>0.68201014068220722</v>
      </c>
      <c r="AV550" s="417">
        <f t="shared" si="371"/>
        <v>9.3753986765896418</v>
      </c>
      <c r="AW550" s="349">
        <f t="shared" si="372"/>
        <v>8.7584523033285162</v>
      </c>
      <c r="AX550" s="352">
        <f t="shared" si="373"/>
        <v>0.61694637326112467</v>
      </c>
      <c r="AY550" s="209">
        <v>0.97399999999999998</v>
      </c>
      <c r="AZ550" s="222">
        <v>0.77928205021124397</v>
      </c>
      <c r="BA550" s="225">
        <f t="shared" si="374"/>
        <v>0.19471794978875601</v>
      </c>
      <c r="BB550" s="228">
        <f t="shared" si="375"/>
        <v>0.8810804000000001</v>
      </c>
      <c r="BC550" s="222">
        <f t="shared" si="376"/>
        <v>0.70493854262109135</v>
      </c>
      <c r="BD550" s="225">
        <f t="shared" si="377"/>
        <v>0.17614185737890869</v>
      </c>
      <c r="BE550" s="359">
        <f t="shared" si="378"/>
        <v>65.904925274563482</v>
      </c>
      <c r="BF550" s="448">
        <f t="shared" si="379"/>
        <v>18.816247977790461</v>
      </c>
    </row>
    <row r="551" spans="1:58" x14ac:dyDescent="0.25">
      <c r="A551" s="8">
        <v>545</v>
      </c>
      <c r="B551" s="9">
        <v>41</v>
      </c>
      <c r="C551" s="10" t="s">
        <v>11</v>
      </c>
      <c r="D551" s="10" t="s">
        <v>10</v>
      </c>
      <c r="E551" s="11" t="s">
        <v>7</v>
      </c>
      <c r="F551" s="12" t="s">
        <v>26</v>
      </c>
      <c r="G551" s="32"/>
      <c r="H551" s="14"/>
      <c r="I551" s="11"/>
      <c r="J551" s="39"/>
      <c r="K551" s="39"/>
      <c r="L551" s="44">
        <v>180.01512084694784</v>
      </c>
      <c r="M551" s="39"/>
      <c r="N551" s="39"/>
      <c r="O551" s="39"/>
      <c r="P551" s="39"/>
      <c r="Q551" s="39"/>
      <c r="R551" s="39"/>
      <c r="S551" s="315">
        <v>30304.345493778023</v>
      </c>
      <c r="T551" s="323">
        <v>1666.9400190427366</v>
      </c>
      <c r="U551" s="328">
        <v>104.37270706202008</v>
      </c>
      <c r="V551" s="287">
        <f t="shared" si="362"/>
        <v>18.179625629949609</v>
      </c>
      <c r="W551" s="298">
        <f t="shared" si="363"/>
        <v>290.3474131007319</v>
      </c>
      <c r="X551" s="305">
        <f t="shared" si="364"/>
        <v>15.971033673125023</v>
      </c>
      <c r="Y551" s="46">
        <f t="shared" si="354"/>
        <v>907.95999999999992</v>
      </c>
      <c r="Z551" s="123">
        <f t="shared" si="355"/>
        <v>102.6</v>
      </c>
      <c r="AA551" s="200">
        <f t="shared" si="358"/>
        <v>3.58</v>
      </c>
      <c r="AB551" s="71">
        <v>6.6701595127790414</v>
      </c>
      <c r="AC551" s="253">
        <f t="shared" si="365"/>
        <v>5.558466260649201E-4</v>
      </c>
      <c r="AD551" s="78">
        <f t="shared" si="366"/>
        <v>6.0562380312228576</v>
      </c>
      <c r="AE551" s="181">
        <f t="shared" si="356"/>
        <v>0.26709912716249995</v>
      </c>
      <c r="AF551" s="185">
        <f t="shared" si="359"/>
        <v>0.25401078168749996</v>
      </c>
      <c r="AG551" s="278">
        <f t="shared" si="360"/>
        <v>0.190591717075</v>
      </c>
      <c r="AH551" s="281">
        <f t="shared" si="361"/>
        <v>0.17646501209999998</v>
      </c>
      <c r="AI551" s="177">
        <f t="shared" si="367"/>
        <v>4.0043889003070685</v>
      </c>
      <c r="AJ551" s="177">
        <f t="shared" si="368"/>
        <v>2.6455890861668161</v>
      </c>
      <c r="AK551" s="258">
        <f t="shared" si="369"/>
        <v>317.47069034001794</v>
      </c>
      <c r="AL551" s="107">
        <f t="shared" si="357"/>
        <v>52.273220774448447</v>
      </c>
      <c r="AS551" s="456">
        <v>5.172209254842473</v>
      </c>
      <c r="AT551" s="348">
        <v>4.871505175542409</v>
      </c>
      <c r="AU551" s="350">
        <f t="shared" si="370"/>
        <v>0.30070407930006393</v>
      </c>
      <c r="AV551" s="415">
        <f t="shared" si="371"/>
        <v>4.696159115026771</v>
      </c>
      <c r="AW551" s="347">
        <f t="shared" si="372"/>
        <v>4.4231318391854852</v>
      </c>
      <c r="AX551" s="350">
        <f t="shared" si="373"/>
        <v>0.27302727584128605</v>
      </c>
      <c r="AY551" s="207">
        <v>6.9000000000000006E-2</v>
      </c>
      <c r="AZ551" s="220">
        <v>5.2080366189287998E-2</v>
      </c>
      <c r="BA551" s="224">
        <f t="shared" si="374"/>
        <v>1.6919633810712008E-2</v>
      </c>
      <c r="BB551" s="226">
        <f t="shared" si="375"/>
        <v>6.2649239999999995E-2</v>
      </c>
      <c r="BC551" s="220">
        <f t="shared" si="376"/>
        <v>4.7286889285225925E-2</v>
      </c>
      <c r="BD551" s="224">
        <f t="shared" si="377"/>
        <v>1.5362350714774074E-2</v>
      </c>
      <c r="BE551" s="357">
        <f t="shared" si="378"/>
        <v>394.22599728819716</v>
      </c>
      <c r="BF551" s="446">
        <f t="shared" si="379"/>
        <v>22.181805874748648</v>
      </c>
    </row>
    <row r="552" spans="1:58" x14ac:dyDescent="0.25">
      <c r="A552" s="15">
        <v>546</v>
      </c>
      <c r="B552" s="16">
        <v>42</v>
      </c>
      <c r="C552" s="17" t="s">
        <v>11</v>
      </c>
      <c r="D552" s="17" t="s">
        <v>10</v>
      </c>
      <c r="E552" s="18" t="s">
        <v>7</v>
      </c>
      <c r="F552" s="19" t="s">
        <v>26</v>
      </c>
      <c r="G552" s="33"/>
      <c r="H552" s="21"/>
      <c r="I552" s="18"/>
      <c r="J552" s="40"/>
      <c r="K552" s="40"/>
      <c r="L552" s="43">
        <v>180.01981509751752</v>
      </c>
      <c r="M552" s="40"/>
      <c r="N552" s="40"/>
      <c r="O552" s="40"/>
      <c r="P552" s="40"/>
      <c r="Q552" s="40"/>
      <c r="R552" s="40"/>
      <c r="S552" s="313">
        <v>30305.135739566427</v>
      </c>
      <c r="T552" s="321">
        <v>1666.9834878030119</v>
      </c>
      <c r="U552" s="326">
        <v>104.37542878693563</v>
      </c>
      <c r="V552" s="288">
        <f t="shared" si="362"/>
        <v>18.179625629949609</v>
      </c>
      <c r="W552" s="299">
        <f t="shared" si="363"/>
        <v>290.34741310073196</v>
      </c>
      <c r="X552" s="306">
        <f t="shared" si="364"/>
        <v>15.971033673125024</v>
      </c>
      <c r="Y552" s="47">
        <f t="shared" si="354"/>
        <v>903.36</v>
      </c>
      <c r="Z552" s="124">
        <f t="shared" si="355"/>
        <v>125.1</v>
      </c>
      <c r="AA552" s="198">
        <f t="shared" si="358"/>
        <v>3.5549999999999997</v>
      </c>
      <c r="AB552" s="72">
        <v>6.9447130310281073</v>
      </c>
      <c r="AC552" s="254">
        <f t="shared" si="365"/>
        <v>5.78726085919009E-4</v>
      </c>
      <c r="AD552" s="79">
        <f t="shared" si="366"/>
        <v>6.2735759637095505</v>
      </c>
      <c r="AE552" s="182">
        <f t="shared" si="356"/>
        <v>0.25679849091249995</v>
      </c>
      <c r="AF552" s="186">
        <f t="shared" si="359"/>
        <v>0.2432493120875</v>
      </c>
      <c r="AG552" s="276">
        <f t="shared" si="360"/>
        <v>0.18306223487500001</v>
      </c>
      <c r="AH552" s="279">
        <f t="shared" si="361"/>
        <v>0.16906724125</v>
      </c>
      <c r="AI552" s="178">
        <f t="shared" si="367"/>
        <v>3.6977552530271081</v>
      </c>
      <c r="AJ552" s="178">
        <f t="shared" si="368"/>
        <v>2.434474117139596</v>
      </c>
      <c r="AK552" s="259">
        <f t="shared" si="369"/>
        <v>292.13689405675149</v>
      </c>
      <c r="AL552" s="108">
        <f t="shared" si="357"/>
        <v>50.052463029128745</v>
      </c>
      <c r="AS552" s="455">
        <v>7.7615811753467714</v>
      </c>
      <c r="AT552" s="348">
        <v>7.4528096821709262</v>
      </c>
      <c r="AU552" s="351">
        <f t="shared" si="370"/>
        <v>0.30877149317584518</v>
      </c>
      <c r="AV552" s="416">
        <f t="shared" si="371"/>
        <v>7.0115019705612598</v>
      </c>
      <c r="AW552" s="348">
        <f t="shared" si="372"/>
        <v>6.732570154485928</v>
      </c>
      <c r="AX552" s="351">
        <f t="shared" si="373"/>
        <v>0.27893181607533146</v>
      </c>
      <c r="AY552" s="208">
        <v>7.9000000000000001E-2</v>
      </c>
      <c r="AZ552" s="221">
        <v>6.8566336991028001E-2</v>
      </c>
      <c r="BA552" s="223">
        <f t="shared" si="374"/>
        <v>1.0433663008971999E-2</v>
      </c>
      <c r="BB552" s="227">
        <f t="shared" si="375"/>
        <v>7.1365440000000002E-2</v>
      </c>
      <c r="BC552" s="221">
        <f t="shared" si="376"/>
        <v>6.1940086184215051E-2</v>
      </c>
      <c r="BD552" s="223">
        <f t="shared" si="377"/>
        <v>9.425353815784944E-3</v>
      </c>
      <c r="BE552" s="358">
        <f t="shared" si="378"/>
        <v>665.60641502953342</v>
      </c>
      <c r="BF552" s="447">
        <f t="shared" si="379"/>
        <v>22.491431963484718</v>
      </c>
    </row>
    <row r="553" spans="1:58" x14ac:dyDescent="0.25">
      <c r="A553" s="15">
        <v>547</v>
      </c>
      <c r="B553" s="16">
        <v>43</v>
      </c>
      <c r="C553" s="17" t="s">
        <v>11</v>
      </c>
      <c r="D553" s="17" t="s">
        <v>10</v>
      </c>
      <c r="E553" s="18" t="s">
        <v>7</v>
      </c>
      <c r="F553" s="19" t="s">
        <v>26</v>
      </c>
      <c r="G553" s="33"/>
      <c r="H553" s="21"/>
      <c r="I553" s="18"/>
      <c r="J553" s="40"/>
      <c r="K553" s="40"/>
      <c r="L553" s="43">
        <v>180.00573234580838</v>
      </c>
      <c r="M553" s="40"/>
      <c r="N553" s="40"/>
      <c r="O553" s="40"/>
      <c r="P553" s="40"/>
      <c r="Q553" s="40"/>
      <c r="R553" s="40"/>
      <c r="S553" s="313">
        <v>30302.765002201206</v>
      </c>
      <c r="T553" s="321">
        <v>1666.8530815221852</v>
      </c>
      <c r="U553" s="326">
        <v>104.36726361218892</v>
      </c>
      <c r="V553" s="288">
        <f t="shared" si="362"/>
        <v>18.179625629949609</v>
      </c>
      <c r="W553" s="299">
        <f t="shared" si="363"/>
        <v>290.34741310073196</v>
      </c>
      <c r="X553" s="306">
        <f t="shared" si="364"/>
        <v>15.971033673125023</v>
      </c>
      <c r="Y553" s="47">
        <f t="shared" si="354"/>
        <v>907.41000000000008</v>
      </c>
      <c r="Z553" s="124">
        <f t="shared" si="355"/>
        <v>72.699999999999989</v>
      </c>
      <c r="AA553" s="198">
        <f t="shared" si="358"/>
        <v>3.7</v>
      </c>
      <c r="AB553" s="72">
        <v>5.7359551194956158</v>
      </c>
      <c r="AC553" s="254">
        <f t="shared" si="365"/>
        <v>4.7799625995796798E-4</v>
      </c>
      <c r="AD553" s="79">
        <f t="shared" si="366"/>
        <v>5.2048630349815177</v>
      </c>
      <c r="AE553" s="182">
        <f t="shared" si="356"/>
        <v>0.23412086071249999</v>
      </c>
      <c r="AF553" s="186">
        <f t="shared" si="359"/>
        <v>0.22209993008750001</v>
      </c>
      <c r="AG553" s="276">
        <f t="shared" si="360"/>
        <v>0.16858876677500001</v>
      </c>
      <c r="AH553" s="279">
        <f t="shared" si="361"/>
        <v>0.15509552504999999</v>
      </c>
      <c r="AI553" s="178">
        <f t="shared" si="367"/>
        <v>4.0816368997860488</v>
      </c>
      <c r="AJ553" s="178">
        <f t="shared" si="368"/>
        <v>2.7039180366466695</v>
      </c>
      <c r="AK553" s="259">
        <f t="shared" si="369"/>
        <v>324.47016439760034</v>
      </c>
      <c r="AL553" s="108">
        <f t="shared" si="357"/>
        <v>51.874623230416702</v>
      </c>
      <c r="AS553" s="455">
        <v>3.2629200784314945</v>
      </c>
      <c r="AT553" s="348">
        <v>2.827162321174034</v>
      </c>
      <c r="AU553" s="351">
        <f t="shared" si="370"/>
        <v>0.43575775725746047</v>
      </c>
      <c r="AV553" s="416">
        <f t="shared" si="371"/>
        <v>2.9608063083695231</v>
      </c>
      <c r="AW553" s="348">
        <f t="shared" si="372"/>
        <v>2.5653953618565306</v>
      </c>
      <c r="AX553" s="351">
        <f t="shared" si="373"/>
        <v>0.39541094651299219</v>
      </c>
      <c r="AY553" s="208">
        <v>7.2999999999999995E-2</v>
      </c>
      <c r="AZ553" s="221">
        <v>5.1511778940773724E-2</v>
      </c>
      <c r="BA553" s="223">
        <f t="shared" si="374"/>
        <v>2.1488221059226272E-2</v>
      </c>
      <c r="BB553" s="227">
        <f t="shared" si="375"/>
        <v>6.6240930000000003E-2</v>
      </c>
      <c r="BC553" s="221">
        <f t="shared" si="376"/>
        <v>4.674230332864749E-2</v>
      </c>
      <c r="BD553" s="223">
        <f t="shared" si="377"/>
        <v>1.949862667135251E-2</v>
      </c>
      <c r="BE553" s="358">
        <f t="shared" si="378"/>
        <v>266.934852526231</v>
      </c>
      <c r="BF553" s="447">
        <f t="shared" si="379"/>
        <v>13.163173859706228</v>
      </c>
    </row>
    <row r="554" spans="1:58" ht="15.75" thickBot="1" x14ac:dyDescent="0.3">
      <c r="A554" s="22">
        <v>548</v>
      </c>
      <c r="B554" s="23">
        <v>44</v>
      </c>
      <c r="C554" s="24" t="s">
        <v>11</v>
      </c>
      <c r="D554" s="24" t="s">
        <v>10</v>
      </c>
      <c r="E554" s="25" t="s">
        <v>7</v>
      </c>
      <c r="F554" s="26" t="s">
        <v>26</v>
      </c>
      <c r="G554" s="34"/>
      <c r="H554" s="28"/>
      <c r="I554" s="25"/>
      <c r="J554" s="41"/>
      <c r="K554" s="41"/>
      <c r="L554" s="42">
        <v>180.01042659637812</v>
      </c>
      <c r="M554" s="41"/>
      <c r="N554" s="41"/>
      <c r="O554" s="41"/>
      <c r="P554" s="41"/>
      <c r="Q554" s="41"/>
      <c r="R554" s="41"/>
      <c r="S554" s="314">
        <v>30303.555247989618</v>
      </c>
      <c r="T554" s="322">
        <v>1666.8965502824608</v>
      </c>
      <c r="U554" s="327">
        <v>104.36998533710451</v>
      </c>
      <c r="V554" s="289">
        <f t="shared" si="362"/>
        <v>18.179625629949612</v>
      </c>
      <c r="W554" s="300">
        <f t="shared" si="363"/>
        <v>290.34741310073196</v>
      </c>
      <c r="X554" s="307">
        <f t="shared" si="364"/>
        <v>15.971033673125021</v>
      </c>
      <c r="Y554" s="48">
        <f t="shared" si="354"/>
        <v>894.84999999999991</v>
      </c>
      <c r="Z554" s="125">
        <f t="shared" si="355"/>
        <v>54.449999999999996</v>
      </c>
      <c r="AA554" s="199">
        <f t="shared" si="358"/>
        <v>3.83</v>
      </c>
      <c r="AB554" s="73">
        <v>5.0691935840681746</v>
      </c>
      <c r="AC554" s="255">
        <f t="shared" si="365"/>
        <v>4.2243279867234786E-4</v>
      </c>
      <c r="AD554" s="80">
        <f t="shared" si="366"/>
        <v>4.536167878703405</v>
      </c>
      <c r="AE554" s="183">
        <f t="shared" si="356"/>
        <v>0.21946860851249994</v>
      </c>
      <c r="AF554" s="187">
        <f t="shared" si="359"/>
        <v>0.20905530453749999</v>
      </c>
      <c r="AG554" s="277">
        <f t="shared" si="360"/>
        <v>0.15864654812500001</v>
      </c>
      <c r="AH554" s="280">
        <f t="shared" si="361"/>
        <v>0.1460361406</v>
      </c>
      <c r="AI554" s="179">
        <f t="shared" si="367"/>
        <v>4.3294580266624978</v>
      </c>
      <c r="AJ554" s="179">
        <f t="shared" si="368"/>
        <v>2.8808554689837229</v>
      </c>
      <c r="AK554" s="260">
        <f t="shared" si="369"/>
        <v>345.70265627804679</v>
      </c>
      <c r="AL554" s="109">
        <f t="shared" si="357"/>
        <v>54.949518570090135</v>
      </c>
      <c r="AS554" s="457">
        <v>2.3401270252009208</v>
      </c>
      <c r="AT554" s="348">
        <v>2.048246544896366</v>
      </c>
      <c r="AU554" s="352">
        <f t="shared" si="370"/>
        <v>0.29188048030455471</v>
      </c>
      <c r="AV554" s="417">
        <f t="shared" si="371"/>
        <v>2.0940626685010439</v>
      </c>
      <c r="AW554" s="349">
        <f t="shared" si="372"/>
        <v>1.8328734207005128</v>
      </c>
      <c r="AX554" s="352">
        <f t="shared" si="373"/>
        <v>0.26118924780053077</v>
      </c>
      <c r="AY554" s="209">
        <v>6.4000000000000001E-2</v>
      </c>
      <c r="AZ554" s="222">
        <v>4.0369643442937649E-2</v>
      </c>
      <c r="BA554" s="225">
        <f t="shared" si="374"/>
        <v>2.3630356557062353E-2</v>
      </c>
      <c r="BB554" s="228">
        <f t="shared" si="375"/>
        <v>5.7270399999999992E-2</v>
      </c>
      <c r="BC554" s="222">
        <f t="shared" si="376"/>
        <v>3.612477543491275E-2</v>
      </c>
      <c r="BD554" s="225">
        <f t="shared" si="377"/>
        <v>2.1145624565087243E-2</v>
      </c>
      <c r="BE554" s="359">
        <f t="shared" si="378"/>
        <v>214.52040183258072</v>
      </c>
      <c r="BF554" s="448">
        <f t="shared" si="379"/>
        <v>17.367360704555725</v>
      </c>
    </row>
    <row r="555" spans="1:58" x14ac:dyDescent="0.25">
      <c r="A555" s="8">
        <v>549</v>
      </c>
      <c r="B555" s="9">
        <v>45</v>
      </c>
      <c r="C555" s="10" t="s">
        <v>11</v>
      </c>
      <c r="D555" s="10" t="s">
        <v>10</v>
      </c>
      <c r="E555" s="11" t="s">
        <v>8</v>
      </c>
      <c r="F555" s="12" t="s">
        <v>26</v>
      </c>
      <c r="G555" s="32"/>
      <c r="H555" s="14"/>
      <c r="I555" s="11"/>
      <c r="J555" s="39"/>
      <c r="K555" s="39"/>
      <c r="L555" s="44">
        <v>180.00573234580838</v>
      </c>
      <c r="M555" s="39"/>
      <c r="N555" s="39"/>
      <c r="O555" s="39"/>
      <c r="P555" s="39"/>
      <c r="Q555" s="39"/>
      <c r="R555" s="39"/>
      <c r="S555" s="315">
        <v>30302.765002201206</v>
      </c>
      <c r="T555" s="323">
        <v>1666.8530815221852</v>
      </c>
      <c r="U555" s="328">
        <v>104.36726361218892</v>
      </c>
      <c r="V555" s="287">
        <f t="shared" si="362"/>
        <v>18.179625629949609</v>
      </c>
      <c r="W555" s="298">
        <f t="shared" si="363"/>
        <v>290.34741310073196</v>
      </c>
      <c r="X555" s="305">
        <f t="shared" si="364"/>
        <v>15.971033673125023</v>
      </c>
      <c r="Y555" s="52">
        <f t="shared" si="354"/>
        <v>904.18666666666672</v>
      </c>
      <c r="Z555" s="123">
        <f t="shared" si="355"/>
        <v>114</v>
      </c>
      <c r="AA555" s="200">
        <f t="shared" si="358"/>
        <v>3.66</v>
      </c>
      <c r="AB555" s="71">
        <v>17.696337911555549</v>
      </c>
      <c r="AC555" s="253">
        <f t="shared" si="365"/>
        <v>1.4746948259629624E-3</v>
      </c>
      <c r="AD555" s="78">
        <f t="shared" si="366"/>
        <v>16.000792788456373</v>
      </c>
      <c r="AE555" s="181">
        <f t="shared" si="356"/>
        <v>0.70090354981250003</v>
      </c>
      <c r="AF555" s="185">
        <f t="shared" si="359"/>
        <v>0.66839180888749994</v>
      </c>
      <c r="AG555" s="278">
        <f t="shared" si="360"/>
        <v>0.509506354075</v>
      </c>
      <c r="AH555" s="281">
        <f t="shared" si="361"/>
        <v>0.47549302129999999</v>
      </c>
      <c r="AI555" s="177">
        <f t="shared" si="367"/>
        <v>3.9607265261069426</v>
      </c>
      <c r="AJ555" s="177">
        <f t="shared" si="368"/>
        <v>2.6869571754137187</v>
      </c>
      <c r="AK555" s="258">
        <f t="shared" si="369"/>
        <v>322.4348610496462</v>
      </c>
      <c r="AL555" s="107">
        <f t="shared" si="357"/>
        <v>40.941662022688917</v>
      </c>
      <c r="AS555" s="456">
        <v>11.462968191378538</v>
      </c>
      <c r="AT555" s="347">
        <v>10.619458629846205</v>
      </c>
      <c r="AU555" s="350">
        <f t="shared" si="370"/>
        <v>0.8435095615323327</v>
      </c>
      <c r="AV555" s="415">
        <f t="shared" si="371"/>
        <v>10.364662999068589</v>
      </c>
      <c r="AW555" s="347">
        <f t="shared" si="372"/>
        <v>9.6019729003252081</v>
      </c>
      <c r="AX555" s="350">
        <f t="shared" si="373"/>
        <v>0.76269009874338156</v>
      </c>
      <c r="AY555" s="207">
        <v>8.6999999999999994E-2</v>
      </c>
      <c r="AZ555" s="220">
        <v>5.420639126603264E-2</v>
      </c>
      <c r="BA555" s="224">
        <f t="shared" si="374"/>
        <v>3.2793608733967354E-2</v>
      </c>
      <c r="BB555" s="226">
        <f t="shared" si="375"/>
        <v>7.866424000000001E-2</v>
      </c>
      <c r="BC555" s="220">
        <f t="shared" si="376"/>
        <v>4.901269623086317E-2</v>
      </c>
      <c r="BD555" s="224">
        <f t="shared" si="377"/>
        <v>2.965154376913683E-2</v>
      </c>
      <c r="BE555" s="357">
        <f t="shared" si="378"/>
        <v>539.62764681112469</v>
      </c>
      <c r="BF555" s="446">
        <f t="shared" si="379"/>
        <v>20.979415905384766</v>
      </c>
    </row>
    <row r="556" spans="1:58" x14ac:dyDescent="0.25">
      <c r="A556" s="15">
        <v>550</v>
      </c>
      <c r="B556" s="16">
        <v>46</v>
      </c>
      <c r="C556" s="17" t="s">
        <v>11</v>
      </c>
      <c r="D556" s="17" t="s">
        <v>10</v>
      </c>
      <c r="E556" s="18" t="s">
        <v>8</v>
      </c>
      <c r="F556" s="19" t="s">
        <v>26</v>
      </c>
      <c r="G556" s="33"/>
      <c r="H556" s="21"/>
      <c r="I556" s="18"/>
      <c r="J556" s="40"/>
      <c r="K556" s="40"/>
      <c r="L556" s="43">
        <v>180.0010380952387</v>
      </c>
      <c r="M556" s="40"/>
      <c r="N556" s="40"/>
      <c r="O556" s="40"/>
      <c r="P556" s="40"/>
      <c r="Q556" s="40"/>
      <c r="R556" s="40"/>
      <c r="S556" s="313">
        <v>30301.974756412801</v>
      </c>
      <c r="T556" s="321">
        <v>1666.8096127619099</v>
      </c>
      <c r="U556" s="326">
        <v>104.36454188727338</v>
      </c>
      <c r="V556" s="288">
        <f t="shared" si="362"/>
        <v>18.179625629949609</v>
      </c>
      <c r="W556" s="299">
        <f t="shared" si="363"/>
        <v>290.3474131007319</v>
      </c>
      <c r="X556" s="306">
        <f t="shared" si="364"/>
        <v>15.971033673125021</v>
      </c>
      <c r="Y556" s="47">
        <f t="shared" si="354"/>
        <v>903.81</v>
      </c>
      <c r="Z556" s="124">
        <f t="shared" si="355"/>
        <v>115.5</v>
      </c>
      <c r="AA556" s="198">
        <f t="shared" si="358"/>
        <v>3.6100000000000003</v>
      </c>
      <c r="AB556" s="72">
        <v>14.594815101519094</v>
      </c>
      <c r="AC556" s="254">
        <f t="shared" si="365"/>
        <v>1.2162345917932579E-3</v>
      </c>
      <c r="AD556" s="79">
        <f t="shared" si="366"/>
        <v>13.190939836903972</v>
      </c>
      <c r="AE556" s="182">
        <f t="shared" si="356"/>
        <v>0.57241536681250005</v>
      </c>
      <c r="AF556" s="186">
        <f t="shared" si="359"/>
        <v>0.54527454083750004</v>
      </c>
      <c r="AG556" s="276">
        <f t="shared" si="360"/>
        <v>0.41456041672499999</v>
      </c>
      <c r="AH556" s="279">
        <f t="shared" si="361"/>
        <v>0.38512606174999997</v>
      </c>
      <c r="AI556" s="178">
        <f t="shared" si="367"/>
        <v>3.9220460336830203</v>
      </c>
      <c r="AJ556" s="178">
        <f t="shared" si="368"/>
        <v>2.6387868504748258</v>
      </c>
      <c r="AK556" s="259">
        <f t="shared" si="369"/>
        <v>316.65442205697912</v>
      </c>
      <c r="AL556" s="108">
        <f t="shared" si="357"/>
        <v>41.738857110752399</v>
      </c>
      <c r="AS556" s="455">
        <v>10.086876764640651</v>
      </c>
      <c r="AT556" s="348">
        <v>9.2487832199241016</v>
      </c>
      <c r="AU556" s="351">
        <f t="shared" si="370"/>
        <v>0.83809354471654984</v>
      </c>
      <c r="AV556" s="416">
        <f t="shared" si="371"/>
        <v>9.1166200886498672</v>
      </c>
      <c r="AW556" s="348">
        <f t="shared" si="372"/>
        <v>8.3591427619996015</v>
      </c>
      <c r="AX556" s="351">
        <f t="shared" si="373"/>
        <v>0.7574773266502649</v>
      </c>
      <c r="AY556" s="208">
        <v>6.5000000000000002E-2</v>
      </c>
      <c r="AZ556" s="221">
        <v>4.2787313034510645E-2</v>
      </c>
      <c r="BA556" s="223">
        <f t="shared" si="374"/>
        <v>2.2212686965489357E-2</v>
      </c>
      <c r="BB556" s="227">
        <f t="shared" si="375"/>
        <v>5.8747649999999998E-2</v>
      </c>
      <c r="BC556" s="221">
        <f t="shared" si="376"/>
        <v>3.8671601393721063E-2</v>
      </c>
      <c r="BD556" s="223">
        <f t="shared" si="377"/>
        <v>2.0076048606278936E-2</v>
      </c>
      <c r="BE556" s="358">
        <f t="shared" si="378"/>
        <v>657.04861029168887</v>
      </c>
      <c r="BF556" s="447">
        <f t="shared" si="379"/>
        <v>17.41430320460848</v>
      </c>
    </row>
    <row r="557" spans="1:58" x14ac:dyDescent="0.25">
      <c r="A557" s="15">
        <v>551</v>
      </c>
      <c r="B557" s="16">
        <v>47</v>
      </c>
      <c r="C557" s="17" t="s">
        <v>11</v>
      </c>
      <c r="D557" s="17" t="s">
        <v>10</v>
      </c>
      <c r="E557" s="18" t="s">
        <v>8</v>
      </c>
      <c r="F557" s="19" t="s">
        <v>26</v>
      </c>
      <c r="G557" s="33"/>
      <c r="H557" s="21"/>
      <c r="I557" s="18"/>
      <c r="J557" s="40"/>
      <c r="K557" s="40"/>
      <c r="L557" s="43">
        <v>180.0010380952387</v>
      </c>
      <c r="M557" s="40"/>
      <c r="N557" s="40"/>
      <c r="O557" s="40"/>
      <c r="P557" s="40"/>
      <c r="Q557" s="40"/>
      <c r="R557" s="40"/>
      <c r="S557" s="313">
        <v>30301.974756412801</v>
      </c>
      <c r="T557" s="321">
        <v>1666.8096127619099</v>
      </c>
      <c r="U557" s="326">
        <v>104.36454188727338</v>
      </c>
      <c r="V557" s="288">
        <f t="shared" si="362"/>
        <v>18.179625629949609</v>
      </c>
      <c r="W557" s="299">
        <f t="shared" si="363"/>
        <v>290.3474131007319</v>
      </c>
      <c r="X557" s="306">
        <f t="shared" si="364"/>
        <v>15.971033673125021</v>
      </c>
      <c r="Y557" s="47">
        <f t="shared" si="354"/>
        <v>893.79</v>
      </c>
      <c r="Z557" s="124">
        <f>AVERAGE(Z485,Z629)</f>
        <v>109</v>
      </c>
      <c r="AA557" s="198">
        <f t="shared" si="358"/>
        <v>3.66</v>
      </c>
      <c r="AB557" s="72">
        <v>15.324490416046407</v>
      </c>
      <c r="AC557" s="254">
        <f t="shared" si="365"/>
        <v>1.2770408680038673E-3</v>
      </c>
      <c r="AD557" s="79">
        <f t="shared" si="366"/>
        <v>13.696876288958117</v>
      </c>
      <c r="AE557" s="182">
        <f t="shared" si="356"/>
        <v>0.61713711916249991</v>
      </c>
      <c r="AF557" s="186">
        <f t="shared" si="359"/>
        <v>0.58910889923749998</v>
      </c>
      <c r="AG557" s="276">
        <f t="shared" si="360"/>
        <v>0.44823444822500003</v>
      </c>
      <c r="AH557" s="279">
        <f t="shared" si="361"/>
        <v>0.41855276374999995</v>
      </c>
      <c r="AI557" s="178">
        <f t="shared" si="367"/>
        <v>4.0271297929508325</v>
      </c>
      <c r="AJ557" s="178">
        <f t="shared" si="368"/>
        <v>2.7312670919988942</v>
      </c>
      <c r="AK557" s="259">
        <f t="shared" si="369"/>
        <v>327.7520510398673</v>
      </c>
      <c r="AL557" s="108">
        <f t="shared" si="357"/>
        <v>41.169432047849895</v>
      </c>
      <c r="AS557" s="455">
        <v>10.141460869150988</v>
      </c>
      <c r="AT557" s="348">
        <v>9.3031524924674933</v>
      </c>
      <c r="AU557" s="351">
        <f t="shared" si="370"/>
        <v>0.83830837668349467</v>
      </c>
      <c r="AV557" s="416">
        <f t="shared" si="371"/>
        <v>9.0643363102384615</v>
      </c>
      <c r="AW557" s="348">
        <f t="shared" si="372"/>
        <v>8.3150646662425203</v>
      </c>
      <c r="AX557" s="351">
        <f t="shared" si="373"/>
        <v>0.74927164399594059</v>
      </c>
      <c r="AY557" s="208">
        <v>9.1999999999999998E-2</v>
      </c>
      <c r="AZ557" s="221">
        <v>4.6109913574262147E-2</v>
      </c>
      <c r="BA557" s="223">
        <f t="shared" si="374"/>
        <v>4.5890086425737851E-2</v>
      </c>
      <c r="BB557" s="227">
        <f t="shared" si="375"/>
        <v>8.2228679999999998E-2</v>
      </c>
      <c r="BC557" s="221">
        <f t="shared" si="376"/>
        <v>4.1212579653539763E-2</v>
      </c>
      <c r="BD557" s="223">
        <f t="shared" si="377"/>
        <v>4.1016100346460235E-2</v>
      </c>
      <c r="BE557" s="358">
        <f t="shared" si="378"/>
        <v>333.93901841622016</v>
      </c>
      <c r="BF557" s="447">
        <f t="shared" si="379"/>
        <v>18.280254429369975</v>
      </c>
    </row>
    <row r="558" spans="1:58" ht="15.75" thickBot="1" x14ac:dyDescent="0.3">
      <c r="A558" s="22">
        <v>552</v>
      </c>
      <c r="B558" s="23">
        <v>48</v>
      </c>
      <c r="C558" s="24" t="s">
        <v>11</v>
      </c>
      <c r="D558" s="24" t="s">
        <v>10</v>
      </c>
      <c r="E558" s="25" t="s">
        <v>8</v>
      </c>
      <c r="F558" s="26" t="s">
        <v>26</v>
      </c>
      <c r="G558" s="34"/>
      <c r="H558" s="28"/>
      <c r="I558" s="25"/>
      <c r="J558" s="41"/>
      <c r="K558" s="41"/>
      <c r="L558" s="42">
        <v>179.99634384466898</v>
      </c>
      <c r="M558" s="41"/>
      <c r="N558" s="41"/>
      <c r="O558" s="41"/>
      <c r="P558" s="41"/>
      <c r="Q558" s="41"/>
      <c r="R558" s="41"/>
      <c r="S558" s="314">
        <v>30301.184510624396</v>
      </c>
      <c r="T558" s="322">
        <v>1666.7661440016343</v>
      </c>
      <c r="U558" s="327">
        <v>104.3618201623578</v>
      </c>
      <c r="V558" s="289">
        <f t="shared" si="362"/>
        <v>18.179625629949612</v>
      </c>
      <c r="W558" s="300">
        <f t="shared" si="363"/>
        <v>290.34741310073196</v>
      </c>
      <c r="X558" s="307">
        <f t="shared" si="364"/>
        <v>15.971033673125023</v>
      </c>
      <c r="Y558" s="48">
        <f t="shared" si="354"/>
        <v>891.3</v>
      </c>
      <c r="Z558" s="125">
        <f t="shared" si="355"/>
        <v>106.5</v>
      </c>
      <c r="AA558" s="199">
        <f t="shared" si="358"/>
        <v>3.6500000000000004</v>
      </c>
      <c r="AB558" s="73">
        <v>15.119837802537115</v>
      </c>
      <c r="AC558" s="255">
        <f t="shared" si="365"/>
        <v>1.2599864835447596E-3</v>
      </c>
      <c r="AD558" s="80">
        <f t="shared" si="366"/>
        <v>13.47631143340133</v>
      </c>
      <c r="AE558" s="183">
        <f t="shared" si="356"/>
        <v>0.57809992136249999</v>
      </c>
      <c r="AF558" s="187">
        <f t="shared" si="359"/>
        <v>0.55139864983750009</v>
      </c>
      <c r="AG558" s="277">
        <f t="shared" si="360"/>
        <v>0.41967369057500004</v>
      </c>
      <c r="AH558" s="280">
        <f t="shared" si="361"/>
        <v>0.39049137384999999</v>
      </c>
      <c r="AI558" s="179">
        <f t="shared" si="367"/>
        <v>3.8234531938265546</v>
      </c>
      <c r="AJ558" s="179">
        <f t="shared" si="368"/>
        <v>2.5826426113147551</v>
      </c>
      <c r="AK558" s="260">
        <f t="shared" si="369"/>
        <v>309.91711335777057</v>
      </c>
      <c r="AL558" s="109">
        <f t="shared" si="357"/>
        <v>41.568029591881633</v>
      </c>
      <c r="AS558" s="457">
        <v>9.9355535448137946</v>
      </c>
      <c r="AT558" s="349">
        <v>9.0980555776055958</v>
      </c>
      <c r="AU558" s="352">
        <f t="shared" si="370"/>
        <v>0.8374979672081988</v>
      </c>
      <c r="AV558" s="417">
        <f t="shared" si="371"/>
        <v>8.8555588744925355</v>
      </c>
      <c r="AW558" s="349">
        <f t="shared" si="372"/>
        <v>8.1090969363198671</v>
      </c>
      <c r="AX558" s="352">
        <f t="shared" si="373"/>
        <v>0.74646193817266759</v>
      </c>
      <c r="AY558" s="209">
        <v>8.4000000000000005E-2</v>
      </c>
      <c r="AZ558" s="222">
        <v>3.6496656726466882E-2</v>
      </c>
      <c r="BA558" s="225">
        <f t="shared" si="374"/>
        <v>4.7503343273533123E-2</v>
      </c>
      <c r="BB558" s="228">
        <f t="shared" si="375"/>
        <v>7.4869200000000011E-2</v>
      </c>
      <c r="BC558" s="222">
        <f t="shared" si="376"/>
        <v>3.2529470140299929E-2</v>
      </c>
      <c r="BD558" s="225">
        <f t="shared" si="377"/>
        <v>4.2339729859700075E-2</v>
      </c>
      <c r="BE558" s="359">
        <f t="shared" si="378"/>
        <v>318.28997204416254</v>
      </c>
      <c r="BF558" s="448">
        <f t="shared" si="379"/>
        <v>18.053581494578577</v>
      </c>
    </row>
    <row r="559" spans="1:58" x14ac:dyDescent="0.25">
      <c r="A559" s="8">
        <v>553</v>
      </c>
      <c r="B559" s="9">
        <v>49</v>
      </c>
      <c r="C559" s="10" t="s">
        <v>12</v>
      </c>
      <c r="D559" s="10" t="s">
        <v>6</v>
      </c>
      <c r="E559" s="11" t="s">
        <v>7</v>
      </c>
      <c r="F559" s="12" t="s">
        <v>26</v>
      </c>
      <c r="G559" s="32"/>
      <c r="H559" s="14"/>
      <c r="I559" s="11"/>
      <c r="J559" s="39"/>
      <c r="K559" s="39"/>
      <c r="L559" s="44">
        <v>30.001810103142219</v>
      </c>
      <c r="M559" s="39"/>
      <c r="N559" s="39"/>
      <c r="O559" s="39"/>
      <c r="P559" s="39"/>
      <c r="Q559" s="39"/>
      <c r="R559" s="39"/>
      <c r="S559" s="315">
        <v>14092.950271816349</v>
      </c>
      <c r="T559" s="323">
        <v>307.6185595908849</v>
      </c>
      <c r="U559" s="328">
        <v>16.774722071505924</v>
      </c>
      <c r="V559" s="287">
        <f t="shared" si="362"/>
        <v>45.813068920676201</v>
      </c>
      <c r="W559" s="298">
        <f t="shared" si="363"/>
        <v>840.13017990653225</v>
      </c>
      <c r="X559" s="305">
        <f t="shared" si="364"/>
        <v>18.338220942176775</v>
      </c>
      <c r="Y559" s="46">
        <f t="shared" si="354"/>
        <v>889.57999999999993</v>
      </c>
      <c r="Z559" s="123">
        <f t="shared" si="355"/>
        <v>25.050000000000004</v>
      </c>
      <c r="AA559" s="200">
        <f t="shared" si="358"/>
        <v>5.08</v>
      </c>
      <c r="AB559" s="71">
        <v>67.524484224796396</v>
      </c>
      <c r="AC559" s="253">
        <f t="shared" si="365"/>
        <v>5.6270403520663663E-3</v>
      </c>
      <c r="AD559" s="78">
        <f t="shared" si="366"/>
        <v>60.068430676694369</v>
      </c>
      <c r="AE559" s="181">
        <f t="shared" si="356"/>
        <v>2.9997446541624999</v>
      </c>
      <c r="AF559" s="185">
        <f t="shared" si="359"/>
        <v>2.8453875928875001</v>
      </c>
      <c r="AG559" s="278">
        <f t="shared" si="360"/>
        <v>2.2954754768750005</v>
      </c>
      <c r="AH559" s="281">
        <f t="shared" si="361"/>
        <v>2.1424810290999998</v>
      </c>
      <c r="AI559" s="177">
        <f t="shared" si="367"/>
        <v>4.4424547460089023</v>
      </c>
      <c r="AJ559" s="177">
        <f t="shared" si="368"/>
        <v>3.1728950671691862</v>
      </c>
      <c r="AK559" s="258">
        <f t="shared" si="369"/>
        <v>380.74740806030229</v>
      </c>
      <c r="AL559" s="107">
        <f t="shared" si="357"/>
        <v>268.59780217110387</v>
      </c>
      <c r="AS559" s="456">
        <v>1.5722939347641696</v>
      </c>
      <c r="AT559" s="348">
        <v>0.56613724410553667</v>
      </c>
      <c r="AU559" s="350">
        <f t="shared" si="370"/>
        <v>1.0061566906586328</v>
      </c>
      <c r="AV559" s="415">
        <f t="shared" si="371"/>
        <v>1.3986812384875098</v>
      </c>
      <c r="AW559" s="347">
        <f t="shared" si="372"/>
        <v>0.50362436961140322</v>
      </c>
      <c r="AX559" s="350">
        <f t="shared" si="373"/>
        <v>0.89505686887610647</v>
      </c>
      <c r="AY559" s="207">
        <v>0.11600000000000001</v>
      </c>
      <c r="AZ559" s="220">
        <v>3.4970637586447952E-2</v>
      </c>
      <c r="BA559" s="224">
        <f t="shared" si="374"/>
        <v>8.1029362413552047E-2</v>
      </c>
      <c r="BB559" s="226">
        <f t="shared" si="375"/>
        <v>0.10319128</v>
      </c>
      <c r="BC559" s="220">
        <f t="shared" si="376"/>
        <v>3.1109179784152369E-2</v>
      </c>
      <c r="BD559" s="224">
        <f t="shared" si="377"/>
        <v>7.2082100215847614E-2</v>
      </c>
      <c r="BE559" s="357">
        <f t="shared" si="378"/>
        <v>833.33352520003314</v>
      </c>
      <c r="BF559" s="446">
        <f t="shared" si="379"/>
        <v>67.111300706647086</v>
      </c>
    </row>
    <row r="560" spans="1:58" x14ac:dyDescent="0.25">
      <c r="A560" s="15">
        <v>554</v>
      </c>
      <c r="B560" s="16">
        <v>50</v>
      </c>
      <c r="C560" s="17" t="s">
        <v>12</v>
      </c>
      <c r="D560" s="17" t="s">
        <v>6</v>
      </c>
      <c r="E560" s="18" t="s">
        <v>7</v>
      </c>
      <c r="F560" s="19" t="s">
        <v>26</v>
      </c>
      <c r="G560" s="33"/>
      <c r="H560" s="21"/>
      <c r="I560" s="18"/>
      <c r="J560" s="40"/>
      <c r="K560" s="40"/>
      <c r="L560" s="43">
        <v>30.008435944596091</v>
      </c>
      <c r="M560" s="40"/>
      <c r="N560" s="40"/>
      <c r="O560" s="40"/>
      <c r="P560" s="40"/>
      <c r="Q560" s="40"/>
      <c r="R560" s="40"/>
      <c r="S560" s="313">
        <v>14096.062672494752</v>
      </c>
      <c r="T560" s="321">
        <v>307.6864965519253</v>
      </c>
      <c r="U560" s="326">
        <v>16.778426736274362</v>
      </c>
      <c r="V560" s="288">
        <f t="shared" si="362"/>
        <v>45.813068920676194</v>
      </c>
      <c r="W560" s="299">
        <f t="shared" si="363"/>
        <v>840.13017990653236</v>
      </c>
      <c r="X560" s="306">
        <f t="shared" si="364"/>
        <v>18.338220942176779</v>
      </c>
      <c r="Y560" s="47">
        <f t="shared" si="354"/>
        <v>887.75</v>
      </c>
      <c r="Z560" s="124">
        <f t="shared" si="355"/>
        <v>21.150000000000013</v>
      </c>
      <c r="AA560" s="198">
        <f>AVERAGE(AA488,AA632)</f>
        <v>5.16</v>
      </c>
      <c r="AB560" s="72">
        <v>59.409599940328377</v>
      </c>
      <c r="AC560" s="254">
        <f t="shared" si="365"/>
        <v>4.9507999950273648E-3</v>
      </c>
      <c r="AD560" s="79">
        <f t="shared" si="366"/>
        <v>52.740872347026517</v>
      </c>
      <c r="AE560" s="182">
        <f t="shared" si="356"/>
        <v>2.4954369964124998</v>
      </c>
      <c r="AF560" s="186">
        <f t="shared" si="359"/>
        <v>2.3611630941374999</v>
      </c>
      <c r="AG560" s="276">
        <f t="shared" si="360"/>
        <v>1.8928831756250002</v>
      </c>
      <c r="AH560" s="279">
        <f t="shared" si="361"/>
        <v>1.7681121827999999</v>
      </c>
      <c r="AI560" s="178">
        <f t="shared" si="367"/>
        <v>4.2003935372716583</v>
      </c>
      <c r="AJ560" s="178">
        <f t="shared" si="368"/>
        <v>2.9761388472164607</v>
      </c>
      <c r="AK560" s="259">
        <f t="shared" si="369"/>
        <v>357.13666166597523</v>
      </c>
      <c r="AL560" s="108">
        <f t="shared" si="357"/>
        <v>256.5259908375711</v>
      </c>
      <c r="AS560" s="455">
        <v>0.98574532861972108</v>
      </c>
      <c r="AT560" s="348">
        <v>0.16312860140436561</v>
      </c>
      <c r="AU560" s="351">
        <f t="shared" si="370"/>
        <v>0.8226167272153555</v>
      </c>
      <c r="AV560" s="416">
        <f t="shared" si="371"/>
        <v>0.87509541548215741</v>
      </c>
      <c r="AW560" s="348">
        <f t="shared" si="372"/>
        <v>0.14481741589672559</v>
      </c>
      <c r="AX560" s="351">
        <f t="shared" si="373"/>
        <v>0.73027799958543183</v>
      </c>
      <c r="AY560" s="208">
        <v>9.4E-2</v>
      </c>
      <c r="AZ560" s="221">
        <v>2.8150290601735663E-2</v>
      </c>
      <c r="BA560" s="223">
        <f t="shared" si="374"/>
        <v>6.5849709398264344E-2</v>
      </c>
      <c r="BB560" s="227">
        <f t="shared" si="375"/>
        <v>8.3448499999999995E-2</v>
      </c>
      <c r="BC560" s="221">
        <f t="shared" si="376"/>
        <v>2.4990420481690832E-2</v>
      </c>
      <c r="BD560" s="223">
        <f t="shared" si="377"/>
        <v>5.8458079518309169E-2</v>
      </c>
      <c r="BE560" s="358">
        <f t="shared" si="378"/>
        <v>902.19988035200481</v>
      </c>
      <c r="BF560" s="447">
        <f t="shared" si="379"/>
        <v>72.220267318701559</v>
      </c>
    </row>
    <row r="561" spans="1:58" x14ac:dyDescent="0.25">
      <c r="A561" s="15">
        <v>555</v>
      </c>
      <c r="B561" s="16">
        <v>51</v>
      </c>
      <c r="C561" s="17" t="s">
        <v>12</v>
      </c>
      <c r="D561" s="17" t="s">
        <v>6</v>
      </c>
      <c r="E561" s="18" t="s">
        <v>7</v>
      </c>
      <c r="F561" s="19" t="s">
        <v>26</v>
      </c>
      <c r="G561" s="33"/>
      <c r="H561" s="21"/>
      <c r="I561" s="18"/>
      <c r="J561" s="40"/>
      <c r="K561" s="40"/>
      <c r="L561" s="43">
        <v>30.001810103142219</v>
      </c>
      <c r="M561" s="40"/>
      <c r="N561" s="40"/>
      <c r="O561" s="40"/>
      <c r="P561" s="40"/>
      <c r="Q561" s="40"/>
      <c r="R561" s="40"/>
      <c r="S561" s="313">
        <v>14092.950271816349</v>
      </c>
      <c r="T561" s="321">
        <v>307.6185595908849</v>
      </c>
      <c r="U561" s="326">
        <v>16.774722071505924</v>
      </c>
      <c r="V561" s="288">
        <f t="shared" si="362"/>
        <v>45.813068920676201</v>
      </c>
      <c r="W561" s="299">
        <f t="shared" si="363"/>
        <v>840.13017990653225</v>
      </c>
      <c r="X561" s="306">
        <f t="shared" si="364"/>
        <v>18.338220942176775</v>
      </c>
      <c r="Y561" s="47">
        <f t="shared" si="354"/>
        <v>901.52</v>
      </c>
      <c r="Z561" s="124">
        <f t="shared" si="355"/>
        <v>7.5</v>
      </c>
      <c r="AA561" s="198">
        <f t="shared" si="358"/>
        <v>5.3149999999999995</v>
      </c>
      <c r="AB561" s="72">
        <v>40.328016770045352</v>
      </c>
      <c r="AC561" s="254">
        <f t="shared" si="365"/>
        <v>3.3606680641704461E-3</v>
      </c>
      <c r="AD561" s="79">
        <f t="shared" si="366"/>
        <v>36.356513678531286</v>
      </c>
      <c r="AE561" s="182">
        <f t="shared" si="356"/>
        <v>1.6671416461625002</v>
      </c>
      <c r="AF561" s="186">
        <f t="shared" si="359"/>
        <v>1.5774951726375002</v>
      </c>
      <c r="AG561" s="276">
        <f t="shared" si="360"/>
        <v>1.2727478238750001</v>
      </c>
      <c r="AH561" s="279">
        <f t="shared" si="361"/>
        <v>1.1859801710000002</v>
      </c>
      <c r="AI561" s="178">
        <f t="shared" si="367"/>
        <v>4.133953959771242</v>
      </c>
      <c r="AJ561" s="178">
        <f t="shared" si="368"/>
        <v>2.9408343528584244</v>
      </c>
      <c r="AK561" s="259">
        <f t="shared" si="369"/>
        <v>352.90012234301093</v>
      </c>
      <c r="AL561" s="108">
        <f t="shared" si="357"/>
        <v>212.28166345004774</v>
      </c>
      <c r="AS561" s="455">
        <v>0.73197501829595546</v>
      </c>
      <c r="AT561" s="348">
        <v>7.4236504712441295E-2</v>
      </c>
      <c r="AU561" s="351">
        <f t="shared" si="370"/>
        <v>0.65773851358351421</v>
      </c>
      <c r="AV561" s="416">
        <f t="shared" si="371"/>
        <v>0.65989011849416979</v>
      </c>
      <c r="AW561" s="348">
        <f t="shared" si="372"/>
        <v>6.6925693728360075E-2</v>
      </c>
      <c r="AX561" s="351">
        <f t="shared" si="373"/>
        <v>0.59296442476580968</v>
      </c>
      <c r="AY561" s="208">
        <v>8.7999999999999995E-2</v>
      </c>
      <c r="AZ561" s="221">
        <v>3.0877138086357787E-2</v>
      </c>
      <c r="BA561" s="223">
        <f t="shared" si="374"/>
        <v>5.7122861913642207E-2</v>
      </c>
      <c r="BB561" s="227">
        <f t="shared" si="375"/>
        <v>7.9333760000000003E-2</v>
      </c>
      <c r="BC561" s="221">
        <f t="shared" si="376"/>
        <v>2.7836357527613275E-2</v>
      </c>
      <c r="BD561" s="223">
        <f t="shared" si="377"/>
        <v>5.1497402472386725E-2</v>
      </c>
      <c r="BE561" s="358">
        <f t="shared" si="378"/>
        <v>705.98733009933676</v>
      </c>
      <c r="BF561" s="447">
        <f t="shared" si="379"/>
        <v>61.313144870183784</v>
      </c>
    </row>
    <row r="562" spans="1:58" ht="15.75" thickBot="1" x14ac:dyDescent="0.3">
      <c r="A562" s="22">
        <v>556</v>
      </c>
      <c r="B562" s="23">
        <v>52</v>
      </c>
      <c r="C562" s="24" t="s">
        <v>12</v>
      </c>
      <c r="D562" s="24" t="s">
        <v>6</v>
      </c>
      <c r="E562" s="25" t="s">
        <v>7</v>
      </c>
      <c r="F562" s="26" t="s">
        <v>26</v>
      </c>
      <c r="G562" s="34"/>
      <c r="H562" s="28"/>
      <c r="I562" s="25"/>
      <c r="J562" s="41"/>
      <c r="K562" s="41"/>
      <c r="L562" s="42">
        <v>30.021687627503844</v>
      </c>
      <c r="M562" s="41"/>
      <c r="N562" s="41"/>
      <c r="O562" s="41"/>
      <c r="P562" s="41"/>
      <c r="Q562" s="41"/>
      <c r="R562" s="41"/>
      <c r="S562" s="314">
        <v>14102.287473851564</v>
      </c>
      <c r="T562" s="322">
        <v>307.82237047400611</v>
      </c>
      <c r="U562" s="327">
        <v>16.78583606581125</v>
      </c>
      <c r="V562" s="289">
        <f t="shared" si="362"/>
        <v>45.813068920676201</v>
      </c>
      <c r="W562" s="300">
        <f t="shared" si="363"/>
        <v>840.13017990653236</v>
      </c>
      <c r="X562" s="307">
        <f t="shared" si="364"/>
        <v>18.338220942176779</v>
      </c>
      <c r="Y562" s="48">
        <f t="shared" si="354"/>
        <v>897.31</v>
      </c>
      <c r="Z562" s="125">
        <f t="shared" si="355"/>
        <v>13.749999999999993</v>
      </c>
      <c r="AA562" s="199">
        <f t="shared" si="358"/>
        <v>5.2449999999999992</v>
      </c>
      <c r="AB562" s="73">
        <v>49.568282890429082</v>
      </c>
      <c r="AC562" s="255">
        <f t="shared" si="365"/>
        <v>4.1306902408690905E-3</v>
      </c>
      <c r="AD562" s="80">
        <f t="shared" si="366"/>
        <v>44.478115920410914</v>
      </c>
      <c r="AE562" s="183">
        <f t="shared" si="356"/>
        <v>2.1273462479125</v>
      </c>
      <c r="AF562" s="187">
        <f t="shared" si="359"/>
        <v>2.0202501563875002</v>
      </c>
      <c r="AG562" s="277">
        <f t="shared" si="360"/>
        <v>1.6408254447749999</v>
      </c>
      <c r="AH562" s="280">
        <f t="shared" si="361"/>
        <v>1.53468441965</v>
      </c>
      <c r="AI562" s="179">
        <f t="shared" si="367"/>
        <v>4.291748924639994</v>
      </c>
      <c r="AJ562" s="179">
        <f t="shared" si="368"/>
        <v>3.0961016403219515</v>
      </c>
      <c r="AK562" s="260">
        <f t="shared" si="369"/>
        <v>371.53219683863415</v>
      </c>
      <c r="AL562" s="109">
        <f t="shared" si="357"/>
        <v>232.0407131327641</v>
      </c>
      <c r="AS562" s="457">
        <v>0.88098660800164197</v>
      </c>
      <c r="AT562" s="348">
        <v>9.1150474843092855E-2</v>
      </c>
      <c r="AU562" s="352">
        <f t="shared" si="370"/>
        <v>0.78983613315854906</v>
      </c>
      <c r="AV562" s="417">
        <f t="shared" si="371"/>
        <v>0.79051809322595334</v>
      </c>
      <c r="AW562" s="349">
        <f t="shared" si="372"/>
        <v>8.1790232581455638E-2</v>
      </c>
      <c r="AX562" s="352">
        <f t="shared" si="373"/>
        <v>0.70872786064449755</v>
      </c>
      <c r="AY562" s="209">
        <v>9.5000000000000001E-2</v>
      </c>
      <c r="AZ562" s="222">
        <v>3.111820222325435E-2</v>
      </c>
      <c r="BA562" s="225">
        <f t="shared" si="374"/>
        <v>6.3881797776745658E-2</v>
      </c>
      <c r="BB562" s="228">
        <f t="shared" si="375"/>
        <v>8.5244449999999999E-2</v>
      </c>
      <c r="BC562" s="222">
        <f t="shared" si="376"/>
        <v>2.7922674036948359E-2</v>
      </c>
      <c r="BD562" s="225">
        <f t="shared" si="377"/>
        <v>5.7321775963051644E-2</v>
      </c>
      <c r="BE562" s="359">
        <f t="shared" si="378"/>
        <v>775.93750670042971</v>
      </c>
      <c r="BF562" s="448">
        <f t="shared" si="379"/>
        <v>62.757679484991236</v>
      </c>
    </row>
    <row r="563" spans="1:58" x14ac:dyDescent="0.25">
      <c r="A563" s="8">
        <v>557</v>
      </c>
      <c r="B563" s="9">
        <v>53</v>
      </c>
      <c r="C563" s="10" t="s">
        <v>12</v>
      </c>
      <c r="D563" s="10" t="s">
        <v>6</v>
      </c>
      <c r="E563" s="11" t="s">
        <v>8</v>
      </c>
      <c r="F563" s="12" t="s">
        <v>26</v>
      </c>
      <c r="G563" s="32"/>
      <c r="H563" s="14"/>
      <c r="I563" s="11"/>
      <c r="J563" s="39"/>
      <c r="K563" s="39"/>
      <c r="L563" s="44">
        <v>29.988558420234469</v>
      </c>
      <c r="M563" s="39"/>
      <c r="N563" s="39"/>
      <c r="O563" s="39"/>
      <c r="P563" s="39"/>
      <c r="Q563" s="39"/>
      <c r="R563" s="39"/>
      <c r="S563" s="315">
        <v>14086.72547045954</v>
      </c>
      <c r="T563" s="323">
        <v>307.48268566880415</v>
      </c>
      <c r="U563" s="328">
        <v>16.767312741969036</v>
      </c>
      <c r="V563" s="287">
        <f t="shared" si="362"/>
        <v>45.813068920676194</v>
      </c>
      <c r="W563" s="298">
        <f t="shared" si="363"/>
        <v>840.13017990653248</v>
      </c>
      <c r="X563" s="305">
        <f t="shared" si="364"/>
        <v>18.338220942176779</v>
      </c>
      <c r="Y563" s="46">
        <f t="shared" si="354"/>
        <v>894.3</v>
      </c>
      <c r="Z563" s="123">
        <f t="shared" si="355"/>
        <v>18.299999999999997</v>
      </c>
      <c r="AA563" s="200">
        <f t="shared" si="358"/>
        <v>5.2349999999999994</v>
      </c>
      <c r="AB563" s="71">
        <v>52.01624261806792</v>
      </c>
      <c r="AC563" s="253">
        <f t="shared" si="365"/>
        <v>4.3346868848389937E-3</v>
      </c>
      <c r="AD563" s="78">
        <f t="shared" si="366"/>
        <v>46.518125773338134</v>
      </c>
      <c r="AE563" s="181">
        <f t="shared" si="356"/>
        <v>2.2265087369124998</v>
      </c>
      <c r="AF563" s="185">
        <f t="shared" si="359"/>
        <v>2.1108071658874996</v>
      </c>
      <c r="AG563" s="278">
        <f t="shared" si="360"/>
        <v>1.6876265053749999</v>
      </c>
      <c r="AH563" s="281">
        <f t="shared" si="361"/>
        <v>1.5788106621000002</v>
      </c>
      <c r="AI563" s="177">
        <f t="shared" si="367"/>
        <v>4.2804105503366729</v>
      </c>
      <c r="AJ563" s="177">
        <f t="shared" si="368"/>
        <v>3.0352262728634649</v>
      </c>
      <c r="AK563" s="258">
        <f t="shared" si="369"/>
        <v>364.22715274361576</v>
      </c>
      <c r="AL563" s="107">
        <f t="shared" si="357"/>
        <v>250.43314266451443</v>
      </c>
      <c r="AS563" s="455">
        <v>0.89512790277846455</v>
      </c>
      <c r="AT563" s="347">
        <v>4.0121891313239913E-2</v>
      </c>
      <c r="AU563" s="350">
        <f t="shared" si="370"/>
        <v>0.85500601146522459</v>
      </c>
      <c r="AV563" s="415">
        <f t="shared" si="371"/>
        <v>0.80051288345478078</v>
      </c>
      <c r="AW563" s="347">
        <f t="shared" si="372"/>
        <v>3.5881007401430451E-2</v>
      </c>
      <c r="AX563" s="350">
        <f t="shared" si="373"/>
        <v>0.76463187605335026</v>
      </c>
      <c r="AY563" s="207">
        <v>7.2999999999999995E-2</v>
      </c>
      <c r="AZ563" s="220">
        <v>2.7266393250883737E-2</v>
      </c>
      <c r="BA563" s="224">
        <f t="shared" si="374"/>
        <v>4.5733606749116258E-2</v>
      </c>
      <c r="BB563" s="226">
        <f t="shared" si="375"/>
        <v>6.5283899999999992E-2</v>
      </c>
      <c r="BC563" s="220">
        <f t="shared" si="376"/>
        <v>2.4384335484265326E-2</v>
      </c>
      <c r="BD563" s="224">
        <f t="shared" si="377"/>
        <v>4.089956451573467E-2</v>
      </c>
      <c r="BE563" s="357">
        <f t="shared" si="378"/>
        <v>1137.3745985838536</v>
      </c>
      <c r="BF563" s="446">
        <f t="shared" si="379"/>
        <v>60.837282920300922</v>
      </c>
    </row>
    <row r="564" spans="1:58" x14ac:dyDescent="0.25">
      <c r="A564" s="15">
        <v>558</v>
      </c>
      <c r="B564" s="16">
        <v>54</v>
      </c>
      <c r="C564" s="17" t="s">
        <v>12</v>
      </c>
      <c r="D564" s="17" t="s">
        <v>6</v>
      </c>
      <c r="E564" s="18" t="s">
        <v>8</v>
      </c>
      <c r="F564" s="19" t="s">
        <v>26</v>
      </c>
      <c r="G564" s="33"/>
      <c r="H564" s="21"/>
      <c r="I564" s="18"/>
      <c r="J564" s="40"/>
      <c r="K564" s="40"/>
      <c r="L564" s="43">
        <v>30.021687627503844</v>
      </c>
      <c r="M564" s="40"/>
      <c r="N564" s="40"/>
      <c r="O564" s="40"/>
      <c r="P564" s="40"/>
      <c r="Q564" s="40"/>
      <c r="R564" s="40"/>
      <c r="S564" s="313">
        <v>14102.287473851564</v>
      </c>
      <c r="T564" s="321">
        <v>307.82237047400611</v>
      </c>
      <c r="U564" s="326">
        <v>16.78583606581125</v>
      </c>
      <c r="V564" s="288">
        <f t="shared" si="362"/>
        <v>45.813068920676201</v>
      </c>
      <c r="W564" s="299">
        <f t="shared" si="363"/>
        <v>840.13017990653236</v>
      </c>
      <c r="X564" s="306">
        <f t="shared" si="364"/>
        <v>18.338220942176779</v>
      </c>
      <c r="Y564" s="47">
        <f t="shared" si="354"/>
        <v>887.94</v>
      </c>
      <c r="Z564" s="124">
        <f t="shared" si="355"/>
        <v>12.899999999999991</v>
      </c>
      <c r="AA564" s="198">
        <f t="shared" si="358"/>
        <v>5.2350000000000003</v>
      </c>
      <c r="AB564" s="72">
        <v>45.753860785347257</v>
      </c>
      <c r="AC564" s="254">
        <f t="shared" si="365"/>
        <v>3.8128217321122715E-3</v>
      </c>
      <c r="AD564" s="79">
        <f t="shared" si="366"/>
        <v>40.626683145741247</v>
      </c>
      <c r="AE564" s="182">
        <f t="shared" si="356"/>
        <v>1.8670496639125</v>
      </c>
      <c r="AF564" s="186">
        <f t="shared" si="359"/>
        <v>1.7651886488874999</v>
      </c>
      <c r="AG564" s="276">
        <f t="shared" si="360"/>
        <v>1.414814362325</v>
      </c>
      <c r="AH564" s="279">
        <f t="shared" si="361"/>
        <v>1.32433849595</v>
      </c>
      <c r="AI564" s="178">
        <f t="shared" si="367"/>
        <v>4.0806385119535653</v>
      </c>
      <c r="AJ564" s="178">
        <f t="shared" si="368"/>
        <v>2.8944846909490125</v>
      </c>
      <c r="AK564" s="259">
        <f t="shared" si="369"/>
        <v>347.33816291388149</v>
      </c>
      <c r="AL564" s="108">
        <f t="shared" si="357"/>
        <v>242.68896180904059</v>
      </c>
      <c r="AS564" s="455">
        <v>0.90566798302398177</v>
      </c>
      <c r="AT564" s="348">
        <v>4.3020130994448291E-2</v>
      </c>
      <c r="AU564" s="351">
        <f t="shared" si="370"/>
        <v>0.86264785202953354</v>
      </c>
      <c r="AV564" s="416">
        <f t="shared" si="371"/>
        <v>0.80417882884631442</v>
      </c>
      <c r="AW564" s="348">
        <f t="shared" si="372"/>
        <v>3.8199295115210419E-2</v>
      </c>
      <c r="AX564" s="351">
        <f t="shared" si="373"/>
        <v>0.76597953373110406</v>
      </c>
      <c r="AY564" s="208">
        <v>7.4999999999999997E-2</v>
      </c>
      <c r="AZ564" s="221">
        <v>3.3195380354124206E-2</v>
      </c>
      <c r="BA564" s="223">
        <f t="shared" si="374"/>
        <v>4.1804619645875792E-2</v>
      </c>
      <c r="BB564" s="227">
        <f t="shared" si="375"/>
        <v>6.6595500000000002E-2</v>
      </c>
      <c r="BC564" s="221">
        <f t="shared" si="376"/>
        <v>2.9475506031641049E-2</v>
      </c>
      <c r="BD564" s="223">
        <f t="shared" si="377"/>
        <v>3.7119993968358952E-2</v>
      </c>
      <c r="BE564" s="358">
        <f t="shared" si="378"/>
        <v>1094.4690125858153</v>
      </c>
      <c r="BF564" s="447">
        <f t="shared" si="379"/>
        <v>53.038862471752644</v>
      </c>
    </row>
    <row r="565" spans="1:58" x14ac:dyDescent="0.25">
      <c r="A565" s="15">
        <v>559</v>
      </c>
      <c r="B565" s="16">
        <v>55</v>
      </c>
      <c r="C565" s="17" t="s">
        <v>12</v>
      </c>
      <c r="D565" s="17" t="s">
        <v>6</v>
      </c>
      <c r="E565" s="18" t="s">
        <v>8</v>
      </c>
      <c r="F565" s="19" t="s">
        <v>26</v>
      </c>
      <c r="G565" s="33"/>
      <c r="H565" s="21"/>
      <c r="I565" s="18"/>
      <c r="J565" s="40"/>
      <c r="K565" s="40"/>
      <c r="L565" s="43">
        <v>29.995184261688348</v>
      </c>
      <c r="M565" s="40"/>
      <c r="N565" s="40"/>
      <c r="O565" s="40"/>
      <c r="P565" s="40"/>
      <c r="Q565" s="40"/>
      <c r="R565" s="40"/>
      <c r="S565" s="313">
        <v>14089.837871137946</v>
      </c>
      <c r="T565" s="321">
        <v>307.55062262984455</v>
      </c>
      <c r="U565" s="326">
        <v>16.771017406737482</v>
      </c>
      <c r="V565" s="288">
        <f t="shared" si="362"/>
        <v>45.813068920676201</v>
      </c>
      <c r="W565" s="299">
        <f t="shared" si="363"/>
        <v>840.13017990653236</v>
      </c>
      <c r="X565" s="306">
        <f t="shared" si="364"/>
        <v>18.338220942176779</v>
      </c>
      <c r="Y565" s="47">
        <f t="shared" si="354"/>
        <v>894.74</v>
      </c>
      <c r="Z565" s="124">
        <f t="shared" si="355"/>
        <v>17.400000000000006</v>
      </c>
      <c r="AA565" s="198">
        <f t="shared" si="358"/>
        <v>5.1750000000000007</v>
      </c>
      <c r="AB565" s="72">
        <v>52.176936625005389</v>
      </c>
      <c r="AC565" s="254">
        <f t="shared" si="365"/>
        <v>4.3480780520837826E-3</v>
      </c>
      <c r="AD565" s="79">
        <f t="shared" si="366"/>
        <v>46.684792275857326</v>
      </c>
      <c r="AE565" s="182">
        <f t="shared" si="356"/>
        <v>2.1977411806624998</v>
      </c>
      <c r="AF565" s="186">
        <f t="shared" si="359"/>
        <v>2.0777862818874997</v>
      </c>
      <c r="AG565" s="276">
        <f t="shared" si="360"/>
        <v>1.6677545251249999</v>
      </c>
      <c r="AH565" s="279">
        <f t="shared" si="361"/>
        <v>1.5571990312500001</v>
      </c>
      <c r="AI565" s="178">
        <f t="shared" si="367"/>
        <v>4.2120931638007457</v>
      </c>
      <c r="AJ565" s="178">
        <f t="shared" si="368"/>
        <v>2.984458521284143</v>
      </c>
      <c r="AK565" s="259">
        <f t="shared" si="369"/>
        <v>358.13502255409713</v>
      </c>
      <c r="AL565" s="108">
        <f t="shared" si="357"/>
        <v>268.0853196144916</v>
      </c>
      <c r="AS565" s="455">
        <v>0.99010455653287033</v>
      </c>
      <c r="AT565" s="348">
        <v>6.6237926512922568E-2</v>
      </c>
      <c r="AU565" s="351">
        <f t="shared" si="370"/>
        <v>0.92386663001994773</v>
      </c>
      <c r="AV565" s="416">
        <f t="shared" si="371"/>
        <v>0.88588615091222034</v>
      </c>
      <c r="AW565" s="348">
        <f t="shared" si="372"/>
        <v>5.926572236817234E-2</v>
      </c>
      <c r="AX565" s="351">
        <f t="shared" si="373"/>
        <v>0.82662042854404805</v>
      </c>
      <c r="AY565" s="208">
        <v>7.8E-2</v>
      </c>
      <c r="AZ565" s="221">
        <v>2.2747955613836031E-2</v>
      </c>
      <c r="BA565" s="223">
        <f t="shared" si="374"/>
        <v>5.5252044386163969E-2</v>
      </c>
      <c r="BB565" s="227">
        <f t="shared" si="375"/>
        <v>6.978972E-2</v>
      </c>
      <c r="BC565" s="221">
        <f t="shared" si="376"/>
        <v>2.0353505805923648E-2</v>
      </c>
      <c r="BD565" s="223">
        <f t="shared" si="377"/>
        <v>4.9436214194076351E-2</v>
      </c>
      <c r="BE565" s="358">
        <f t="shared" si="378"/>
        <v>944.34400038365573</v>
      </c>
      <c r="BF565" s="447">
        <f t="shared" si="379"/>
        <v>56.476697966543945</v>
      </c>
    </row>
    <row r="566" spans="1:58" ht="15.75" thickBot="1" x14ac:dyDescent="0.3">
      <c r="A566" s="22">
        <v>560</v>
      </c>
      <c r="B566" s="23">
        <v>56</v>
      </c>
      <c r="C566" s="24" t="s">
        <v>12</v>
      </c>
      <c r="D566" s="24" t="s">
        <v>6</v>
      </c>
      <c r="E566" s="25" t="s">
        <v>8</v>
      </c>
      <c r="F566" s="26" t="s">
        <v>26</v>
      </c>
      <c r="G566" s="34"/>
      <c r="H566" s="28"/>
      <c r="I566" s="25"/>
      <c r="J566" s="41"/>
      <c r="K566" s="41"/>
      <c r="L566" s="42">
        <v>30.001810103142219</v>
      </c>
      <c r="M566" s="41"/>
      <c r="N566" s="41"/>
      <c r="O566" s="41"/>
      <c r="P566" s="41"/>
      <c r="Q566" s="41"/>
      <c r="R566" s="41"/>
      <c r="S566" s="314">
        <v>14092.950271816349</v>
      </c>
      <c r="T566" s="322">
        <v>307.6185595908849</v>
      </c>
      <c r="U566" s="327">
        <v>16.774722071505924</v>
      </c>
      <c r="V566" s="289">
        <f t="shared" si="362"/>
        <v>45.813068920676201</v>
      </c>
      <c r="W566" s="300">
        <f t="shared" si="363"/>
        <v>840.13017990653225</v>
      </c>
      <c r="X566" s="307">
        <f t="shared" si="364"/>
        <v>18.338220942176775</v>
      </c>
      <c r="Y566" s="48">
        <f t="shared" si="354"/>
        <v>894.67999999999984</v>
      </c>
      <c r="Z566" s="125">
        <f t="shared" si="355"/>
        <v>15.599999999999994</v>
      </c>
      <c r="AA566" s="199">
        <f t="shared" si="358"/>
        <v>5.165</v>
      </c>
      <c r="AB566" s="73">
        <v>45.974686568742968</v>
      </c>
      <c r="AC566" s="255">
        <f t="shared" si="365"/>
        <v>3.8312238807285807E-3</v>
      </c>
      <c r="AD566" s="80">
        <f t="shared" si="366"/>
        <v>41.132632579322951</v>
      </c>
      <c r="AE566" s="183">
        <f t="shared" si="356"/>
        <v>1.8688254056624998</v>
      </c>
      <c r="AF566" s="187">
        <f t="shared" si="359"/>
        <v>1.7740692346375</v>
      </c>
      <c r="AG566" s="277">
        <f t="shared" si="360"/>
        <v>1.4302875045749999</v>
      </c>
      <c r="AH566" s="280">
        <f t="shared" si="361"/>
        <v>1.3332726957000001</v>
      </c>
      <c r="AI566" s="179">
        <f t="shared" si="367"/>
        <v>4.0649008076828679</v>
      </c>
      <c r="AJ566" s="179">
        <f t="shared" si="368"/>
        <v>2.900014758570336</v>
      </c>
      <c r="AK566" s="260">
        <f t="shared" si="369"/>
        <v>348.00177102844032</v>
      </c>
      <c r="AL566" s="109">
        <f t="shared" si="357"/>
        <v>236.02668857308146</v>
      </c>
      <c r="AS566" s="455">
        <v>0.82888747235026916</v>
      </c>
      <c r="AT566" s="349">
        <v>2.1907547636969549E-2</v>
      </c>
      <c r="AU566" s="352">
        <f t="shared" si="370"/>
        <v>0.8069799247132996</v>
      </c>
      <c r="AV566" s="417">
        <f t="shared" si="371"/>
        <v>0.74158904376233858</v>
      </c>
      <c r="AW566" s="349">
        <f t="shared" si="372"/>
        <v>1.9600244719843913E-2</v>
      </c>
      <c r="AX566" s="352">
        <f t="shared" si="373"/>
        <v>0.7219887990424948</v>
      </c>
      <c r="AY566" s="209">
        <v>7.0000000000000007E-2</v>
      </c>
      <c r="AZ566" s="222">
        <v>2.4517673575608169E-2</v>
      </c>
      <c r="BA566" s="225">
        <f t="shared" si="374"/>
        <v>4.5482326424391838E-2</v>
      </c>
      <c r="BB566" s="228">
        <f t="shared" si="375"/>
        <v>6.2627599999999992E-2</v>
      </c>
      <c r="BC566" s="222">
        <f t="shared" si="376"/>
        <v>2.1935472194625112E-2</v>
      </c>
      <c r="BD566" s="225">
        <f t="shared" si="377"/>
        <v>4.0692127805374879E-2</v>
      </c>
      <c r="BE566" s="359">
        <f t="shared" si="378"/>
        <v>1010.8253069501537</v>
      </c>
      <c r="BF566" s="448">
        <f t="shared" si="379"/>
        <v>56.971289075222856</v>
      </c>
    </row>
    <row r="567" spans="1:58" x14ac:dyDescent="0.25">
      <c r="A567" s="8">
        <v>561</v>
      </c>
      <c r="B567" s="9">
        <v>57</v>
      </c>
      <c r="C567" s="10" t="s">
        <v>12</v>
      </c>
      <c r="D567" s="10" t="s">
        <v>9</v>
      </c>
      <c r="E567" s="11" t="s">
        <v>7</v>
      </c>
      <c r="F567" s="12" t="s">
        <v>26</v>
      </c>
      <c r="G567" s="32"/>
      <c r="H567" s="14"/>
      <c r="I567" s="11"/>
      <c r="J567" s="39"/>
      <c r="K567" s="39"/>
      <c r="L567" s="44">
        <v>75.009448713120804</v>
      </c>
      <c r="M567" s="39"/>
      <c r="N567" s="39"/>
      <c r="O567" s="39"/>
      <c r="P567" s="39"/>
      <c r="Q567" s="39"/>
      <c r="R567" s="39"/>
      <c r="S567" s="315">
        <v>29349.197029478484</v>
      </c>
      <c r="T567" s="323">
        <v>1221.403856545317</v>
      </c>
      <c r="U567" s="328">
        <v>38.851619020802779</v>
      </c>
      <c r="V567" s="287">
        <f t="shared" si="362"/>
        <v>24.029068577277378</v>
      </c>
      <c r="W567" s="298">
        <f t="shared" si="363"/>
        <v>755.41760598866415</v>
      </c>
      <c r="X567" s="305">
        <f t="shared" si="364"/>
        <v>31.437656584950201</v>
      </c>
      <c r="Y567" s="46">
        <f t="shared" si="354"/>
        <v>890.45</v>
      </c>
      <c r="Z567" s="123">
        <f t="shared" si="355"/>
        <v>63.4</v>
      </c>
      <c r="AA567" s="200">
        <f t="shared" si="358"/>
        <v>3.83</v>
      </c>
      <c r="AB567" s="71">
        <v>24.342990312720918</v>
      </c>
      <c r="AC567" s="253">
        <f t="shared" si="365"/>
        <v>2.0285825260600767E-3</v>
      </c>
      <c r="AD567" s="78">
        <f t="shared" si="366"/>
        <v>21.67621572396234</v>
      </c>
      <c r="AE567" s="181">
        <f t="shared" si="356"/>
        <v>0.99112530056250003</v>
      </c>
      <c r="AF567" s="185">
        <f t="shared" si="359"/>
        <v>0.95322243873750012</v>
      </c>
      <c r="AG567" s="278">
        <f t="shared" si="360"/>
        <v>0.77286722692499987</v>
      </c>
      <c r="AH567" s="281">
        <f t="shared" si="361"/>
        <v>0.72748743745</v>
      </c>
      <c r="AI567" s="177">
        <f t="shared" si="367"/>
        <v>4.0715018484995564</v>
      </c>
      <c r="AJ567" s="177">
        <f t="shared" si="368"/>
        <v>2.9884883825050732</v>
      </c>
      <c r="AK567" s="258">
        <f t="shared" si="369"/>
        <v>358.61860590060871</v>
      </c>
      <c r="AL567" s="107">
        <f t="shared" si="357"/>
        <v>126.58319148322322</v>
      </c>
      <c r="AS567" s="456">
        <v>7.5261258715935195</v>
      </c>
      <c r="AT567" s="348">
        <v>6.8056427253518077</v>
      </c>
      <c r="AU567" s="350">
        <f t="shared" si="370"/>
        <v>0.72048314624171184</v>
      </c>
      <c r="AV567" s="415">
        <f t="shared" si="371"/>
        <v>6.7016387823604502</v>
      </c>
      <c r="AW567" s="347">
        <f t="shared" si="372"/>
        <v>6.0600845647895172</v>
      </c>
      <c r="AX567" s="350">
        <f t="shared" si="373"/>
        <v>0.64155421757093234</v>
      </c>
      <c r="AY567" s="207">
        <v>7.4999999999999997E-2</v>
      </c>
      <c r="AZ567" s="220">
        <v>2.3817333996862512E-2</v>
      </c>
      <c r="BA567" s="224">
        <f t="shared" si="374"/>
        <v>5.1182666003137485E-2</v>
      </c>
      <c r="BB567" s="226">
        <f t="shared" si="375"/>
        <v>6.6783750000000003E-2</v>
      </c>
      <c r="BC567" s="220">
        <f t="shared" si="376"/>
        <v>2.1208145057506227E-2</v>
      </c>
      <c r="BD567" s="224">
        <f t="shared" si="377"/>
        <v>4.5575604942493776E-2</v>
      </c>
      <c r="BE567" s="357">
        <f t="shared" si="378"/>
        <v>475.61004952787528</v>
      </c>
      <c r="BF567" s="446">
        <f t="shared" si="379"/>
        <v>33.787036434790096</v>
      </c>
    </row>
    <row r="568" spans="1:58" x14ac:dyDescent="0.25">
      <c r="A568" s="15">
        <v>562</v>
      </c>
      <c r="B568" s="16">
        <v>58</v>
      </c>
      <c r="C568" s="17" t="s">
        <v>12</v>
      </c>
      <c r="D568" s="17" t="s">
        <v>9</v>
      </c>
      <c r="E568" s="18" t="s">
        <v>7</v>
      </c>
      <c r="F568" s="19" t="s">
        <v>26</v>
      </c>
      <c r="G568" s="33"/>
      <c r="H568" s="21"/>
      <c r="I568" s="18"/>
      <c r="J568" s="40"/>
      <c r="K568" s="40"/>
      <c r="L568" s="43">
        <v>75.009448713120804</v>
      </c>
      <c r="M568" s="40"/>
      <c r="N568" s="40"/>
      <c r="O568" s="40"/>
      <c r="P568" s="40"/>
      <c r="Q568" s="40"/>
      <c r="R568" s="40"/>
      <c r="S568" s="313">
        <v>29349.197029478484</v>
      </c>
      <c r="T568" s="321">
        <v>1221.403856545317</v>
      </c>
      <c r="U568" s="326">
        <v>38.851619020802779</v>
      </c>
      <c r="V568" s="288">
        <f t="shared" si="362"/>
        <v>24.029068577277378</v>
      </c>
      <c r="W568" s="299">
        <f t="shared" si="363"/>
        <v>755.41760598866415</v>
      </c>
      <c r="X568" s="306">
        <f t="shared" si="364"/>
        <v>31.437656584950201</v>
      </c>
      <c r="Y568" s="47">
        <f t="shared" si="354"/>
        <v>939.51</v>
      </c>
      <c r="Z568" s="124">
        <f t="shared" si="355"/>
        <v>67.199999999999989</v>
      </c>
      <c r="AA568" s="198">
        <f t="shared" si="358"/>
        <v>3.8149999999999999</v>
      </c>
      <c r="AB568" s="72">
        <v>23.925848040960549</v>
      </c>
      <c r="AC568" s="254">
        <f t="shared" si="365"/>
        <v>1.9938206700800456E-3</v>
      </c>
      <c r="AD568" s="79">
        <f t="shared" si="366"/>
        <v>22.478573492962845</v>
      </c>
      <c r="AE568" s="182">
        <f t="shared" si="356"/>
        <v>1.0149706155625</v>
      </c>
      <c r="AF568" s="186">
        <f t="shared" si="359"/>
        <v>0.97578446573750011</v>
      </c>
      <c r="AG568" s="276">
        <f t="shared" si="360"/>
        <v>0.79256674097500002</v>
      </c>
      <c r="AH568" s="279">
        <f t="shared" si="361"/>
        <v>0.74496509879999995</v>
      </c>
      <c r="AI568" s="178">
        <f t="shared" si="367"/>
        <v>4.2421510569861169</v>
      </c>
      <c r="AJ568" s="178">
        <f t="shared" si="368"/>
        <v>3.1136413535881169</v>
      </c>
      <c r="AK568" s="259">
        <f t="shared" si="369"/>
        <v>373.63696243057404</v>
      </c>
      <c r="AL568" s="108">
        <f t="shared" si="357"/>
        <v>125.84293890144998</v>
      </c>
      <c r="AS568" s="455">
        <v>7.3776973926217719</v>
      </c>
      <c r="AT568" s="348">
        <v>6.6518061364393102</v>
      </c>
      <c r="AU568" s="351">
        <f t="shared" si="370"/>
        <v>0.72589125618246175</v>
      </c>
      <c r="AV568" s="416">
        <f t="shared" si="371"/>
        <v>6.9314204773420807</v>
      </c>
      <c r="AW568" s="348">
        <f t="shared" si="372"/>
        <v>6.2494383832460958</v>
      </c>
      <c r="AX568" s="351">
        <f t="shared" si="373"/>
        <v>0.68198209409598465</v>
      </c>
      <c r="AY568" s="208">
        <v>8.4000000000000005E-2</v>
      </c>
      <c r="AZ568" s="221">
        <v>6.9668479404717557E-2</v>
      </c>
      <c r="BA568" s="223">
        <f t="shared" si="374"/>
        <v>1.4331520595282449E-2</v>
      </c>
      <c r="BB568" s="227">
        <f t="shared" si="375"/>
        <v>7.8918840000000004E-2</v>
      </c>
      <c r="BC568" s="221">
        <f t="shared" si="376"/>
        <v>6.5454233085526184E-2</v>
      </c>
      <c r="BD568" s="223">
        <f t="shared" si="377"/>
        <v>1.3464606914473813E-2</v>
      </c>
      <c r="BE568" s="358">
        <f t="shared" si="378"/>
        <v>1669.4563484656537</v>
      </c>
      <c r="BF568" s="447">
        <f t="shared" si="379"/>
        <v>32.960650561888698</v>
      </c>
    </row>
    <row r="569" spans="1:58" x14ac:dyDescent="0.25">
      <c r="A569" s="15">
        <v>563</v>
      </c>
      <c r="B569" s="16">
        <v>59</v>
      </c>
      <c r="C569" s="17" t="s">
        <v>12</v>
      </c>
      <c r="D569" s="17" t="s">
        <v>9</v>
      </c>
      <c r="E569" s="18" t="s">
        <v>7</v>
      </c>
      <c r="F569" s="19" t="s">
        <v>26</v>
      </c>
      <c r="G569" s="33"/>
      <c r="H569" s="21"/>
      <c r="I569" s="18"/>
      <c r="J569" s="40"/>
      <c r="K569" s="40"/>
      <c r="L569" s="43">
        <v>75.012254168060139</v>
      </c>
      <c r="M569" s="40"/>
      <c r="N569" s="40"/>
      <c r="O569" s="40"/>
      <c r="P569" s="40"/>
      <c r="Q569" s="40"/>
      <c r="R569" s="40"/>
      <c r="S569" s="313">
        <v>29350.294729184116</v>
      </c>
      <c r="T569" s="321">
        <v>1221.4495387032457</v>
      </c>
      <c r="U569" s="326">
        <v>38.853072123956487</v>
      </c>
      <c r="V569" s="288">
        <f t="shared" si="362"/>
        <v>24.029068577277382</v>
      </c>
      <c r="W569" s="299">
        <f t="shared" si="363"/>
        <v>755.41760598866426</v>
      </c>
      <c r="X569" s="306">
        <f t="shared" si="364"/>
        <v>31.437656584950201</v>
      </c>
      <c r="Y569" s="47">
        <f t="shared" si="354"/>
        <v>888.12</v>
      </c>
      <c r="Z569" s="124">
        <f t="shared" si="355"/>
        <v>62.699999999999996</v>
      </c>
      <c r="AA569" s="198">
        <f t="shared" si="358"/>
        <v>3.8449999999999998</v>
      </c>
      <c r="AB569" s="72">
        <v>25.728847646413278</v>
      </c>
      <c r="AC569" s="254">
        <f t="shared" si="365"/>
        <v>2.1440706372011066E-3</v>
      </c>
      <c r="AD569" s="79">
        <f t="shared" si="366"/>
        <v>22.85030417173256</v>
      </c>
      <c r="AE569" s="182">
        <f t="shared" si="356"/>
        <v>1.0910419970625</v>
      </c>
      <c r="AF569" s="186">
        <f t="shared" si="359"/>
        <v>1.0496374222375</v>
      </c>
      <c r="AG569" s="276">
        <f t="shared" si="360"/>
        <v>0.85469963567500007</v>
      </c>
      <c r="AH569" s="279">
        <f t="shared" si="361"/>
        <v>0.8047470377999999</v>
      </c>
      <c r="AI569" s="178">
        <f t="shared" si="367"/>
        <v>4.2405396932520469</v>
      </c>
      <c r="AJ569" s="178">
        <f t="shared" si="368"/>
        <v>3.127800548471845</v>
      </c>
      <c r="AK569" s="259">
        <f t="shared" si="369"/>
        <v>375.33606581662139</v>
      </c>
      <c r="AL569" s="108">
        <f t="shared" si="357"/>
        <v>131.19553449273337</v>
      </c>
      <c r="AS569" s="455">
        <v>7.9753697774775905</v>
      </c>
      <c r="AT569" s="348">
        <v>7.2712551910302237</v>
      </c>
      <c r="AU569" s="351">
        <f t="shared" si="370"/>
        <v>0.7041145864473668</v>
      </c>
      <c r="AV569" s="416">
        <f t="shared" si="371"/>
        <v>7.0830854067733977</v>
      </c>
      <c r="AW569" s="348">
        <f t="shared" si="372"/>
        <v>6.4577471602577621</v>
      </c>
      <c r="AX569" s="351">
        <f t="shared" si="373"/>
        <v>0.62533824651563541</v>
      </c>
      <c r="AY569" s="208">
        <v>0.09</v>
      </c>
      <c r="AZ569" s="221">
        <v>5.3221412703022171E-2</v>
      </c>
      <c r="BA569" s="223">
        <f t="shared" si="374"/>
        <v>3.6778587296977826E-2</v>
      </c>
      <c r="BB569" s="227">
        <f t="shared" si="375"/>
        <v>7.9930799999999996E-2</v>
      </c>
      <c r="BC569" s="221">
        <f t="shared" si="376"/>
        <v>4.726700104980805E-2</v>
      </c>
      <c r="BD569" s="223">
        <f t="shared" si="377"/>
        <v>3.2663798950191947E-2</v>
      </c>
      <c r="BE569" s="358">
        <f t="shared" si="378"/>
        <v>699.56051978449625</v>
      </c>
      <c r="BF569" s="447">
        <f t="shared" si="379"/>
        <v>36.54071104566804</v>
      </c>
    </row>
    <row r="570" spans="1:58" ht="15.75" thickBot="1" x14ac:dyDescent="0.3">
      <c r="A570" s="22">
        <v>564</v>
      </c>
      <c r="B570" s="23">
        <v>60</v>
      </c>
      <c r="C570" s="24" t="s">
        <v>12</v>
      </c>
      <c r="D570" s="24" t="s">
        <v>9</v>
      </c>
      <c r="E570" s="25" t="s">
        <v>7</v>
      </c>
      <c r="F570" s="26" t="s">
        <v>26</v>
      </c>
      <c r="G570" s="34"/>
      <c r="H570" s="28"/>
      <c r="I570" s="25"/>
      <c r="J570" s="41"/>
      <c r="K570" s="41"/>
      <c r="L570" s="42">
        <v>75.006643258181469</v>
      </c>
      <c r="M570" s="41"/>
      <c r="N570" s="41"/>
      <c r="O570" s="41"/>
      <c r="P570" s="41"/>
      <c r="Q570" s="41"/>
      <c r="R570" s="41"/>
      <c r="S570" s="314">
        <v>29348.099329772853</v>
      </c>
      <c r="T570" s="322">
        <v>1221.3581743873881</v>
      </c>
      <c r="U570" s="327">
        <v>38.850165917649072</v>
      </c>
      <c r="V570" s="289">
        <f t="shared" si="362"/>
        <v>24.029068577277378</v>
      </c>
      <c r="W570" s="300">
        <f t="shared" si="363"/>
        <v>755.41760598866404</v>
      </c>
      <c r="X570" s="307">
        <f t="shared" si="364"/>
        <v>31.437656584950197</v>
      </c>
      <c r="Y570" s="50">
        <f t="shared" si="354"/>
        <v>884.29666666666662</v>
      </c>
      <c r="Z570" s="125">
        <f t="shared" si="355"/>
        <v>63.85</v>
      </c>
      <c r="AA570" s="199">
        <f t="shared" si="358"/>
        <v>3.8849999999999998</v>
      </c>
      <c r="AB570" s="73">
        <v>27.238674575617544</v>
      </c>
      <c r="AC570" s="255">
        <f t="shared" si="365"/>
        <v>2.2698895479681285E-3</v>
      </c>
      <c r="AD570" s="80">
        <f t="shared" si="366"/>
        <v>24.087069131636675</v>
      </c>
      <c r="AE570" s="183">
        <f t="shared" si="356"/>
        <v>1.1982501300625001</v>
      </c>
      <c r="AF570" s="187">
        <f t="shared" si="359"/>
        <v>1.1515894382375</v>
      </c>
      <c r="AG570" s="277">
        <f t="shared" si="360"/>
        <v>0.93992003217500009</v>
      </c>
      <c r="AH570" s="280">
        <f t="shared" si="361"/>
        <v>0.88554187865</v>
      </c>
      <c r="AI570" s="179">
        <f t="shared" si="367"/>
        <v>4.3990764922721421</v>
      </c>
      <c r="AJ570" s="179">
        <f t="shared" si="368"/>
        <v>3.2510461409994043</v>
      </c>
      <c r="AK570" s="260">
        <f t="shared" si="369"/>
        <v>390.12553691992855</v>
      </c>
      <c r="AL570" s="109">
        <f t="shared" si="357"/>
        <v>132.33438461853837</v>
      </c>
      <c r="AS570" s="457">
        <v>8.5773371525490116</v>
      </c>
      <c r="AT570" s="348">
        <v>7.8951557272286976</v>
      </c>
      <c r="AU570" s="352">
        <f t="shared" si="370"/>
        <v>0.68218142532031401</v>
      </c>
      <c r="AV570" s="417">
        <f t="shared" si="371"/>
        <v>7.5849106528752488</v>
      </c>
      <c r="AW570" s="349">
        <f t="shared" si="372"/>
        <v>6.981659892402579</v>
      </c>
      <c r="AX570" s="352">
        <f t="shared" si="373"/>
        <v>0.60325076047266935</v>
      </c>
      <c r="AY570" s="209">
        <v>8.7999999999999995E-2</v>
      </c>
      <c r="AZ570" s="222">
        <v>5.4992111068895795E-2</v>
      </c>
      <c r="BA570" s="225">
        <f t="shared" si="374"/>
        <v>3.30078889311042E-2</v>
      </c>
      <c r="BB570" s="228">
        <f t="shared" si="375"/>
        <v>7.7818106666666664E-2</v>
      </c>
      <c r="BC570" s="222">
        <f t="shared" si="376"/>
        <v>4.8629340511187648E-2</v>
      </c>
      <c r="BD570" s="225">
        <f t="shared" si="377"/>
        <v>2.9188766155479006E-2</v>
      </c>
      <c r="BE570" s="359">
        <f t="shared" si="378"/>
        <v>825.21710590069961</v>
      </c>
      <c r="BF570" s="448">
        <f t="shared" si="379"/>
        <v>39.928783699772822</v>
      </c>
    </row>
    <row r="571" spans="1:58" x14ac:dyDescent="0.25">
      <c r="A571" s="8">
        <v>565</v>
      </c>
      <c r="B571" s="9">
        <v>61</v>
      </c>
      <c r="C571" s="10" t="s">
        <v>12</v>
      </c>
      <c r="D571" s="10" t="s">
        <v>9</v>
      </c>
      <c r="E571" s="11" t="s">
        <v>8</v>
      </c>
      <c r="F571" s="12" t="s">
        <v>26</v>
      </c>
      <c r="G571" s="32"/>
      <c r="H571" s="14"/>
      <c r="I571" s="11"/>
      <c r="J571" s="39"/>
      <c r="K571" s="39"/>
      <c r="L571" s="44">
        <v>75.003837803242135</v>
      </c>
      <c r="M571" s="39"/>
      <c r="N571" s="39"/>
      <c r="O571" s="39"/>
      <c r="P571" s="39"/>
      <c r="Q571" s="39"/>
      <c r="R571" s="39"/>
      <c r="S571" s="315">
        <v>29347.001630067225</v>
      </c>
      <c r="T571" s="323">
        <v>1221.3124922294592</v>
      </c>
      <c r="U571" s="328">
        <v>38.848712814495357</v>
      </c>
      <c r="V571" s="287">
        <f t="shared" si="362"/>
        <v>24.029068577277382</v>
      </c>
      <c r="W571" s="298">
        <f t="shared" si="363"/>
        <v>755.41760598866426</v>
      </c>
      <c r="X571" s="305">
        <f t="shared" si="364"/>
        <v>31.437656584950201</v>
      </c>
      <c r="Y571" s="46">
        <f t="shared" si="354"/>
        <v>894.6</v>
      </c>
      <c r="Z571" s="123">
        <f t="shared" si="355"/>
        <v>44.949999999999989</v>
      </c>
      <c r="AA571" s="200">
        <f t="shared" si="358"/>
        <v>4.0449999999999999</v>
      </c>
      <c r="AB571" s="71">
        <v>22.8257315327653</v>
      </c>
      <c r="AC571" s="253">
        <f t="shared" si="365"/>
        <v>1.9021442943971084E-3</v>
      </c>
      <c r="AD571" s="78">
        <f t="shared" si="366"/>
        <v>20.419899429211839</v>
      </c>
      <c r="AE571" s="181">
        <f t="shared" si="356"/>
        <v>1.1279682070624999</v>
      </c>
      <c r="AF571" s="185">
        <f t="shared" si="359"/>
        <v>1.0857738702374999</v>
      </c>
      <c r="AG571" s="278">
        <f t="shared" si="360"/>
        <v>0.89523615867499995</v>
      </c>
      <c r="AH571" s="281">
        <f t="shared" si="361"/>
        <v>0.84629907444999997</v>
      </c>
      <c r="AI571" s="177">
        <f t="shared" si="367"/>
        <v>4.9416519485623178</v>
      </c>
      <c r="AJ571" s="177">
        <f t="shared" si="368"/>
        <v>3.7076536768829342</v>
      </c>
      <c r="AK571" s="258">
        <f t="shared" si="369"/>
        <v>444.91844122595211</v>
      </c>
      <c r="AL571" s="107">
        <f t="shared" si="357"/>
        <v>98.681363401001249</v>
      </c>
      <c r="AS571" s="455">
        <v>8.5321970945940606</v>
      </c>
      <c r="AT571" s="347">
        <v>7.7219299032908983</v>
      </c>
      <c r="AU571" s="350">
        <f t="shared" si="370"/>
        <v>0.81026719130316227</v>
      </c>
      <c r="AV571" s="415">
        <f t="shared" si="371"/>
        <v>7.6329035208238469</v>
      </c>
      <c r="AW571" s="347">
        <f t="shared" si="372"/>
        <v>6.9080384914840378</v>
      </c>
      <c r="AX571" s="350">
        <f t="shared" si="373"/>
        <v>0.72486502933980901</v>
      </c>
      <c r="AY571" s="207">
        <v>0.106</v>
      </c>
      <c r="AZ571" s="220">
        <v>9.1807327093041999E-2</v>
      </c>
      <c r="BA571" s="224">
        <f t="shared" si="374"/>
        <v>1.4192672906957998E-2</v>
      </c>
      <c r="BB571" s="226">
        <f t="shared" si="375"/>
        <v>9.4827599999999998E-2</v>
      </c>
      <c r="BC571" s="220">
        <f t="shared" si="376"/>
        <v>8.2130834817435369E-2</v>
      </c>
      <c r="BD571" s="224">
        <f t="shared" si="377"/>
        <v>1.2696765182564625E-2</v>
      </c>
      <c r="BE571" s="357">
        <f t="shared" si="378"/>
        <v>1608.2757407573961</v>
      </c>
      <c r="BF571" s="446">
        <f t="shared" si="379"/>
        <v>28.170622947295207</v>
      </c>
    </row>
    <row r="572" spans="1:58" x14ac:dyDescent="0.25">
      <c r="A572" s="15">
        <v>566</v>
      </c>
      <c r="B572" s="16">
        <v>62</v>
      </c>
      <c r="C572" s="17" t="s">
        <v>12</v>
      </c>
      <c r="D572" s="17" t="s">
        <v>9</v>
      </c>
      <c r="E572" s="18" t="s">
        <v>8</v>
      </c>
      <c r="F572" s="19" t="s">
        <v>26</v>
      </c>
      <c r="G572" s="33"/>
      <c r="H572" s="21"/>
      <c r="I572" s="18"/>
      <c r="J572" s="40"/>
      <c r="K572" s="40"/>
      <c r="L572" s="43">
        <v>75.001032348302772</v>
      </c>
      <c r="M572" s="40"/>
      <c r="N572" s="40"/>
      <c r="O572" s="40"/>
      <c r="P572" s="40"/>
      <c r="Q572" s="40"/>
      <c r="R572" s="40"/>
      <c r="S572" s="313">
        <v>29345.903930361583</v>
      </c>
      <c r="T572" s="321">
        <v>1221.2668100715298</v>
      </c>
      <c r="U572" s="326">
        <v>38.847259711341636</v>
      </c>
      <c r="V572" s="288">
        <f t="shared" si="362"/>
        <v>24.029068577277382</v>
      </c>
      <c r="W572" s="299">
        <f t="shared" si="363"/>
        <v>755.41760598866415</v>
      </c>
      <c r="X572" s="306">
        <f t="shared" si="364"/>
        <v>31.437656584950194</v>
      </c>
      <c r="Y572" s="47">
        <f t="shared" si="354"/>
        <v>880.95</v>
      </c>
      <c r="Z572" s="124">
        <f t="shared" si="355"/>
        <v>42.900000000000006</v>
      </c>
      <c r="AA572" s="198">
        <f t="shared" si="358"/>
        <v>4.0500000000000007</v>
      </c>
      <c r="AB572" s="72">
        <v>23.721249782742657</v>
      </c>
      <c r="AC572" s="254">
        <f t="shared" si="365"/>
        <v>1.9767708152285549E-3</v>
      </c>
      <c r="AD572" s="79">
        <f t="shared" si="366"/>
        <v>20.897234996107144</v>
      </c>
      <c r="AE572" s="182">
        <f t="shared" si="356"/>
        <v>1.0380650310625001</v>
      </c>
      <c r="AF572" s="186">
        <f t="shared" si="359"/>
        <v>0.99982069423749997</v>
      </c>
      <c r="AG572" s="276">
        <f t="shared" si="360"/>
        <v>0.82361247582499997</v>
      </c>
      <c r="AH572" s="279">
        <f t="shared" si="361"/>
        <v>0.77787839600000008</v>
      </c>
      <c r="AI572" s="178">
        <f t="shared" si="367"/>
        <v>4.3760975520678436</v>
      </c>
      <c r="AJ572" s="178">
        <f t="shared" si="368"/>
        <v>3.2792471017522486</v>
      </c>
      <c r="AK572" s="259">
        <f t="shared" si="369"/>
        <v>393.50965221026979</v>
      </c>
      <c r="AL572" s="108">
        <f t="shared" si="357"/>
        <v>90.481642495205392</v>
      </c>
      <c r="AS572" s="455">
        <v>8.0361408160254655</v>
      </c>
      <c r="AT572" s="348">
        <v>7.2383633870499908</v>
      </c>
      <c r="AU572" s="351">
        <f t="shared" si="370"/>
        <v>0.79777742897547466</v>
      </c>
      <c r="AV572" s="416">
        <f t="shared" si="371"/>
        <v>7.079438251877634</v>
      </c>
      <c r="AW572" s="348">
        <f t="shared" si="372"/>
        <v>6.3766362258216898</v>
      </c>
      <c r="AX572" s="351">
        <f t="shared" si="373"/>
        <v>0.70280202605594444</v>
      </c>
      <c r="AY572" s="208">
        <v>9.6000000000000002E-2</v>
      </c>
      <c r="AZ572" s="221">
        <v>8.4219919205270097E-2</v>
      </c>
      <c r="BA572" s="223">
        <f t="shared" si="374"/>
        <v>1.1780080794729905E-2</v>
      </c>
      <c r="BB572" s="227">
        <f t="shared" si="375"/>
        <v>8.4571199999999999E-2</v>
      </c>
      <c r="BC572" s="221">
        <f t="shared" si="376"/>
        <v>7.4193537823882688E-2</v>
      </c>
      <c r="BD572" s="223">
        <f t="shared" si="377"/>
        <v>1.0377662176117309E-2</v>
      </c>
      <c r="BE572" s="358">
        <f t="shared" si="378"/>
        <v>2013.6746255046835</v>
      </c>
      <c r="BF572" s="447">
        <f t="shared" si="379"/>
        <v>29.734170109583154</v>
      </c>
    </row>
    <row r="573" spans="1:58" x14ac:dyDescent="0.25">
      <c r="A573" s="15">
        <v>567</v>
      </c>
      <c r="B573" s="16">
        <v>63</v>
      </c>
      <c r="C573" s="17" t="s">
        <v>12</v>
      </c>
      <c r="D573" s="17" t="s">
        <v>9</v>
      </c>
      <c r="E573" s="18" t="s">
        <v>8</v>
      </c>
      <c r="F573" s="19" t="s">
        <v>26</v>
      </c>
      <c r="G573" s="33"/>
      <c r="H573" s="21"/>
      <c r="I573" s="18"/>
      <c r="J573" s="40"/>
      <c r="K573" s="40"/>
      <c r="L573" s="43">
        <v>75.003837803242135</v>
      </c>
      <c r="M573" s="40"/>
      <c r="N573" s="40"/>
      <c r="O573" s="40"/>
      <c r="P573" s="40"/>
      <c r="Q573" s="40"/>
      <c r="R573" s="40"/>
      <c r="S573" s="313">
        <v>29347.001630067225</v>
      </c>
      <c r="T573" s="321">
        <v>1221.3124922294592</v>
      </c>
      <c r="U573" s="326">
        <v>38.848712814495357</v>
      </c>
      <c r="V573" s="288">
        <f t="shared" si="362"/>
        <v>24.029068577277382</v>
      </c>
      <c r="W573" s="299">
        <f t="shared" si="363"/>
        <v>755.41760598866426</v>
      </c>
      <c r="X573" s="306">
        <f t="shared" si="364"/>
        <v>31.437656584950201</v>
      </c>
      <c r="Y573" s="47">
        <f t="shared" si="354"/>
        <v>892.18</v>
      </c>
      <c r="Z573" s="124">
        <f t="shared" si="355"/>
        <v>41.699999999999989</v>
      </c>
      <c r="AA573" s="198">
        <f t="shared" si="358"/>
        <v>4.1050000000000004</v>
      </c>
      <c r="AB573" s="72">
        <v>24.403818825187102</v>
      </c>
      <c r="AC573" s="254">
        <f t="shared" si="365"/>
        <v>2.033651568765592E-3</v>
      </c>
      <c r="AD573" s="79">
        <f t="shared" si="366"/>
        <v>21.772599079455428</v>
      </c>
      <c r="AE573" s="182">
        <f t="shared" si="356"/>
        <v>1.1174837500625001</v>
      </c>
      <c r="AF573" s="186">
        <f t="shared" si="359"/>
        <v>1.0762204972375002</v>
      </c>
      <c r="AG573" s="276">
        <f t="shared" si="360"/>
        <v>0.88773831167499995</v>
      </c>
      <c r="AH573" s="279">
        <f t="shared" si="361"/>
        <v>0.83947559424999996</v>
      </c>
      <c r="AI573" s="178">
        <f t="shared" si="367"/>
        <v>4.5791347578320352</v>
      </c>
      <c r="AJ573" s="178">
        <f t="shared" si="368"/>
        <v>3.4399353652944678</v>
      </c>
      <c r="AK573" s="259">
        <f t="shared" si="369"/>
        <v>412.79224383533608</v>
      </c>
      <c r="AL573" s="108">
        <f t="shared" si="357"/>
        <v>92.246860190203122</v>
      </c>
      <c r="AS573" s="455">
        <v>8.4225464717721152</v>
      </c>
      <c r="AT573" s="348">
        <v>7.6150400765263697</v>
      </c>
      <c r="AU573" s="351">
        <f t="shared" si="370"/>
        <v>0.80750639524574552</v>
      </c>
      <c r="AV573" s="416">
        <f t="shared" si="371"/>
        <v>7.5144275111856453</v>
      </c>
      <c r="AW573" s="348">
        <f t="shared" si="372"/>
        <v>6.793986455475296</v>
      </c>
      <c r="AX573" s="351">
        <f t="shared" si="373"/>
        <v>0.72044105571034922</v>
      </c>
      <c r="AY573" s="208">
        <v>0.10100000000000001</v>
      </c>
      <c r="AZ573" s="221">
        <v>8.1101572194373237E-2</v>
      </c>
      <c r="BA573" s="223">
        <f t="shared" si="374"/>
        <v>1.989842780562677E-2</v>
      </c>
      <c r="BB573" s="227">
        <f t="shared" si="375"/>
        <v>9.0110179999999998E-2</v>
      </c>
      <c r="BC573" s="221">
        <f t="shared" si="376"/>
        <v>7.2357200680375905E-2</v>
      </c>
      <c r="BD573" s="223">
        <f t="shared" si="377"/>
        <v>1.7752979319624093E-2</v>
      </c>
      <c r="BE573" s="358">
        <f t="shared" si="378"/>
        <v>1226.4194469819531</v>
      </c>
      <c r="BF573" s="447">
        <f t="shared" si="379"/>
        <v>30.221208115336815</v>
      </c>
    </row>
    <row r="574" spans="1:58" ht="15.75" thickBot="1" x14ac:dyDescent="0.3">
      <c r="A574" s="22">
        <v>568</v>
      </c>
      <c r="B574" s="23">
        <v>64</v>
      </c>
      <c r="C574" s="24" t="s">
        <v>12</v>
      </c>
      <c r="D574" s="24" t="s">
        <v>9</v>
      </c>
      <c r="E574" s="25" t="s">
        <v>8</v>
      </c>
      <c r="F574" s="26" t="s">
        <v>26</v>
      </c>
      <c r="G574" s="34"/>
      <c r="H574" s="28"/>
      <c r="I574" s="25"/>
      <c r="J574" s="41"/>
      <c r="K574" s="41"/>
      <c r="L574" s="42">
        <v>75.012254168060139</v>
      </c>
      <c r="M574" s="41"/>
      <c r="N574" s="41"/>
      <c r="O574" s="41"/>
      <c r="P574" s="41"/>
      <c r="Q574" s="41"/>
      <c r="R574" s="41"/>
      <c r="S574" s="314">
        <v>29350.294729184116</v>
      </c>
      <c r="T574" s="322">
        <v>1221.4495387032457</v>
      </c>
      <c r="U574" s="327">
        <v>38.853072123956487</v>
      </c>
      <c r="V574" s="289">
        <f t="shared" si="362"/>
        <v>24.029068577277382</v>
      </c>
      <c r="W574" s="300">
        <f t="shared" si="363"/>
        <v>755.41760598866426</v>
      </c>
      <c r="X574" s="307">
        <f t="shared" si="364"/>
        <v>31.437656584950201</v>
      </c>
      <c r="Y574" s="48">
        <f t="shared" si="354"/>
        <v>896.42000000000007</v>
      </c>
      <c r="Z574" s="125">
        <f t="shared" si="355"/>
        <v>41.949999999999989</v>
      </c>
      <c r="AA574" s="199">
        <f t="shared" si="358"/>
        <v>4.0950000000000006</v>
      </c>
      <c r="AB574" s="73">
        <v>25.601157184135566</v>
      </c>
      <c r="AC574" s="255">
        <f t="shared" si="365"/>
        <v>2.1334297653446306E-3</v>
      </c>
      <c r="AD574" s="80">
        <f t="shared" si="366"/>
        <v>22.949389323002805</v>
      </c>
      <c r="AE574" s="183">
        <f t="shared" si="356"/>
        <v>1.1718044430625001</v>
      </c>
      <c r="AF574" s="187">
        <f t="shared" si="359"/>
        <v>1.1304736582374999</v>
      </c>
      <c r="AG574" s="277">
        <f t="shared" si="360"/>
        <v>0.93414201767499994</v>
      </c>
      <c r="AH574" s="280">
        <f t="shared" si="361"/>
        <v>0.88269826014999997</v>
      </c>
      <c r="AI574" s="179">
        <f t="shared" si="367"/>
        <v>4.5771542068756155</v>
      </c>
      <c r="AJ574" s="179">
        <f t="shared" si="368"/>
        <v>3.447884225705967</v>
      </c>
      <c r="AK574" s="260">
        <f t="shared" si="369"/>
        <v>413.74610708471596</v>
      </c>
      <c r="AL574" s="109">
        <f t="shared" si="357"/>
        <v>94.46761793552281</v>
      </c>
      <c r="AS574" s="455">
        <v>8.941691738893363</v>
      </c>
      <c r="AT574" s="349">
        <v>8.1211142440969812</v>
      </c>
      <c r="AU574" s="352">
        <f t="shared" si="370"/>
        <v>0.82057749479638176</v>
      </c>
      <c r="AV574" s="417">
        <f t="shared" si="371"/>
        <v>8.0155113085787892</v>
      </c>
      <c r="AW574" s="349">
        <f t="shared" si="372"/>
        <v>7.2799292306934165</v>
      </c>
      <c r="AX574" s="352">
        <f t="shared" si="373"/>
        <v>0.73558207788537255</v>
      </c>
      <c r="AY574" s="209">
        <v>0.10299999999999999</v>
      </c>
      <c r="AZ574" s="222">
        <v>6.7016234981450776E-2</v>
      </c>
      <c r="BA574" s="225">
        <f t="shared" si="374"/>
        <v>3.5983765018549219E-2</v>
      </c>
      <c r="BB574" s="228">
        <f t="shared" si="375"/>
        <v>9.2331259999999998E-2</v>
      </c>
      <c r="BC574" s="222">
        <f t="shared" si="376"/>
        <v>6.0074693362072114E-2</v>
      </c>
      <c r="BD574" s="225">
        <f t="shared" si="377"/>
        <v>3.2256566637927898E-2</v>
      </c>
      <c r="BE574" s="359">
        <f t="shared" si="378"/>
        <v>711.46410529688774</v>
      </c>
      <c r="BF574" s="448">
        <f t="shared" si="379"/>
        <v>31.19895116120415</v>
      </c>
    </row>
    <row r="575" spans="1:58" x14ac:dyDescent="0.25">
      <c r="A575" s="8">
        <v>569</v>
      </c>
      <c r="B575" s="9">
        <v>65</v>
      </c>
      <c r="C575" s="10" t="s">
        <v>12</v>
      </c>
      <c r="D575" s="10" t="s">
        <v>10</v>
      </c>
      <c r="E575" s="11" t="s">
        <v>7</v>
      </c>
      <c r="F575" s="12" t="s">
        <v>26</v>
      </c>
      <c r="G575" s="32"/>
      <c r="H575" s="14"/>
      <c r="I575" s="11"/>
      <c r="J575" s="39"/>
      <c r="K575" s="39"/>
      <c r="L575" s="44">
        <v>180.00997163655069</v>
      </c>
      <c r="M575" s="39"/>
      <c r="N575" s="39"/>
      <c r="O575" s="39"/>
      <c r="P575" s="39"/>
      <c r="Q575" s="39"/>
      <c r="R575" s="39"/>
      <c r="S575" s="315">
        <v>6113.7386700160496</v>
      </c>
      <c r="T575" s="323">
        <v>271.21502393240297</v>
      </c>
      <c r="U575" s="328">
        <v>14.330053812070892</v>
      </c>
      <c r="V575" s="287"/>
      <c r="W575" s="298"/>
      <c r="X575" s="305"/>
      <c r="Y575" s="46">
        <f t="shared" si="354"/>
        <v>892.55000000000007</v>
      </c>
      <c r="Z575" s="123"/>
      <c r="AA575" s="200"/>
      <c r="AB575" s="71"/>
      <c r="AC575" s="253"/>
      <c r="AD575" s="78"/>
      <c r="AE575" s="181"/>
      <c r="AF575" s="185"/>
      <c r="AG575" s="278"/>
      <c r="AH575" s="281"/>
      <c r="AI575" s="177"/>
      <c r="AJ575" s="177"/>
      <c r="AK575" s="258"/>
      <c r="AL575" s="107"/>
      <c r="AS575" s="456"/>
      <c r="AT575" s="436"/>
      <c r="AU575" s="350"/>
      <c r="AV575" s="415"/>
      <c r="AW575" s="347"/>
      <c r="AX575" s="350"/>
      <c r="AY575" s="207"/>
      <c r="AZ575" s="220"/>
      <c r="BA575" s="224"/>
      <c r="BB575" s="226"/>
      <c r="BC575" s="220"/>
      <c r="BD575" s="224"/>
      <c r="BE575" s="357"/>
      <c r="BF575" s="446"/>
    </row>
    <row r="576" spans="1:58" x14ac:dyDescent="0.25">
      <c r="A576" s="15">
        <v>570</v>
      </c>
      <c r="B576" s="16">
        <v>66</v>
      </c>
      <c r="C576" s="17" t="s">
        <v>12</v>
      </c>
      <c r="D576" s="17" t="s">
        <v>10</v>
      </c>
      <c r="E576" s="18" t="s">
        <v>7</v>
      </c>
      <c r="F576" s="19" t="s">
        <v>26</v>
      </c>
      <c r="G576" s="33"/>
      <c r="H576" s="21"/>
      <c r="I576" s="18"/>
      <c r="J576" s="40"/>
      <c r="K576" s="40"/>
      <c r="L576" s="43">
        <v>180.02563557421487</v>
      </c>
      <c r="M576" s="40"/>
      <c r="N576" s="40"/>
      <c r="O576" s="40"/>
      <c r="P576" s="40"/>
      <c r="Q576" s="40"/>
      <c r="R576" s="40"/>
      <c r="S576" s="313">
        <v>6114.2706695522502</v>
      </c>
      <c r="T576" s="321">
        <v>271.23862426515035</v>
      </c>
      <c r="U576" s="326">
        <v>14.331300771156526</v>
      </c>
      <c r="V576" s="288">
        <f>S576/T576</f>
        <v>22.542035398230091</v>
      </c>
      <c r="W576" s="299">
        <f>S576/U576</f>
        <v>426.63752350086452</v>
      </c>
      <c r="X576" s="306">
        <f>T576/U576</f>
        <v>18.926308825438291</v>
      </c>
      <c r="Y576" s="47">
        <f t="shared" si="354"/>
        <v>891.55</v>
      </c>
      <c r="Z576" s="124">
        <f t="shared" si="355"/>
        <v>49.449999999999996</v>
      </c>
      <c r="AA576" s="198">
        <f t="shared" si="358"/>
        <v>3.75</v>
      </c>
      <c r="AB576" s="72">
        <v>5.1232227437192899</v>
      </c>
      <c r="AC576" s="254">
        <f>(AB576/12000)</f>
        <v>4.2693522864327416E-4</v>
      </c>
      <c r="AD576" s="79">
        <f>AB576*Y576/1000</f>
        <v>4.5676092371629329</v>
      </c>
      <c r="AE576" s="182">
        <f t="shared" si="356"/>
        <v>0.20017248391249998</v>
      </c>
      <c r="AF576" s="186">
        <f t="shared" si="359"/>
        <v>0.19268101453750003</v>
      </c>
      <c r="AG576" s="276">
        <f t="shared" si="360"/>
        <v>0.15588627197499999</v>
      </c>
      <c r="AH576" s="279">
        <f t="shared" si="361"/>
        <v>0.14630918949999999</v>
      </c>
      <c r="AI576" s="178">
        <f>AE576/AB576*100</f>
        <v>3.9071594956104017</v>
      </c>
      <c r="AJ576" s="178">
        <f>AH576/AB576*100</f>
        <v>2.8558037941911611</v>
      </c>
      <c r="AK576" s="259">
        <f>AH576/AC576</f>
        <v>342.69645530293934</v>
      </c>
      <c r="AL576" s="108">
        <f t="shared" si="357"/>
        <v>9.9649386007935501</v>
      </c>
      <c r="AS576" s="455">
        <v>1.4212190640405105</v>
      </c>
      <c r="AT576" s="348">
        <v>1.1542568202431409</v>
      </c>
      <c r="AU576" s="351">
        <f>AS576-AT576</f>
        <v>0.26696224379736955</v>
      </c>
      <c r="AV576" s="416">
        <f>AS576*Y576/1000</f>
        <v>1.267087856545317</v>
      </c>
      <c r="AW576" s="348">
        <f>AT576*Y576/1000</f>
        <v>1.0290776680877722</v>
      </c>
      <c r="AX576" s="351">
        <f>AU576*Y576/1000</f>
        <v>0.23801018845754482</v>
      </c>
      <c r="AY576" s="208">
        <v>7.4999999999999997E-2</v>
      </c>
      <c r="AZ576" s="221">
        <v>4.3247159802185138E-2</v>
      </c>
      <c r="BA576" s="223">
        <f>AY576-AZ576</f>
        <v>3.1752840197814859E-2</v>
      </c>
      <c r="BB576" s="227">
        <f>AY576*Y576/1000</f>
        <v>6.6866249999999988E-2</v>
      </c>
      <c r="BC576" s="221">
        <f>AZ576*Y576/1000</f>
        <v>3.8557005321638159E-2</v>
      </c>
      <c r="BD576" s="223">
        <f>BA576*Y576/1000</f>
        <v>2.8309244678361836E-2</v>
      </c>
      <c r="BE576" s="358">
        <f>AB576/BA576</f>
        <v>161.34691296282389</v>
      </c>
      <c r="BF576" s="447">
        <f>AB576/AU576</f>
        <v>19.190813917521361</v>
      </c>
    </row>
    <row r="577" spans="1:58" x14ac:dyDescent="0.25">
      <c r="A577" s="15">
        <v>571</v>
      </c>
      <c r="B577" s="16">
        <v>67</v>
      </c>
      <c r="C577" s="17" t="s">
        <v>12</v>
      </c>
      <c r="D577" s="17" t="s">
        <v>10</v>
      </c>
      <c r="E577" s="18" t="s">
        <v>7</v>
      </c>
      <c r="F577" s="19" t="s">
        <v>26</v>
      </c>
      <c r="G577" s="33"/>
      <c r="H577" s="21"/>
      <c r="I577" s="18"/>
      <c r="J577" s="40"/>
      <c r="K577" s="40"/>
      <c r="L577" s="43">
        <v>180.03346754304692</v>
      </c>
      <c r="M577" s="40"/>
      <c r="N577" s="40"/>
      <c r="O577" s="40"/>
      <c r="P577" s="40"/>
      <c r="Q577" s="40"/>
      <c r="R577" s="40"/>
      <c r="S577" s="313">
        <v>6114.5366693203505</v>
      </c>
      <c r="T577" s="321">
        <v>271.25042443152398</v>
      </c>
      <c r="U577" s="326">
        <v>14.331924250699339</v>
      </c>
      <c r="V577" s="288">
        <f>S577/T577</f>
        <v>22.542035398230095</v>
      </c>
      <c r="W577" s="299">
        <f>S577/U577</f>
        <v>426.63752350086457</v>
      </c>
      <c r="X577" s="306">
        <f>T577/U577</f>
        <v>18.926308825438291</v>
      </c>
      <c r="Y577" s="47">
        <f t="shared" si="354"/>
        <v>890.59999999999991</v>
      </c>
      <c r="Z577" s="124">
        <f t="shared" si="355"/>
        <v>48.300000000000004</v>
      </c>
      <c r="AA577" s="198">
        <f t="shared" si="358"/>
        <v>3.7650000000000001</v>
      </c>
      <c r="AB577" s="72">
        <v>5.1292462982843814</v>
      </c>
      <c r="AC577" s="254">
        <f>(AB577/12000)</f>
        <v>4.2743719152369845E-4</v>
      </c>
      <c r="AD577" s="79">
        <f>AB577*Y577/1000</f>
        <v>4.5681067532520689</v>
      </c>
      <c r="AE577" s="182">
        <f t="shared" si="356"/>
        <v>0.19761183856249998</v>
      </c>
      <c r="AF577" s="186">
        <f t="shared" si="359"/>
        <v>0.18999996783750001</v>
      </c>
      <c r="AG577" s="276">
        <f t="shared" si="360"/>
        <v>0.15172419882499999</v>
      </c>
      <c r="AH577" s="279">
        <f t="shared" si="361"/>
        <v>0.1422261521</v>
      </c>
      <c r="AI577" s="178">
        <f>AE577/AB577*100</f>
        <v>3.8526486557800261</v>
      </c>
      <c r="AJ577" s="178">
        <f>AH577/AB577*100</f>
        <v>2.7728469999105223</v>
      </c>
      <c r="AK577" s="259">
        <f>AH577/AC577</f>
        <v>332.74163998926269</v>
      </c>
      <c r="AL577" s="108">
        <f t="shared" si="357"/>
        <v>9.6802260693423055</v>
      </c>
      <c r="AS577" s="455">
        <v>1.4049242347593605</v>
      </c>
      <c r="AT577" s="348">
        <v>1.1381349766371665</v>
      </c>
      <c r="AU577" s="351">
        <f>AS577-AT577</f>
        <v>0.26678925812219401</v>
      </c>
      <c r="AV577" s="416">
        <f>AS577*Y577/1000</f>
        <v>1.2512255234766863</v>
      </c>
      <c r="AW577" s="348">
        <f>AT577*Y577/1000</f>
        <v>1.0136230101930603</v>
      </c>
      <c r="AX577" s="351">
        <f>AU577*Y577/1000</f>
        <v>0.23760251328362597</v>
      </c>
      <c r="AY577" s="208">
        <v>7.4999999999999997E-2</v>
      </c>
      <c r="AZ577" s="221">
        <v>4.2215095876150806E-2</v>
      </c>
      <c r="BA577" s="223">
        <f>AY577-AZ577</f>
        <v>3.2784904123849191E-2</v>
      </c>
      <c r="BB577" s="227">
        <f>AY577*Y577/1000</f>
        <v>6.6794999999999993E-2</v>
      </c>
      <c r="BC577" s="221">
        <f>AZ577*Y577/1000</f>
        <v>3.7596764387299905E-2</v>
      </c>
      <c r="BD577" s="223">
        <f>BA577*Y577/1000</f>
        <v>2.9198235612700088E-2</v>
      </c>
      <c r="BE577" s="358">
        <f>AB577/BA577</f>
        <v>156.45146555585441</v>
      </c>
      <c r="BF577" s="447">
        <f>AB577/AU577</f>
        <v>19.225835156882891</v>
      </c>
    </row>
    <row r="578" spans="1:58" ht="15.75" thickBot="1" x14ac:dyDescent="0.3">
      <c r="A578" s="22">
        <v>572</v>
      </c>
      <c r="B578" s="23">
        <v>68</v>
      </c>
      <c r="C578" s="24" t="s">
        <v>12</v>
      </c>
      <c r="D578" s="24" t="s">
        <v>10</v>
      </c>
      <c r="E578" s="25" t="s">
        <v>7</v>
      </c>
      <c r="F578" s="26" t="s">
        <v>26</v>
      </c>
      <c r="G578" s="34"/>
      <c r="H578" s="28"/>
      <c r="I578" s="25"/>
      <c r="J578" s="41"/>
      <c r="K578" s="41"/>
      <c r="L578" s="42">
        <v>180.02563557421487</v>
      </c>
      <c r="M578" s="41"/>
      <c r="N578" s="41"/>
      <c r="O578" s="41"/>
      <c r="P578" s="41"/>
      <c r="Q578" s="41"/>
      <c r="R578" s="41"/>
      <c r="S578" s="314">
        <v>6114.2706695522502</v>
      </c>
      <c r="T578" s="322">
        <v>271.23862426515035</v>
      </c>
      <c r="U578" s="327">
        <v>14.331300771156526</v>
      </c>
      <c r="V578" s="289">
        <f>S578/T578</f>
        <v>22.542035398230091</v>
      </c>
      <c r="W578" s="300">
        <f>S578/U578</f>
        <v>426.63752350086452</v>
      </c>
      <c r="X578" s="307">
        <f>T578/U578</f>
        <v>18.926308825438291</v>
      </c>
      <c r="Y578" s="48">
        <f t="shared" si="354"/>
        <v>896.33999999999992</v>
      </c>
      <c r="Z578" s="125">
        <f t="shared" si="355"/>
        <v>50.300000000000004</v>
      </c>
      <c r="AA578" s="199">
        <f t="shared" si="358"/>
        <v>3.75</v>
      </c>
      <c r="AB578" s="73">
        <v>4.4376542774676171</v>
      </c>
      <c r="AC578" s="255">
        <f>(AB578/12000)</f>
        <v>3.6980452312230144E-4</v>
      </c>
      <c r="AD578" s="80">
        <f>AB578*Y578/1000</f>
        <v>3.9776470350653237</v>
      </c>
      <c r="AE578" s="183">
        <f t="shared" si="356"/>
        <v>0.19482369721249998</v>
      </c>
      <c r="AF578" s="187">
        <f t="shared" si="359"/>
        <v>0.1858147382375</v>
      </c>
      <c r="AG578" s="277">
        <f t="shared" si="360"/>
        <v>0.14934643542499998</v>
      </c>
      <c r="AH578" s="280">
        <f t="shared" si="361"/>
        <v>0.13996201009999998</v>
      </c>
      <c r="AI578" s="179">
        <f>AE578/AB578*100</f>
        <v>4.3902405422100088</v>
      </c>
      <c r="AJ578" s="179">
        <f>AH578/AB578*100</f>
        <v>3.1539638139605239</v>
      </c>
      <c r="AK578" s="260">
        <f>AH578/AC578</f>
        <v>378.47565767526282</v>
      </c>
      <c r="AL578" s="109">
        <f t="shared" si="357"/>
        <v>9.6232835630520768</v>
      </c>
      <c r="AS578" s="455">
        <v>1.2549910332277494</v>
      </c>
      <c r="AT578" s="348">
        <v>0.98979346383396638</v>
      </c>
      <c r="AU578" s="352">
        <f>AS578-AT578</f>
        <v>0.26519756939378303</v>
      </c>
      <c r="AV578" s="417">
        <f>AS578*Y578/1000</f>
        <v>1.1248986627233608</v>
      </c>
      <c r="AW578" s="349">
        <f>AT578*Y578/1000</f>
        <v>0.88719147337293736</v>
      </c>
      <c r="AX578" s="352">
        <f>AU578*Y578/1000</f>
        <v>0.23770718935042345</v>
      </c>
      <c r="AY578" s="209">
        <v>7.8E-2</v>
      </c>
      <c r="AZ578" s="222">
        <v>3.9764762758650103E-2</v>
      </c>
      <c r="BA578" s="225">
        <f>AY578-AZ578</f>
        <v>3.8235237241349897E-2</v>
      </c>
      <c r="BB578" s="228">
        <f>AY578*Y578/1000</f>
        <v>6.9914519999999994E-2</v>
      </c>
      <c r="BC578" s="222">
        <f>AZ578*Y578/1000</f>
        <v>3.5642747451088433E-2</v>
      </c>
      <c r="BD578" s="225">
        <f>BA578*Y578/1000</f>
        <v>3.4271772548911561E-2</v>
      </c>
      <c r="BE578" s="359">
        <f>AB578/BA578</f>
        <v>116.06189990285897</v>
      </c>
      <c r="BF578" s="448">
        <f>AB578/AU578</f>
        <v>16.733389704934634</v>
      </c>
    </row>
    <row r="579" spans="1:58" x14ac:dyDescent="0.25">
      <c r="A579" s="8">
        <v>573</v>
      </c>
      <c r="B579" s="9">
        <v>69</v>
      </c>
      <c r="C579" s="10" t="s">
        <v>12</v>
      </c>
      <c r="D579" s="10" t="s">
        <v>10</v>
      </c>
      <c r="E579" s="11" t="s">
        <v>8</v>
      </c>
      <c r="F579" s="12" t="s">
        <v>26</v>
      </c>
      <c r="G579" s="32"/>
      <c r="H579" s="14"/>
      <c r="I579" s="11"/>
      <c r="J579" s="39"/>
      <c r="K579" s="39"/>
      <c r="L579" s="44">
        <v>180.00997163655069</v>
      </c>
      <c r="M579" s="39"/>
      <c r="N579" s="39"/>
      <c r="O579" s="39"/>
      <c r="P579" s="39"/>
      <c r="Q579" s="39"/>
      <c r="R579" s="39"/>
      <c r="S579" s="315">
        <v>6113.7386700160496</v>
      </c>
      <c r="T579" s="323">
        <v>271.21502393240297</v>
      </c>
      <c r="U579" s="328">
        <v>14.330053812070892</v>
      </c>
      <c r="V579" s="287">
        <f>S579/T579</f>
        <v>22.542035398230095</v>
      </c>
      <c r="W579" s="298">
        <f>S579/U579</f>
        <v>426.63752350086463</v>
      </c>
      <c r="X579" s="305">
        <f>T579/U579</f>
        <v>18.926308825438294</v>
      </c>
      <c r="Y579" s="46">
        <f t="shared" ref="Y579:Y582" si="380">Y507+Y651</f>
        <v>895.08999999999992</v>
      </c>
      <c r="Z579" s="123">
        <f t="shared" ref="Z579:Z582" si="381">AVERAGE(Z507,Z651)</f>
        <v>48.5</v>
      </c>
      <c r="AA579" s="200">
        <f t="shared" ref="AA579:AA582" si="382">AVERAGE(AA507,AA651)</f>
        <v>3.7649999999999997</v>
      </c>
      <c r="AB579" s="71">
        <v>4.0581802226471098</v>
      </c>
      <c r="AC579" s="253">
        <f>(AB579/12000)</f>
        <v>3.3818168522059246E-4</v>
      </c>
      <c r="AD579" s="78">
        <f>AB579*Y579/1000</f>
        <v>3.6324365354892012</v>
      </c>
      <c r="AE579" s="181">
        <f t="shared" ref="AE579:AE582" si="383">AVERAGE(AE507,AE651)</f>
        <v>0.17820011081249998</v>
      </c>
      <c r="AF579" s="185">
        <f t="shared" ref="AF579:AF582" si="384">AVERAGE(AF507,AF651)</f>
        <v>0.17012242968750002</v>
      </c>
      <c r="AG579" s="278">
        <f t="shared" si="360"/>
        <v>0.13718929327500001</v>
      </c>
      <c r="AH579" s="281">
        <f t="shared" si="361"/>
        <v>0.12956839055</v>
      </c>
      <c r="AI579" s="177">
        <f>AE579/AB579*100</f>
        <v>4.3911334892924456</v>
      </c>
      <c r="AJ579" s="177">
        <f>AH579/AB579*100</f>
        <v>3.1927707356841792</v>
      </c>
      <c r="AK579" s="258">
        <f>AH579/AC579</f>
        <v>383.13248828210158</v>
      </c>
      <c r="AL579" s="107">
        <f t="shared" ref="AL579:AL582" si="385">AVERAGE(AL507,AL651)</f>
        <v>10.135766119664286</v>
      </c>
      <c r="AS579" s="456">
        <v>1.29317352653795</v>
      </c>
      <c r="AT579" s="347">
        <v>1.1379212102600991</v>
      </c>
      <c r="AU579" s="350">
        <f>AS579-AT579</f>
        <v>0.15525231627785097</v>
      </c>
      <c r="AV579" s="415">
        <f>AS579*Y579/1000</f>
        <v>1.1575066918688535</v>
      </c>
      <c r="AW579" s="347">
        <f>AT579*Y579/1000</f>
        <v>1.0185418960917121</v>
      </c>
      <c r="AX579" s="350">
        <f>AU579*Y579/1000</f>
        <v>0.1389647957771416</v>
      </c>
      <c r="AY579" s="207">
        <v>0.10199999999999999</v>
      </c>
      <c r="AZ579" s="220">
        <v>5.2659585986557157E-2</v>
      </c>
      <c r="BA579" s="224">
        <f>AY579-AZ579</f>
        <v>4.9340414013442836E-2</v>
      </c>
      <c r="BB579" s="226">
        <f>AY579*Y579/1000</f>
        <v>9.1299179999999994E-2</v>
      </c>
      <c r="BC579" s="220">
        <f>AZ579*Y579/1000</f>
        <v>4.7135068820707442E-2</v>
      </c>
      <c r="BD579" s="224">
        <f>BA579*Y579/1000</f>
        <v>4.4164111179292545E-2</v>
      </c>
      <c r="BE579" s="357">
        <f>AB579/BA579</f>
        <v>82.248604998358047</v>
      </c>
      <c r="BF579" s="446">
        <f>AB579/AU579</f>
        <v>26.139257177872256</v>
      </c>
    </row>
    <row r="580" spans="1:58" x14ac:dyDescent="0.25">
      <c r="A580" s="15">
        <v>574</v>
      </c>
      <c r="B580" s="16">
        <v>70</v>
      </c>
      <c r="C580" s="17" t="s">
        <v>12</v>
      </c>
      <c r="D580" s="17" t="s">
        <v>10</v>
      </c>
      <c r="E580" s="18" t="s">
        <v>8</v>
      </c>
      <c r="F580" s="19" t="s">
        <v>26</v>
      </c>
      <c r="G580" s="33"/>
      <c r="H580" s="21"/>
      <c r="I580" s="18"/>
      <c r="J580" s="40"/>
      <c r="K580" s="40"/>
      <c r="L580" s="43">
        <v>180.03346754304692</v>
      </c>
      <c r="M580" s="40"/>
      <c r="N580" s="40"/>
      <c r="O580" s="40"/>
      <c r="P580" s="40"/>
      <c r="Q580" s="40"/>
      <c r="R580" s="40"/>
      <c r="S580" s="313">
        <v>6114.5366693203505</v>
      </c>
      <c r="T580" s="321">
        <v>271.25042443152398</v>
      </c>
      <c r="U580" s="326">
        <v>14.331924250699339</v>
      </c>
      <c r="V580" s="288">
        <f>S580/T580</f>
        <v>22.542035398230095</v>
      </c>
      <c r="W580" s="299">
        <f>S580/U580</f>
        <v>426.63752350086457</v>
      </c>
      <c r="X580" s="306">
        <f>T580/U580</f>
        <v>18.926308825438291</v>
      </c>
      <c r="Y580" s="47">
        <f t="shared" si="380"/>
        <v>880.18000000000006</v>
      </c>
      <c r="Z580" s="124">
        <f t="shared" si="381"/>
        <v>50.5</v>
      </c>
      <c r="AA580" s="198">
        <f t="shared" si="382"/>
        <v>3.7649999999999997</v>
      </c>
      <c r="AB580" s="72">
        <v>4.9532389233426315</v>
      </c>
      <c r="AC580" s="254">
        <f>(AB580/12000)</f>
        <v>4.1276991027855263E-4</v>
      </c>
      <c r="AD580" s="79">
        <f>AB580*Y580/1000</f>
        <v>4.3597418355477178</v>
      </c>
      <c r="AE580" s="182">
        <f t="shared" si="383"/>
        <v>0.21194835006250001</v>
      </c>
      <c r="AF580" s="186">
        <f t="shared" si="384"/>
        <v>0.20334820448750002</v>
      </c>
      <c r="AG580" s="276">
        <f t="shared" ref="AG580:AG582" si="386">AVERAGE(AG508,AG652)</f>
        <v>0.16312308047500002</v>
      </c>
      <c r="AH580" s="279">
        <f t="shared" ref="AH580:AH582" si="387">AVERAGE(AH508,AH652)</f>
        <v>0.1534991637</v>
      </c>
      <c r="AI580" s="178">
        <f>AE580/AB580*100</f>
        <v>4.278984990279235</v>
      </c>
      <c r="AJ580" s="178">
        <f>AH580/AB580*100</f>
        <v>3.0989654663460691</v>
      </c>
      <c r="AK580" s="259">
        <f>AH580/AC580</f>
        <v>371.87585596152832</v>
      </c>
      <c r="AL580" s="108">
        <f t="shared" si="385"/>
        <v>11.046846220308264</v>
      </c>
      <c r="AS580" s="455">
        <v>1.6531136343688366</v>
      </c>
      <c r="AT580" s="348">
        <v>1.4242338103150776</v>
      </c>
      <c r="AU580" s="351">
        <f>AS580-AT580</f>
        <v>0.22887982405375906</v>
      </c>
      <c r="AV580" s="416">
        <f>AS580*Y580/1000</f>
        <v>1.4550375586987627</v>
      </c>
      <c r="AW580" s="348">
        <f>AT580*Y580/1000</f>
        <v>1.253582115163125</v>
      </c>
      <c r="AX580" s="351">
        <f>AU580*Y580/1000</f>
        <v>0.20145544353563766</v>
      </c>
      <c r="AY580" s="208">
        <v>9.6000000000000002E-2</v>
      </c>
      <c r="AZ580" s="221">
        <v>4.9070689307620104E-2</v>
      </c>
      <c r="BA580" s="223">
        <f>AY580-AZ580</f>
        <v>4.6929310692379898E-2</v>
      </c>
      <c r="BB580" s="227">
        <f>AY580*Y580/1000</f>
        <v>8.4497280000000008E-2</v>
      </c>
      <c r="BC580" s="221">
        <f>AZ580*Y580/1000</f>
        <v>4.3191039314781063E-2</v>
      </c>
      <c r="BD580" s="223">
        <f>BA580*Y580/1000</f>
        <v>4.1306240685218945E-2</v>
      </c>
      <c r="BE580" s="358">
        <f>AB580/BA580</f>
        <v>105.54680753380229</v>
      </c>
      <c r="BF580" s="447">
        <f>AB580/AU580</f>
        <v>21.641221299520137</v>
      </c>
    </row>
    <row r="581" spans="1:58" x14ac:dyDescent="0.25">
      <c r="A581" s="15">
        <v>575</v>
      </c>
      <c r="B581" s="16">
        <v>71</v>
      </c>
      <c r="C581" s="17" t="s">
        <v>12</v>
      </c>
      <c r="D581" s="17" t="s">
        <v>10</v>
      </c>
      <c r="E581" s="18" t="s">
        <v>8</v>
      </c>
      <c r="F581" s="19" t="s">
        <v>26</v>
      </c>
      <c r="G581" s="33"/>
      <c r="H581" s="21"/>
      <c r="I581" s="18"/>
      <c r="J581" s="40"/>
      <c r="K581" s="40"/>
      <c r="L581" s="43">
        <v>180.041299511879</v>
      </c>
      <c r="M581" s="40"/>
      <c r="N581" s="40"/>
      <c r="O581" s="40"/>
      <c r="P581" s="40"/>
      <c r="Q581" s="40"/>
      <c r="R581" s="40"/>
      <c r="S581" s="313">
        <v>6114.8026690884508</v>
      </c>
      <c r="T581" s="321">
        <v>271.26222459789761</v>
      </c>
      <c r="U581" s="326">
        <v>14.332547730242155</v>
      </c>
      <c r="V581" s="288"/>
      <c r="W581" s="299"/>
      <c r="X581" s="306"/>
      <c r="Y581" s="47">
        <f t="shared" si="380"/>
        <v>898.93000000000006</v>
      </c>
      <c r="Z581" s="124"/>
      <c r="AA581" s="198"/>
      <c r="AB581" s="72"/>
      <c r="AC581" s="254"/>
      <c r="AD581" s="79"/>
      <c r="AE581" s="182"/>
      <c r="AF581" s="186"/>
      <c r="AG581" s="276"/>
      <c r="AH581" s="279"/>
      <c r="AI581" s="178"/>
      <c r="AJ581" s="178"/>
      <c r="AK581" s="259"/>
      <c r="AL581" s="108"/>
      <c r="AS581" s="455"/>
      <c r="AT581" s="348"/>
      <c r="AU581" s="351"/>
      <c r="AV581" s="416"/>
      <c r="AW581" s="348"/>
      <c r="AX581" s="351"/>
      <c r="AY581" s="208"/>
      <c r="AZ581" s="221"/>
      <c r="BA581" s="223"/>
      <c r="BB581" s="227"/>
      <c r="BC581" s="221"/>
      <c r="BD581" s="223"/>
      <c r="BE581" s="358"/>
      <c r="BF581" s="447"/>
    </row>
    <row r="582" spans="1:58" ht="15.75" thickBot="1" x14ac:dyDescent="0.3">
      <c r="A582" s="85">
        <v>576</v>
      </c>
      <c r="B582" s="86">
        <v>72</v>
      </c>
      <c r="C582" s="87" t="s">
        <v>12</v>
      </c>
      <c r="D582" s="87" t="s">
        <v>10</v>
      </c>
      <c r="E582" s="88" t="s">
        <v>8</v>
      </c>
      <c r="F582" s="89" t="s">
        <v>26</v>
      </c>
      <c r="G582" s="101"/>
      <c r="H582" s="91"/>
      <c r="I582" s="88"/>
      <c r="J582" s="92"/>
      <c r="K582" s="92"/>
      <c r="L582" s="93">
        <v>180.02563557421487</v>
      </c>
      <c r="M582" s="92"/>
      <c r="N582" s="92"/>
      <c r="O582" s="92"/>
      <c r="P582" s="92"/>
      <c r="Q582" s="92"/>
      <c r="R582" s="92"/>
      <c r="S582" s="316">
        <v>6114.2706695522502</v>
      </c>
      <c r="T582" s="324">
        <v>271.23862426515035</v>
      </c>
      <c r="U582" s="329">
        <v>14.331300771156526</v>
      </c>
      <c r="V582" s="290">
        <f>S582/T582</f>
        <v>22.542035398230091</v>
      </c>
      <c r="W582" s="301">
        <f>S582/U582</f>
        <v>426.63752350086452</v>
      </c>
      <c r="X582" s="308">
        <f>T582/U582</f>
        <v>18.926308825438291</v>
      </c>
      <c r="Y582" s="102">
        <f t="shared" si="380"/>
        <v>892.88999999999987</v>
      </c>
      <c r="Z582" s="126">
        <f t="shared" si="381"/>
        <v>48.650000000000006</v>
      </c>
      <c r="AA582" s="201">
        <f t="shared" si="382"/>
        <v>3.76</v>
      </c>
      <c r="AB582" s="97">
        <v>5.0085380202564451</v>
      </c>
      <c r="AC582" s="256">
        <f>(AB582/12000)</f>
        <v>4.1737816835470375E-4</v>
      </c>
      <c r="AD582" s="98">
        <f>AB582*Y582/1000</f>
        <v>4.4720735129067775</v>
      </c>
      <c r="AE582" s="184">
        <f t="shared" si="383"/>
        <v>0.19913922246249999</v>
      </c>
      <c r="AF582" s="188">
        <f t="shared" si="384"/>
        <v>0.19314768908750002</v>
      </c>
      <c r="AG582" s="282">
        <f t="shared" si="386"/>
        <v>0.15451038812500001</v>
      </c>
      <c r="AH582" s="283">
        <f t="shared" si="387"/>
        <v>0.14511928704999999</v>
      </c>
      <c r="AI582" s="180">
        <f>AE582/AB582*100</f>
        <v>3.975995024039046</v>
      </c>
      <c r="AJ582" s="180">
        <f>AH582/AB582*100</f>
        <v>2.8974380640235142</v>
      </c>
      <c r="AK582" s="261">
        <f>AH582/AC582</f>
        <v>347.69256768282173</v>
      </c>
      <c r="AL582" s="110">
        <f t="shared" si="385"/>
        <v>10.135766119664286</v>
      </c>
      <c r="AM582" s="118"/>
      <c r="AN582" s="128"/>
      <c r="AO582" s="129"/>
      <c r="AP582" s="118"/>
      <c r="AQ582" s="128"/>
      <c r="AR582" s="129"/>
      <c r="AS582" s="457">
        <v>1.6280640895887968</v>
      </c>
      <c r="AT582" s="349">
        <v>1.404308272315471</v>
      </c>
      <c r="AU582" s="354">
        <f>AS582-AT582</f>
        <v>0.22375581727332583</v>
      </c>
      <c r="AV582" s="426">
        <f>AS582*Y582/1000</f>
        <v>1.4536821449529405</v>
      </c>
      <c r="AW582" s="353">
        <f>AT582*Y582/1000</f>
        <v>1.2538928132677607</v>
      </c>
      <c r="AX582" s="354">
        <f>AU582*Y582/1000</f>
        <v>0.19978933168517987</v>
      </c>
      <c r="AY582" s="229">
        <v>8.3000000000000004E-2</v>
      </c>
      <c r="AZ582" s="230">
        <v>5.5631446295917715E-2</v>
      </c>
      <c r="BA582" s="231">
        <f>AY582-AZ582</f>
        <v>2.7368553704082289E-2</v>
      </c>
      <c r="BB582" s="232">
        <f>AY582*Y582/1000</f>
        <v>7.410986999999998E-2</v>
      </c>
      <c r="BC582" s="230">
        <f>AZ582*Y582/1000</f>
        <v>4.9672762083161966E-2</v>
      </c>
      <c r="BD582" s="231">
        <f>BA582*Y582/1000</f>
        <v>2.4437107916838032E-2</v>
      </c>
      <c r="BE582" s="360">
        <f>AB582/BA582</f>
        <v>183.00338682161976</v>
      </c>
      <c r="BF582" s="449">
        <f>AB582/AU582</f>
        <v>22.383945504926626</v>
      </c>
    </row>
    <row r="583" spans="1:58" ht="15.75" thickTop="1" x14ac:dyDescent="0.25">
      <c r="A583" s="15">
        <v>577</v>
      </c>
      <c r="B583" s="16">
        <v>1</v>
      </c>
      <c r="C583" s="17" t="s">
        <v>5</v>
      </c>
      <c r="D583" s="17" t="s">
        <v>6</v>
      </c>
      <c r="E583" s="18" t="s">
        <v>7</v>
      </c>
      <c r="F583" s="19" t="s">
        <v>25</v>
      </c>
      <c r="G583" s="30">
        <v>42557</v>
      </c>
      <c r="H583" s="21">
        <v>7</v>
      </c>
      <c r="I583" s="18">
        <v>49</v>
      </c>
      <c r="J583" s="40"/>
      <c r="K583" s="40"/>
      <c r="L583" s="40"/>
      <c r="M583" s="40"/>
      <c r="N583" s="40"/>
      <c r="O583" s="40"/>
      <c r="P583" s="40"/>
      <c r="Q583" s="40"/>
      <c r="R583" s="40"/>
      <c r="S583" s="313">
        <v>14148.143312679265</v>
      </c>
      <c r="T583" s="321">
        <v>438.50134241416572</v>
      </c>
      <c r="U583" s="326">
        <v>31.77701728115747</v>
      </c>
      <c r="V583" s="291"/>
      <c r="W583" s="299"/>
      <c r="X583" s="306"/>
      <c r="Y583" s="40">
        <v>448.8</v>
      </c>
      <c r="Z583" s="263">
        <v>14.5</v>
      </c>
      <c r="AA583" s="193">
        <v>6.18</v>
      </c>
      <c r="AB583" s="75"/>
      <c r="AC583" s="250"/>
      <c r="AD583" s="79">
        <f t="shared" ref="AD583:AD614" si="388">Y583*AB583/1000</f>
        <v>0</v>
      </c>
      <c r="AE583" s="163">
        <v>0.84266185790000003</v>
      </c>
      <c r="AF583" s="165">
        <v>0.80934675062499994</v>
      </c>
      <c r="AG583" s="167">
        <v>0.67295745392500006</v>
      </c>
      <c r="AH583" s="169">
        <v>0.63190553337499999</v>
      </c>
      <c r="AI583" s="173"/>
      <c r="AJ583" s="244"/>
      <c r="AK583" s="250"/>
      <c r="AL583" s="108">
        <v>197.36272680200253</v>
      </c>
      <c r="AS583" s="459"/>
      <c r="AT583" s="437"/>
      <c r="AU583" s="410"/>
      <c r="AV583" s="424"/>
      <c r="AW583" s="432"/>
      <c r="AX583" s="368"/>
      <c r="AY583" s="208"/>
      <c r="AZ583" s="221"/>
      <c r="BA583" s="217"/>
    </row>
    <row r="584" spans="1:58" x14ac:dyDescent="0.25">
      <c r="A584" s="15">
        <v>578</v>
      </c>
      <c r="B584" s="16">
        <v>2</v>
      </c>
      <c r="C584" s="17" t="s">
        <v>5</v>
      </c>
      <c r="D584" s="17" t="s">
        <v>6</v>
      </c>
      <c r="E584" s="18" t="s">
        <v>7</v>
      </c>
      <c r="F584" s="19" t="s">
        <v>25</v>
      </c>
      <c r="G584" s="30">
        <v>42557</v>
      </c>
      <c r="H584" s="21">
        <v>7</v>
      </c>
      <c r="I584" s="18">
        <v>49</v>
      </c>
      <c r="J584" s="40"/>
      <c r="K584" s="40"/>
      <c r="L584" s="40"/>
      <c r="M584" s="40"/>
      <c r="N584" s="40"/>
      <c r="O584" s="40"/>
      <c r="P584" s="40"/>
      <c r="Q584" s="40"/>
      <c r="R584" s="40"/>
      <c r="S584" s="313">
        <v>14149.881734171269</v>
      </c>
      <c r="T584" s="321">
        <v>438.55522228667462</v>
      </c>
      <c r="U584" s="326">
        <v>31.78092181114225</v>
      </c>
      <c r="V584" s="291"/>
      <c r="W584" s="299"/>
      <c r="X584" s="306"/>
      <c r="Y584" s="40">
        <v>446.69000000000005</v>
      </c>
      <c r="Z584" s="263"/>
      <c r="AA584" s="193"/>
      <c r="AB584" s="75"/>
      <c r="AC584" s="250"/>
      <c r="AD584" s="79">
        <f t="shared" si="388"/>
        <v>0</v>
      </c>
      <c r="AE584" s="163"/>
      <c r="AF584" s="165"/>
      <c r="AG584" s="167"/>
      <c r="AH584" s="169"/>
      <c r="AI584" s="173"/>
      <c r="AJ584" s="244"/>
      <c r="AK584" s="250"/>
      <c r="AL584" s="108"/>
      <c r="AS584" s="459"/>
      <c r="AT584" s="437"/>
      <c r="AU584" s="410"/>
      <c r="AV584" s="424"/>
      <c r="AW584" s="432"/>
      <c r="AX584" s="368"/>
      <c r="AY584" s="208"/>
      <c r="AZ584" s="221"/>
      <c r="BA584" s="217"/>
    </row>
    <row r="585" spans="1:58" x14ac:dyDescent="0.25">
      <c r="A585" s="15">
        <v>579</v>
      </c>
      <c r="B585" s="16">
        <v>3</v>
      </c>
      <c r="C585" s="17" t="s">
        <v>5</v>
      </c>
      <c r="D585" s="17" t="s">
        <v>6</v>
      </c>
      <c r="E585" s="18" t="s">
        <v>7</v>
      </c>
      <c r="F585" s="19" t="s">
        <v>25</v>
      </c>
      <c r="G585" s="30">
        <v>42557</v>
      </c>
      <c r="H585" s="21">
        <v>7</v>
      </c>
      <c r="I585" s="18">
        <v>49</v>
      </c>
      <c r="J585" s="40"/>
      <c r="K585" s="40"/>
      <c r="L585" s="40"/>
      <c r="M585" s="40"/>
      <c r="N585" s="40"/>
      <c r="O585" s="40"/>
      <c r="P585" s="40"/>
      <c r="Q585" s="40"/>
      <c r="R585" s="40"/>
      <c r="S585" s="313">
        <v>14149.012523425265</v>
      </c>
      <c r="T585" s="321">
        <v>438.52828235042011</v>
      </c>
      <c r="U585" s="326">
        <v>31.778969546149856</v>
      </c>
      <c r="V585" s="291"/>
      <c r="W585" s="299"/>
      <c r="X585" s="306"/>
      <c r="Y585" s="40">
        <v>448.46</v>
      </c>
      <c r="Z585" s="263">
        <v>11.900000000000006</v>
      </c>
      <c r="AA585" s="193">
        <v>6.26</v>
      </c>
      <c r="AB585" s="75"/>
      <c r="AC585" s="250"/>
      <c r="AD585" s="79">
        <f t="shared" si="388"/>
        <v>0</v>
      </c>
      <c r="AE585" s="163">
        <v>0.94612646089999997</v>
      </c>
      <c r="AF585" s="165">
        <v>0.9083902386249999</v>
      </c>
      <c r="AG585" s="167">
        <v>0.75148067252500006</v>
      </c>
      <c r="AH585" s="169">
        <v>0.7051379456750001</v>
      </c>
      <c r="AI585" s="173"/>
      <c r="AJ585" s="244"/>
      <c r="AK585" s="250"/>
      <c r="AL585" s="108">
        <v>192.01013121071915</v>
      </c>
      <c r="AS585" s="459"/>
      <c r="AT585" s="437"/>
      <c r="AU585" s="410"/>
      <c r="AV585" s="424"/>
      <c r="AW585" s="432"/>
      <c r="AX585" s="368"/>
      <c r="AY585" s="208"/>
      <c r="AZ585" s="221"/>
      <c r="BA585" s="217"/>
    </row>
    <row r="586" spans="1:58" ht="15.75" thickBot="1" x14ac:dyDescent="0.3">
      <c r="A586" s="22">
        <v>580</v>
      </c>
      <c r="B586" s="23">
        <v>4</v>
      </c>
      <c r="C586" s="24" t="s">
        <v>5</v>
      </c>
      <c r="D586" s="24" t="s">
        <v>6</v>
      </c>
      <c r="E586" s="25" t="s">
        <v>7</v>
      </c>
      <c r="F586" s="26" t="s">
        <v>25</v>
      </c>
      <c r="G586" s="31">
        <v>42557</v>
      </c>
      <c r="H586" s="28">
        <v>7</v>
      </c>
      <c r="I586" s="25">
        <v>49</v>
      </c>
      <c r="J586" s="41"/>
      <c r="K586" s="41"/>
      <c r="L586" s="41"/>
      <c r="M586" s="41"/>
      <c r="N586" s="41"/>
      <c r="O586" s="41"/>
      <c r="P586" s="41"/>
      <c r="Q586" s="41"/>
      <c r="R586" s="41"/>
      <c r="S586" s="314">
        <v>14150.750944917272</v>
      </c>
      <c r="T586" s="322">
        <v>438.58216222292918</v>
      </c>
      <c r="U586" s="327">
        <v>31.782874076134647</v>
      </c>
      <c r="V586" s="292"/>
      <c r="W586" s="300"/>
      <c r="X586" s="307"/>
      <c r="Y586" s="41">
        <v>450.67</v>
      </c>
      <c r="Z586" s="264">
        <v>10.400000000000006</v>
      </c>
      <c r="AA586" s="194">
        <v>6.22</v>
      </c>
      <c r="AB586" s="76"/>
      <c r="AC586" s="251"/>
      <c r="AD586" s="80">
        <f t="shared" si="388"/>
        <v>0</v>
      </c>
      <c r="AE586" s="145">
        <v>0.8778214459</v>
      </c>
      <c r="AF586" s="150">
        <v>0.83962650562499996</v>
      </c>
      <c r="AG586" s="155">
        <v>0.69607660552500006</v>
      </c>
      <c r="AH586" s="160">
        <v>0.65437046437500002</v>
      </c>
      <c r="AI586" s="175"/>
      <c r="AJ586" s="175"/>
      <c r="AK586" s="251"/>
      <c r="AL586" s="109">
        <v>181.19105501557186</v>
      </c>
      <c r="AS586" s="460"/>
      <c r="AT586" s="430"/>
      <c r="AU586" s="355"/>
      <c r="AV586" s="425"/>
      <c r="AW586" s="433"/>
      <c r="AX586" s="369"/>
      <c r="AY586" s="209"/>
      <c r="AZ586" s="222"/>
      <c r="BA586" s="218"/>
    </row>
    <row r="587" spans="1:58" x14ac:dyDescent="0.25">
      <c r="A587" s="8">
        <v>581</v>
      </c>
      <c r="B587" s="9">
        <v>5</v>
      </c>
      <c r="C587" s="10" t="s">
        <v>5</v>
      </c>
      <c r="D587" s="10" t="s">
        <v>6</v>
      </c>
      <c r="E587" s="11" t="s">
        <v>8</v>
      </c>
      <c r="F587" s="12" t="s">
        <v>25</v>
      </c>
      <c r="G587" s="29">
        <v>42556</v>
      </c>
      <c r="H587" s="14">
        <v>7</v>
      </c>
      <c r="I587" s="11">
        <v>49</v>
      </c>
      <c r="J587" s="39"/>
      <c r="K587" s="39"/>
      <c r="L587" s="39"/>
      <c r="M587" s="39"/>
      <c r="N587" s="39"/>
      <c r="O587" s="39"/>
      <c r="P587" s="39"/>
      <c r="Q587" s="39"/>
      <c r="R587" s="39"/>
      <c r="S587" s="315">
        <v>14149.881734171269</v>
      </c>
      <c r="T587" s="323">
        <v>438.55522228667462</v>
      </c>
      <c r="U587" s="328">
        <v>31.78092181114225</v>
      </c>
      <c r="V587" s="293"/>
      <c r="W587" s="298"/>
      <c r="X587" s="305"/>
      <c r="Y587" s="39">
        <v>449.09000000000003</v>
      </c>
      <c r="Z587" s="262">
        <v>12.500000000000014</v>
      </c>
      <c r="AA587" s="192">
        <v>6.44</v>
      </c>
      <c r="AB587" s="74"/>
      <c r="AC587" s="249"/>
      <c r="AD587" s="78">
        <f t="shared" si="388"/>
        <v>0</v>
      </c>
      <c r="AE587" s="162">
        <v>0.61751449110000012</v>
      </c>
      <c r="AF587" s="164">
        <v>0.58690722282499996</v>
      </c>
      <c r="AG587" s="166">
        <v>0.49427637832500015</v>
      </c>
      <c r="AH587" s="168">
        <v>0.46520290527500002</v>
      </c>
      <c r="AI587" s="174"/>
      <c r="AJ587" s="245"/>
      <c r="AK587" s="249"/>
      <c r="AL587" s="107">
        <v>137.80086522240222</v>
      </c>
      <c r="AS587" s="461"/>
      <c r="AT587" s="436"/>
      <c r="AU587" s="409"/>
      <c r="AV587" s="423"/>
      <c r="AW587" s="411"/>
      <c r="AX587" s="367"/>
      <c r="AY587" s="207"/>
      <c r="AZ587" s="220"/>
      <c r="BA587" s="216"/>
    </row>
    <row r="588" spans="1:58" x14ac:dyDescent="0.25">
      <c r="A588" s="15">
        <v>582</v>
      </c>
      <c r="B588" s="16">
        <v>6</v>
      </c>
      <c r="C588" s="17" t="s">
        <v>5</v>
      </c>
      <c r="D588" s="17" t="s">
        <v>6</v>
      </c>
      <c r="E588" s="18" t="s">
        <v>8</v>
      </c>
      <c r="F588" s="19" t="s">
        <v>25</v>
      </c>
      <c r="G588" s="30">
        <v>42556</v>
      </c>
      <c r="H588" s="21">
        <v>7</v>
      </c>
      <c r="I588" s="18">
        <v>49</v>
      </c>
      <c r="J588" s="40"/>
      <c r="K588" s="40"/>
      <c r="L588" s="40"/>
      <c r="M588" s="40"/>
      <c r="N588" s="40"/>
      <c r="O588" s="40"/>
      <c r="P588" s="40"/>
      <c r="Q588" s="40"/>
      <c r="R588" s="40"/>
      <c r="S588" s="313">
        <v>14149.881734171269</v>
      </c>
      <c r="T588" s="321">
        <v>438.55522228667462</v>
      </c>
      <c r="U588" s="326">
        <v>31.78092181114225</v>
      </c>
      <c r="V588" s="291"/>
      <c r="W588" s="299"/>
      <c r="X588" s="306"/>
      <c r="Y588" s="40">
        <v>448.49</v>
      </c>
      <c r="Z588" s="263">
        <v>11.100000000000009</v>
      </c>
      <c r="AA588" s="193">
        <v>6.43</v>
      </c>
      <c r="AB588" s="75"/>
      <c r="AC588" s="250"/>
      <c r="AD588" s="79">
        <f t="shared" si="388"/>
        <v>0</v>
      </c>
      <c r="AE588" s="163">
        <v>0.71597433089999996</v>
      </c>
      <c r="AF588" s="165">
        <v>0.68168623742500001</v>
      </c>
      <c r="AG588" s="167">
        <v>0.567654881625</v>
      </c>
      <c r="AH588" s="169">
        <v>0.5340168848750001</v>
      </c>
      <c r="AI588" s="173"/>
      <c r="AJ588" s="244"/>
      <c r="AK588" s="250"/>
      <c r="AL588" s="108">
        <v>163.31110804043371</v>
      </c>
      <c r="AS588" s="459"/>
      <c r="AT588" s="437"/>
      <c r="AU588" s="410"/>
      <c r="AV588" s="424"/>
      <c r="AW588" s="432"/>
      <c r="AX588" s="368"/>
      <c r="AY588" s="208"/>
      <c r="AZ588" s="221"/>
      <c r="BA588" s="217"/>
    </row>
    <row r="589" spans="1:58" x14ac:dyDescent="0.25">
      <c r="A589" s="15">
        <v>583</v>
      </c>
      <c r="B589" s="16">
        <v>7</v>
      </c>
      <c r="C589" s="17" t="s">
        <v>5</v>
      </c>
      <c r="D589" s="17" t="s">
        <v>6</v>
      </c>
      <c r="E589" s="18" t="s">
        <v>8</v>
      </c>
      <c r="F589" s="19" t="s">
        <v>25</v>
      </c>
      <c r="G589" s="30">
        <v>42556</v>
      </c>
      <c r="H589" s="21">
        <v>7</v>
      </c>
      <c r="I589" s="18">
        <v>49</v>
      </c>
      <c r="J589" s="40"/>
      <c r="K589" s="40"/>
      <c r="L589" s="40"/>
      <c r="M589" s="40"/>
      <c r="N589" s="40"/>
      <c r="O589" s="40"/>
      <c r="P589" s="40"/>
      <c r="Q589" s="40"/>
      <c r="R589" s="40"/>
      <c r="S589" s="313">
        <v>14151.620155663273</v>
      </c>
      <c r="T589" s="321">
        <v>438.60910215918364</v>
      </c>
      <c r="U589" s="326">
        <v>31.784826341127037</v>
      </c>
      <c r="V589" s="291"/>
      <c r="W589" s="299"/>
      <c r="X589" s="306"/>
      <c r="Y589" s="40">
        <v>451.23000000000008</v>
      </c>
      <c r="Z589" s="263">
        <v>11.799999999999997</v>
      </c>
      <c r="AA589" s="193">
        <v>6.38</v>
      </c>
      <c r="AB589" s="75"/>
      <c r="AC589" s="250"/>
      <c r="AD589" s="79">
        <f t="shared" si="388"/>
        <v>0</v>
      </c>
      <c r="AE589" s="163">
        <v>0.69602286810000003</v>
      </c>
      <c r="AF589" s="165">
        <v>0.66575057802500004</v>
      </c>
      <c r="AG589" s="167">
        <v>0.55588129542500009</v>
      </c>
      <c r="AH589" s="169">
        <v>0.52388326077500003</v>
      </c>
      <c r="AI589" s="173"/>
      <c r="AJ589" s="244"/>
      <c r="AK589" s="250"/>
      <c r="AL589" s="108">
        <v>155.56692718495989</v>
      </c>
      <c r="AS589" s="459"/>
      <c r="AT589" s="437"/>
      <c r="AU589" s="410"/>
      <c r="AV589" s="424"/>
      <c r="AW589" s="432"/>
      <c r="AX589" s="368"/>
      <c r="AY589" s="208"/>
      <c r="AZ589" s="221"/>
      <c r="BA589" s="217"/>
    </row>
    <row r="590" spans="1:58" ht="15.75" thickBot="1" x14ac:dyDescent="0.3">
      <c r="A590" s="22">
        <v>584</v>
      </c>
      <c r="B590" s="23">
        <v>8</v>
      </c>
      <c r="C590" s="24" t="s">
        <v>5</v>
      </c>
      <c r="D590" s="24" t="s">
        <v>6</v>
      </c>
      <c r="E590" s="25" t="s">
        <v>8</v>
      </c>
      <c r="F590" s="26" t="s">
        <v>25</v>
      </c>
      <c r="G590" s="31">
        <v>42556</v>
      </c>
      <c r="H590" s="28">
        <v>7</v>
      </c>
      <c r="I590" s="25">
        <v>49</v>
      </c>
      <c r="J590" s="41"/>
      <c r="K590" s="41"/>
      <c r="L590" s="41"/>
      <c r="M590" s="41"/>
      <c r="N590" s="41"/>
      <c r="O590" s="41"/>
      <c r="P590" s="41"/>
      <c r="Q590" s="41"/>
      <c r="R590" s="41"/>
      <c r="S590" s="314">
        <v>14151.620155663273</v>
      </c>
      <c r="T590" s="322">
        <v>438.60910215918364</v>
      </c>
      <c r="U590" s="327">
        <v>31.784826341127037</v>
      </c>
      <c r="V590" s="292"/>
      <c r="W590" s="300"/>
      <c r="X590" s="307"/>
      <c r="Y590" s="41">
        <v>452.6</v>
      </c>
      <c r="Z590" s="264">
        <v>13.100000000000009</v>
      </c>
      <c r="AA590" s="194">
        <v>6.42</v>
      </c>
      <c r="AB590" s="76"/>
      <c r="AC590" s="251"/>
      <c r="AD590" s="80">
        <f t="shared" si="388"/>
        <v>0</v>
      </c>
      <c r="AE590" s="145">
        <v>0.65295660489999996</v>
      </c>
      <c r="AF590" s="150">
        <v>0.62292988592499998</v>
      </c>
      <c r="AG590" s="155">
        <v>0.52262202282500003</v>
      </c>
      <c r="AH590" s="160">
        <v>0.49247501047500009</v>
      </c>
      <c r="AI590" s="175"/>
      <c r="AJ590" s="175"/>
      <c r="AK590" s="251"/>
      <c r="AL590" s="109">
        <v>146.11447114077853</v>
      </c>
      <c r="AS590" s="460"/>
      <c r="AT590" s="430"/>
      <c r="AU590" s="355"/>
      <c r="AV590" s="425"/>
      <c r="AW590" s="433"/>
      <c r="AX590" s="369"/>
      <c r="AY590" s="209"/>
      <c r="AZ590" s="222"/>
      <c r="BA590" s="218"/>
    </row>
    <row r="591" spans="1:58" x14ac:dyDescent="0.25">
      <c r="A591" s="8">
        <v>585</v>
      </c>
      <c r="B591" s="9">
        <v>9</v>
      </c>
      <c r="C591" s="10" t="s">
        <v>5</v>
      </c>
      <c r="D591" s="10" t="s">
        <v>9</v>
      </c>
      <c r="E591" s="11" t="s">
        <v>7</v>
      </c>
      <c r="F591" s="12" t="s">
        <v>25</v>
      </c>
      <c r="G591" s="29">
        <v>42557</v>
      </c>
      <c r="H591" s="14">
        <v>7</v>
      </c>
      <c r="I591" s="11">
        <v>49</v>
      </c>
      <c r="J591" s="39"/>
      <c r="K591" s="39"/>
      <c r="L591" s="39"/>
      <c r="M591" s="39"/>
      <c r="N591" s="39"/>
      <c r="O591" s="39"/>
      <c r="P591" s="39"/>
      <c r="Q591" s="39"/>
      <c r="R591" s="39"/>
      <c r="S591" s="315">
        <v>22427.17529627524</v>
      </c>
      <c r="T591" s="323">
        <v>1144.3482383814201</v>
      </c>
      <c r="U591" s="328">
        <v>91.95936939726738</v>
      </c>
      <c r="V591" s="293"/>
      <c r="W591" s="298"/>
      <c r="X591" s="305"/>
      <c r="Y591" s="39">
        <v>448.68999999999994</v>
      </c>
      <c r="Z591" s="262">
        <v>149.4</v>
      </c>
      <c r="AA591" s="192">
        <v>4.63</v>
      </c>
      <c r="AB591" s="74"/>
      <c r="AC591" s="249"/>
      <c r="AD591" s="78">
        <f t="shared" si="388"/>
        <v>0</v>
      </c>
      <c r="AE591" s="162">
        <v>0.91869819190000013</v>
      </c>
      <c r="AF591" s="164">
        <v>0.86806805462500003</v>
      </c>
      <c r="AG591" s="166">
        <v>0.66587892552499994</v>
      </c>
      <c r="AH591" s="168">
        <v>0.61928275967500002</v>
      </c>
      <c r="AI591" s="174"/>
      <c r="AJ591" s="245"/>
      <c r="AK591" s="249"/>
      <c r="AL591" s="107">
        <v>168.43593360655609</v>
      </c>
      <c r="AS591" s="461"/>
      <c r="AT591" s="436"/>
      <c r="AU591" s="409"/>
      <c r="AV591" s="423"/>
      <c r="AW591" s="411"/>
      <c r="AX591" s="367"/>
      <c r="AY591" s="207"/>
      <c r="AZ591" s="220"/>
      <c r="BA591" s="216"/>
    </row>
    <row r="592" spans="1:58" x14ac:dyDescent="0.25">
      <c r="A592" s="15">
        <v>586</v>
      </c>
      <c r="B592" s="16">
        <v>10</v>
      </c>
      <c r="C592" s="17" t="s">
        <v>5</v>
      </c>
      <c r="D592" s="17" t="s">
        <v>9</v>
      </c>
      <c r="E592" s="18" t="s">
        <v>7</v>
      </c>
      <c r="F592" s="19" t="s">
        <v>25</v>
      </c>
      <c r="G592" s="30">
        <v>42557</v>
      </c>
      <c r="H592" s="21">
        <v>7</v>
      </c>
      <c r="I592" s="18">
        <v>49</v>
      </c>
      <c r="J592" s="40"/>
      <c r="K592" s="40"/>
      <c r="L592" s="40"/>
      <c r="M592" s="40"/>
      <c r="N592" s="40"/>
      <c r="O592" s="40"/>
      <c r="P592" s="40"/>
      <c r="Q592" s="40"/>
      <c r="R592" s="40"/>
      <c r="S592" s="313">
        <v>22427.17529627524</v>
      </c>
      <c r="T592" s="321">
        <v>1144.3482383814201</v>
      </c>
      <c r="U592" s="326">
        <v>91.95936939726738</v>
      </c>
      <c r="V592" s="291"/>
      <c r="W592" s="299"/>
      <c r="X592" s="306"/>
      <c r="Y592" s="40">
        <v>440.23</v>
      </c>
      <c r="Z592" s="263">
        <v>152.4</v>
      </c>
      <c r="AA592" s="193">
        <v>4.55</v>
      </c>
      <c r="AB592" s="75"/>
      <c r="AC592" s="250"/>
      <c r="AD592" s="79">
        <f t="shared" si="388"/>
        <v>0</v>
      </c>
      <c r="AE592" s="163">
        <v>0.90914177890000003</v>
      </c>
      <c r="AF592" s="165">
        <v>0.86080153262499992</v>
      </c>
      <c r="AG592" s="167">
        <v>0.66174331682499998</v>
      </c>
      <c r="AH592" s="169">
        <v>0.61619166287500005</v>
      </c>
      <c r="AI592" s="173"/>
      <c r="AJ592" s="244"/>
      <c r="AK592" s="250"/>
      <c r="AL592" s="108">
        <v>168.43593360655615</v>
      </c>
      <c r="AS592" s="459"/>
      <c r="AT592" s="437"/>
      <c r="AU592" s="410"/>
      <c r="AV592" s="424"/>
      <c r="AW592" s="432"/>
      <c r="AX592" s="368"/>
      <c r="AY592" s="208"/>
      <c r="AZ592" s="221"/>
      <c r="BA592" s="217"/>
    </row>
    <row r="593" spans="1:53" x14ac:dyDescent="0.25">
      <c r="A593" s="15">
        <v>587</v>
      </c>
      <c r="B593" s="16">
        <v>11</v>
      </c>
      <c r="C593" s="17" t="s">
        <v>5</v>
      </c>
      <c r="D593" s="17" t="s">
        <v>9</v>
      </c>
      <c r="E593" s="18" t="s">
        <v>7</v>
      </c>
      <c r="F593" s="19" t="s">
        <v>25</v>
      </c>
      <c r="G593" s="30">
        <v>42557</v>
      </c>
      <c r="H593" s="21">
        <v>7</v>
      </c>
      <c r="I593" s="18">
        <v>49</v>
      </c>
      <c r="J593" s="40"/>
      <c r="K593" s="40"/>
      <c r="L593" s="40"/>
      <c r="M593" s="40"/>
      <c r="N593" s="40"/>
      <c r="O593" s="40"/>
      <c r="P593" s="40"/>
      <c r="Q593" s="40"/>
      <c r="R593" s="40"/>
      <c r="S593" s="313">
        <v>22429.524511564658</v>
      </c>
      <c r="T593" s="321">
        <v>1144.468107261139</v>
      </c>
      <c r="U593" s="326">
        <v>91.969002012776897</v>
      </c>
      <c r="V593" s="291"/>
      <c r="W593" s="299"/>
      <c r="X593" s="306"/>
      <c r="Y593" s="40">
        <v>451.54</v>
      </c>
      <c r="Z593" s="263">
        <v>171.4</v>
      </c>
      <c r="AA593" s="193">
        <v>4.51</v>
      </c>
      <c r="AB593" s="75"/>
      <c r="AC593" s="250"/>
      <c r="AD593" s="79">
        <f t="shared" si="388"/>
        <v>0</v>
      </c>
      <c r="AE593" s="163">
        <v>0.93881964690000008</v>
      </c>
      <c r="AF593" s="165">
        <v>0.88944740562500002</v>
      </c>
      <c r="AG593" s="167">
        <v>0.68286320942500001</v>
      </c>
      <c r="AH593" s="169">
        <v>0.63509533557500009</v>
      </c>
      <c r="AI593" s="173"/>
      <c r="AJ593" s="244"/>
      <c r="AK593" s="250"/>
      <c r="AL593" s="108">
        <v>167.98039355623413</v>
      </c>
      <c r="AS593" s="459"/>
      <c r="AT593" s="437"/>
      <c r="AU593" s="410"/>
      <c r="AV593" s="424"/>
      <c r="AW593" s="432"/>
      <c r="AX593" s="368"/>
      <c r="AY593" s="208"/>
      <c r="AZ593" s="221"/>
      <c r="BA593" s="217"/>
    </row>
    <row r="594" spans="1:53" ht="15.75" thickBot="1" x14ac:dyDescent="0.3">
      <c r="A594" s="22">
        <v>588</v>
      </c>
      <c r="B594" s="23">
        <v>12</v>
      </c>
      <c r="C594" s="24" t="s">
        <v>5</v>
      </c>
      <c r="D594" s="24" t="s">
        <v>9</v>
      </c>
      <c r="E594" s="25" t="s">
        <v>7</v>
      </c>
      <c r="F594" s="26" t="s">
        <v>25</v>
      </c>
      <c r="G594" s="31">
        <v>42557</v>
      </c>
      <c r="H594" s="28">
        <v>7</v>
      </c>
      <c r="I594" s="25">
        <v>49</v>
      </c>
      <c r="J594" s="41"/>
      <c r="K594" s="41"/>
      <c r="L594" s="41"/>
      <c r="M594" s="41"/>
      <c r="N594" s="41"/>
      <c r="O594" s="41"/>
      <c r="P594" s="41"/>
      <c r="Q594" s="41"/>
      <c r="R594" s="41"/>
      <c r="S594" s="314">
        <v>22427.17529627524</v>
      </c>
      <c r="T594" s="322">
        <v>1144.3482383814201</v>
      </c>
      <c r="U594" s="327">
        <v>91.95936939726738</v>
      </c>
      <c r="V594" s="292"/>
      <c r="W594" s="300"/>
      <c r="X594" s="307"/>
      <c r="Y594" s="41">
        <v>449.82999999999993</v>
      </c>
      <c r="Z594" s="264">
        <v>167.4</v>
      </c>
      <c r="AA594" s="194">
        <v>4.5199999999999996</v>
      </c>
      <c r="AB594" s="76"/>
      <c r="AC594" s="251"/>
      <c r="AD594" s="80">
        <f t="shared" si="388"/>
        <v>0</v>
      </c>
      <c r="AE594" s="145">
        <v>0.86170709089999997</v>
      </c>
      <c r="AF594" s="150">
        <v>0.81412251262499991</v>
      </c>
      <c r="AG594" s="155">
        <v>0.62494936962500014</v>
      </c>
      <c r="AH594" s="160">
        <v>0.58148399737500001</v>
      </c>
      <c r="AI594" s="175"/>
      <c r="AJ594" s="175"/>
      <c r="AK594" s="251"/>
      <c r="AL594" s="109">
        <v>165.58880829204367</v>
      </c>
      <c r="AS594" s="460"/>
      <c r="AT594" s="430"/>
      <c r="AU594" s="355"/>
      <c r="AV594" s="425"/>
      <c r="AW594" s="433"/>
      <c r="AX594" s="369"/>
      <c r="AY594" s="209"/>
      <c r="AZ594" s="222"/>
      <c r="BA594" s="218"/>
    </row>
    <row r="595" spans="1:53" x14ac:dyDescent="0.25">
      <c r="A595" s="8">
        <v>589</v>
      </c>
      <c r="B595" s="9">
        <v>13</v>
      </c>
      <c r="C595" s="10" t="s">
        <v>5</v>
      </c>
      <c r="D595" s="10" t="s">
        <v>9</v>
      </c>
      <c r="E595" s="11" t="s">
        <v>8</v>
      </c>
      <c r="F595" s="12" t="s">
        <v>25</v>
      </c>
      <c r="G595" s="29">
        <v>42556</v>
      </c>
      <c r="H595" s="14">
        <v>7</v>
      </c>
      <c r="I595" s="11">
        <v>49</v>
      </c>
      <c r="J595" s="39"/>
      <c r="K595" s="39"/>
      <c r="L595" s="39"/>
      <c r="M595" s="39"/>
      <c r="N595" s="39"/>
      <c r="O595" s="39"/>
      <c r="P595" s="39"/>
      <c r="Q595" s="39"/>
      <c r="R595" s="39"/>
      <c r="S595" s="315">
        <v>22428.741439801521</v>
      </c>
      <c r="T595" s="323">
        <v>1144.4281509678995</v>
      </c>
      <c r="U595" s="328">
        <v>91.965791140940397</v>
      </c>
      <c r="V595" s="293"/>
      <c r="W595" s="298"/>
      <c r="X595" s="305"/>
      <c r="Y595" s="39">
        <v>450.16999999999996</v>
      </c>
      <c r="Z595" s="262">
        <v>109.7</v>
      </c>
      <c r="AA595" s="192">
        <v>4.93</v>
      </c>
      <c r="AB595" s="74"/>
      <c r="AC595" s="249"/>
      <c r="AD595" s="78">
        <f t="shared" si="388"/>
        <v>0</v>
      </c>
      <c r="AE595" s="162">
        <v>0.75949680789999996</v>
      </c>
      <c r="AF595" s="164">
        <v>0.71606214342499996</v>
      </c>
      <c r="AG595" s="166">
        <v>0.55133930222500016</v>
      </c>
      <c r="AH595" s="168">
        <v>0.513593353275</v>
      </c>
      <c r="AI595" s="174"/>
      <c r="AJ595" s="245"/>
      <c r="AK595" s="249"/>
      <c r="AL595" s="107">
        <v>121.28753839823007</v>
      </c>
      <c r="AS595" s="461"/>
      <c r="AT595" s="436"/>
      <c r="AU595" s="409"/>
      <c r="AV595" s="423"/>
      <c r="AW595" s="411"/>
      <c r="AX595" s="367"/>
      <c r="AY595" s="207"/>
      <c r="AZ595" s="220"/>
      <c r="BA595" s="216"/>
    </row>
    <row r="596" spans="1:53" x14ac:dyDescent="0.25">
      <c r="A596" s="15">
        <v>590</v>
      </c>
      <c r="B596" s="16">
        <v>14</v>
      </c>
      <c r="C596" s="17" t="s">
        <v>5</v>
      </c>
      <c r="D596" s="17" t="s">
        <v>9</v>
      </c>
      <c r="E596" s="18" t="s">
        <v>8</v>
      </c>
      <c r="F596" s="19" t="s">
        <v>25</v>
      </c>
      <c r="G596" s="30">
        <v>42556</v>
      </c>
      <c r="H596" s="21">
        <v>7</v>
      </c>
      <c r="I596" s="18">
        <v>49</v>
      </c>
      <c r="J596" s="40"/>
      <c r="K596" s="40"/>
      <c r="L596" s="40"/>
      <c r="M596" s="40"/>
      <c r="N596" s="40"/>
      <c r="O596" s="40"/>
      <c r="P596" s="40"/>
      <c r="Q596" s="40"/>
      <c r="R596" s="40"/>
      <c r="S596" s="313">
        <v>22427.958368038384</v>
      </c>
      <c r="T596" s="321">
        <v>1144.3881946746599</v>
      </c>
      <c r="U596" s="326">
        <v>91.962580269103896</v>
      </c>
      <c r="V596" s="291"/>
      <c r="W596" s="299"/>
      <c r="X596" s="306"/>
      <c r="Y596" s="40">
        <v>447.59</v>
      </c>
      <c r="Z596" s="263">
        <v>96.7</v>
      </c>
      <c r="AA596" s="193">
        <v>4.8899999999999997</v>
      </c>
      <c r="AB596" s="75"/>
      <c r="AC596" s="250"/>
      <c r="AD596" s="79">
        <f t="shared" si="388"/>
        <v>0</v>
      </c>
      <c r="AE596" s="163">
        <v>0.75030147990000007</v>
      </c>
      <c r="AF596" s="165">
        <v>0.706007257025</v>
      </c>
      <c r="AG596" s="167">
        <v>0.54332390802500008</v>
      </c>
      <c r="AH596" s="169">
        <v>0.50693718347499994</v>
      </c>
      <c r="AI596" s="173"/>
      <c r="AJ596" s="244"/>
      <c r="AK596" s="250"/>
      <c r="AL596" s="108">
        <v>123.9068936875815</v>
      </c>
      <c r="AS596" s="459"/>
      <c r="AT596" s="437"/>
      <c r="AU596" s="410"/>
      <c r="AV596" s="424"/>
      <c r="AW596" s="432"/>
      <c r="AX596" s="368"/>
      <c r="AY596" s="208"/>
      <c r="AZ596" s="221"/>
      <c r="BA596" s="217"/>
    </row>
    <row r="597" spans="1:53" x14ac:dyDescent="0.25">
      <c r="A597" s="15">
        <v>591</v>
      </c>
      <c r="B597" s="16">
        <v>15</v>
      </c>
      <c r="C597" s="17" t="s">
        <v>5</v>
      </c>
      <c r="D597" s="17" t="s">
        <v>9</v>
      </c>
      <c r="E597" s="18" t="s">
        <v>8</v>
      </c>
      <c r="F597" s="19" t="s">
        <v>25</v>
      </c>
      <c r="G597" s="30">
        <v>42556</v>
      </c>
      <c r="H597" s="21">
        <v>7</v>
      </c>
      <c r="I597" s="18">
        <v>49</v>
      </c>
      <c r="J597" s="40"/>
      <c r="K597" s="40"/>
      <c r="L597" s="40"/>
      <c r="M597" s="40"/>
      <c r="N597" s="40"/>
      <c r="O597" s="40"/>
      <c r="P597" s="40"/>
      <c r="Q597" s="40"/>
      <c r="R597" s="40"/>
      <c r="S597" s="313">
        <v>22426.392224512107</v>
      </c>
      <c r="T597" s="321">
        <v>1144.3082820881807</v>
      </c>
      <c r="U597" s="326">
        <v>91.956158525430908</v>
      </c>
      <c r="V597" s="291"/>
      <c r="W597" s="299"/>
      <c r="X597" s="306"/>
      <c r="Y597" s="40">
        <v>446.15</v>
      </c>
      <c r="Z597" s="263">
        <v>107.7</v>
      </c>
      <c r="AA597" s="193">
        <v>4.99</v>
      </c>
      <c r="AB597" s="75"/>
      <c r="AC597" s="250"/>
      <c r="AD597" s="79">
        <f t="shared" si="388"/>
        <v>0</v>
      </c>
      <c r="AE597" s="163">
        <v>0.74499535589999999</v>
      </c>
      <c r="AF597" s="165">
        <v>0.70015163712500006</v>
      </c>
      <c r="AG597" s="167">
        <v>0.54093954342499995</v>
      </c>
      <c r="AH597" s="169">
        <v>0.50338343527500007</v>
      </c>
      <c r="AI597" s="173"/>
      <c r="AJ597" s="244"/>
      <c r="AK597" s="250"/>
      <c r="AL597" s="108">
        <v>119.9209182472641</v>
      </c>
      <c r="AS597" s="459"/>
      <c r="AT597" s="437"/>
      <c r="AU597" s="410"/>
      <c r="AV597" s="424"/>
      <c r="AW597" s="432"/>
      <c r="AX597" s="368"/>
      <c r="AY597" s="208"/>
      <c r="AZ597" s="221"/>
      <c r="BA597" s="217"/>
    </row>
    <row r="598" spans="1:53" ht="15.75" thickBot="1" x14ac:dyDescent="0.3">
      <c r="A598" s="22">
        <v>592</v>
      </c>
      <c r="B598" s="23">
        <v>16</v>
      </c>
      <c r="C598" s="24" t="s">
        <v>5</v>
      </c>
      <c r="D598" s="24" t="s">
        <v>9</v>
      </c>
      <c r="E598" s="25" t="s">
        <v>8</v>
      </c>
      <c r="F598" s="26" t="s">
        <v>25</v>
      </c>
      <c r="G598" s="31">
        <v>42556</v>
      </c>
      <c r="H598" s="28">
        <v>7</v>
      </c>
      <c r="I598" s="25">
        <v>49</v>
      </c>
      <c r="J598" s="41"/>
      <c r="K598" s="41"/>
      <c r="L598" s="41"/>
      <c r="M598" s="41"/>
      <c r="N598" s="41"/>
      <c r="O598" s="41"/>
      <c r="P598" s="41"/>
      <c r="Q598" s="41"/>
      <c r="R598" s="41"/>
      <c r="S598" s="314">
        <v>22428.741439801521</v>
      </c>
      <c r="T598" s="322">
        <v>1144.4281509678995</v>
      </c>
      <c r="U598" s="327">
        <v>91.965791140940397</v>
      </c>
      <c r="V598" s="292"/>
      <c r="W598" s="300"/>
      <c r="X598" s="307"/>
      <c r="Y598" s="41">
        <v>446.14</v>
      </c>
      <c r="Z598" s="264">
        <v>101.7</v>
      </c>
      <c r="AA598" s="194">
        <v>4.95</v>
      </c>
      <c r="AB598" s="76"/>
      <c r="AC598" s="251"/>
      <c r="AD598" s="80">
        <f t="shared" si="388"/>
        <v>0</v>
      </c>
      <c r="AE598" s="145">
        <v>0.71488732099999996</v>
      </c>
      <c r="AF598" s="150">
        <v>0.67479999362499998</v>
      </c>
      <c r="AG598" s="155">
        <v>0.51905033372500009</v>
      </c>
      <c r="AH598" s="160">
        <v>0.484536088975</v>
      </c>
      <c r="AI598" s="175"/>
      <c r="AJ598" s="175"/>
      <c r="AK598" s="251"/>
      <c r="AL598" s="109">
        <v>123.22358361209851</v>
      </c>
      <c r="AS598" s="460"/>
      <c r="AT598" s="430"/>
      <c r="AU598" s="355"/>
      <c r="AV598" s="425"/>
      <c r="AW598" s="433"/>
      <c r="AX598" s="369"/>
      <c r="AY598" s="209"/>
      <c r="AZ598" s="222"/>
      <c r="BA598" s="218"/>
    </row>
    <row r="599" spans="1:53" x14ac:dyDescent="0.25">
      <c r="A599" s="8">
        <v>593</v>
      </c>
      <c r="B599" s="9">
        <v>17</v>
      </c>
      <c r="C599" s="10" t="s">
        <v>5</v>
      </c>
      <c r="D599" s="10" t="s">
        <v>10</v>
      </c>
      <c r="E599" s="11" t="s">
        <v>7</v>
      </c>
      <c r="F599" s="12" t="s">
        <v>25</v>
      </c>
      <c r="G599" s="29">
        <v>42557</v>
      </c>
      <c r="H599" s="14">
        <v>7</v>
      </c>
      <c r="I599" s="11">
        <v>49</v>
      </c>
      <c r="J599" s="39"/>
      <c r="K599" s="39"/>
      <c r="L599" s="39"/>
      <c r="M599" s="39"/>
      <c r="N599" s="39"/>
      <c r="O599" s="39"/>
      <c r="P599" s="39"/>
      <c r="Q599" s="39"/>
      <c r="R599" s="39"/>
      <c r="S599" s="315">
        <v>20974.743136388708</v>
      </c>
      <c r="T599" s="323">
        <v>1410.0365125872775</v>
      </c>
      <c r="U599" s="328">
        <v>183.10890156498075</v>
      </c>
      <c r="V599" s="293"/>
      <c r="W599" s="298"/>
      <c r="X599" s="305"/>
      <c r="Y599" s="39">
        <v>432.99999999999994</v>
      </c>
      <c r="Z599" s="262">
        <v>106.4</v>
      </c>
      <c r="AA599" s="192">
        <v>4.1399999999999997</v>
      </c>
      <c r="AB599" s="74"/>
      <c r="AC599" s="249"/>
      <c r="AD599" s="78">
        <f t="shared" si="388"/>
        <v>0</v>
      </c>
      <c r="AE599" s="162">
        <v>0.19991526009999994</v>
      </c>
      <c r="AF599" s="164">
        <v>0.187853470425</v>
      </c>
      <c r="AG599" s="166">
        <v>0.14314914122500003</v>
      </c>
      <c r="AH599" s="168">
        <v>0.13182315977499998</v>
      </c>
      <c r="AI599" s="174"/>
      <c r="AJ599" s="245"/>
      <c r="AK599" s="249"/>
      <c r="AL599" s="107">
        <v>60.245171655083297</v>
      </c>
      <c r="AS599" s="461"/>
      <c r="AT599" s="436"/>
      <c r="AU599" s="409"/>
      <c r="AV599" s="423"/>
      <c r="AW599" s="411"/>
      <c r="AX599" s="367"/>
      <c r="AY599" s="207"/>
      <c r="AZ599" s="220"/>
      <c r="BA599" s="216"/>
    </row>
    <row r="600" spans="1:53" x14ac:dyDescent="0.25">
      <c r="A600" s="15">
        <v>594</v>
      </c>
      <c r="B600" s="16">
        <v>18</v>
      </c>
      <c r="C600" s="17" t="s">
        <v>5</v>
      </c>
      <c r="D600" s="17" t="s">
        <v>10</v>
      </c>
      <c r="E600" s="18" t="s">
        <v>7</v>
      </c>
      <c r="F600" s="19" t="s">
        <v>25</v>
      </c>
      <c r="G600" s="30">
        <v>42557</v>
      </c>
      <c r="H600" s="21">
        <v>7</v>
      </c>
      <c r="I600" s="18">
        <v>49</v>
      </c>
      <c r="J600" s="40"/>
      <c r="K600" s="40"/>
      <c r="L600" s="40"/>
      <c r="M600" s="40"/>
      <c r="N600" s="40"/>
      <c r="O600" s="40"/>
      <c r="P600" s="40"/>
      <c r="Q600" s="40"/>
      <c r="R600" s="40"/>
      <c r="S600" s="313">
        <v>20975.94114547806</v>
      </c>
      <c r="T600" s="321">
        <v>1410.1170492855063</v>
      </c>
      <c r="U600" s="326">
        <v>183.11936014971718</v>
      </c>
      <c r="V600" s="291"/>
      <c r="W600" s="299"/>
      <c r="X600" s="306"/>
      <c r="Y600" s="40">
        <v>445.31</v>
      </c>
      <c r="Z600" s="263">
        <v>103.4</v>
      </c>
      <c r="AA600" s="193">
        <v>4.13</v>
      </c>
      <c r="AB600" s="75"/>
      <c r="AC600" s="250"/>
      <c r="AD600" s="79">
        <f t="shared" si="388"/>
        <v>0</v>
      </c>
      <c r="AE600" s="163">
        <v>0.22019490599999997</v>
      </c>
      <c r="AF600" s="165">
        <v>0.20777304462500001</v>
      </c>
      <c r="AG600" s="167">
        <v>0.15547448772500003</v>
      </c>
      <c r="AH600" s="169">
        <v>0.14658082277500001</v>
      </c>
      <c r="AI600" s="173"/>
      <c r="AJ600" s="244"/>
      <c r="AK600" s="250"/>
      <c r="AL600" s="108">
        <v>59.334091554439304</v>
      </c>
      <c r="AS600" s="459"/>
      <c r="AT600" s="437"/>
      <c r="AU600" s="410"/>
      <c r="AV600" s="424"/>
      <c r="AW600" s="432"/>
      <c r="AX600" s="368"/>
      <c r="AY600" s="208"/>
      <c r="AZ600" s="221"/>
      <c r="BA600" s="217"/>
    </row>
    <row r="601" spans="1:53" x14ac:dyDescent="0.25">
      <c r="A601" s="15">
        <v>595</v>
      </c>
      <c r="B601" s="16">
        <v>19</v>
      </c>
      <c r="C601" s="17" t="s">
        <v>5</v>
      </c>
      <c r="D601" s="17" t="s">
        <v>10</v>
      </c>
      <c r="E601" s="18" t="s">
        <v>7</v>
      </c>
      <c r="F601" s="19" t="s">
        <v>25</v>
      </c>
      <c r="G601" s="30">
        <v>42557</v>
      </c>
      <c r="H601" s="21">
        <v>7</v>
      </c>
      <c r="I601" s="18">
        <v>49</v>
      </c>
      <c r="J601" s="40"/>
      <c r="K601" s="40"/>
      <c r="L601" s="40"/>
      <c r="M601" s="40"/>
      <c r="N601" s="40"/>
      <c r="O601" s="40"/>
      <c r="P601" s="40"/>
      <c r="Q601" s="40"/>
      <c r="R601" s="40"/>
      <c r="S601" s="313">
        <v>20974.743136388708</v>
      </c>
      <c r="T601" s="321">
        <v>1410.0365125872775</v>
      </c>
      <c r="U601" s="326">
        <v>183.10890156498075</v>
      </c>
      <c r="V601" s="291"/>
      <c r="W601" s="299"/>
      <c r="X601" s="306"/>
      <c r="Y601" s="40">
        <v>453.31999999999994</v>
      </c>
      <c r="Z601" s="263">
        <v>121.4</v>
      </c>
      <c r="AA601" s="193">
        <v>4.12</v>
      </c>
      <c r="AB601" s="75"/>
      <c r="AC601" s="250"/>
      <c r="AD601" s="79">
        <f t="shared" si="388"/>
        <v>0</v>
      </c>
      <c r="AE601" s="163">
        <v>0.24848157169999996</v>
      </c>
      <c r="AF601" s="165">
        <v>0.23428650192499995</v>
      </c>
      <c r="AG601" s="167">
        <v>0.17533284802500002</v>
      </c>
      <c r="AH601" s="169">
        <v>0.16334379467499999</v>
      </c>
      <c r="AI601" s="173"/>
      <c r="AJ601" s="244"/>
      <c r="AK601" s="250"/>
      <c r="AL601" s="108">
        <v>61.725676818629779</v>
      </c>
      <c r="AS601" s="459"/>
      <c r="AT601" s="437"/>
      <c r="AU601" s="410"/>
      <c r="AV601" s="424"/>
      <c r="AW601" s="432"/>
      <c r="AX601" s="368"/>
      <c r="AY601" s="208"/>
      <c r="AZ601" s="221"/>
      <c r="BA601" s="217"/>
    </row>
    <row r="602" spans="1:53" ht="15.75" thickBot="1" x14ac:dyDescent="0.3">
      <c r="A602" s="22">
        <v>596</v>
      </c>
      <c r="B602" s="23">
        <v>20</v>
      </c>
      <c r="C602" s="24" t="s">
        <v>5</v>
      </c>
      <c r="D602" s="24" t="s">
        <v>10</v>
      </c>
      <c r="E602" s="25" t="s">
        <v>7</v>
      </c>
      <c r="F602" s="26" t="s">
        <v>25</v>
      </c>
      <c r="G602" s="31">
        <v>42557</v>
      </c>
      <c r="H602" s="28">
        <v>7</v>
      </c>
      <c r="I602" s="25">
        <v>49</v>
      </c>
      <c r="J602" s="41"/>
      <c r="K602" s="41"/>
      <c r="L602" s="41"/>
      <c r="M602" s="41"/>
      <c r="N602" s="41"/>
      <c r="O602" s="41"/>
      <c r="P602" s="41"/>
      <c r="Q602" s="41"/>
      <c r="R602" s="41"/>
      <c r="S602" s="314">
        <v>20974.743136388708</v>
      </c>
      <c r="T602" s="322">
        <v>1410.0365125872775</v>
      </c>
      <c r="U602" s="327">
        <v>183.10890156498075</v>
      </c>
      <c r="V602" s="292"/>
      <c r="W602" s="300"/>
      <c r="X602" s="307"/>
      <c r="Y602" s="41">
        <v>455.04</v>
      </c>
      <c r="Z602" s="264">
        <v>109.4</v>
      </c>
      <c r="AA602" s="194">
        <v>4.1399999999999997</v>
      </c>
      <c r="AB602" s="76"/>
      <c r="AC602" s="251"/>
      <c r="AD602" s="80">
        <f t="shared" si="388"/>
        <v>0</v>
      </c>
      <c r="AE602" s="145">
        <v>0.21283644439999994</v>
      </c>
      <c r="AF602" s="150">
        <v>0.20023889832500003</v>
      </c>
      <c r="AG602" s="155">
        <v>0.15102416652500003</v>
      </c>
      <c r="AH602" s="160">
        <v>0.13988793637499997</v>
      </c>
      <c r="AI602" s="175"/>
      <c r="AJ602" s="175"/>
      <c r="AK602" s="251"/>
      <c r="AL602" s="109">
        <v>59.903516617341793</v>
      </c>
      <c r="AS602" s="460"/>
      <c r="AT602" s="430"/>
      <c r="AU602" s="355"/>
      <c r="AV602" s="425"/>
      <c r="AW602" s="433"/>
      <c r="AX602" s="369"/>
      <c r="AY602" s="209"/>
      <c r="AZ602" s="222"/>
      <c r="BA602" s="218"/>
    </row>
    <row r="603" spans="1:53" x14ac:dyDescent="0.25">
      <c r="A603" s="8">
        <v>597</v>
      </c>
      <c r="B603" s="9">
        <v>21</v>
      </c>
      <c r="C603" s="10" t="s">
        <v>5</v>
      </c>
      <c r="D603" s="10" t="s">
        <v>10</v>
      </c>
      <c r="E603" s="11" t="s">
        <v>8</v>
      </c>
      <c r="F603" s="12" t="s">
        <v>25</v>
      </c>
      <c r="G603" s="29">
        <v>42556</v>
      </c>
      <c r="H603" s="14">
        <v>7</v>
      </c>
      <c r="I603" s="11">
        <v>49</v>
      </c>
      <c r="J603" s="39"/>
      <c r="K603" s="39"/>
      <c r="L603" s="39"/>
      <c r="M603" s="39"/>
      <c r="N603" s="39"/>
      <c r="O603" s="39"/>
      <c r="P603" s="39"/>
      <c r="Q603" s="39"/>
      <c r="R603" s="39"/>
      <c r="S603" s="315">
        <v>20975.342140933382</v>
      </c>
      <c r="T603" s="323">
        <v>1410.076780936392</v>
      </c>
      <c r="U603" s="328">
        <v>183.11413085734898</v>
      </c>
      <c r="V603" s="293"/>
      <c r="W603" s="298"/>
      <c r="X603" s="305"/>
      <c r="Y603" s="39">
        <v>448.57</v>
      </c>
      <c r="Z603" s="262">
        <v>115.7</v>
      </c>
      <c r="AA603" s="192">
        <v>4.3899999999999997</v>
      </c>
      <c r="AB603" s="74"/>
      <c r="AC603" s="249"/>
      <c r="AD603" s="78">
        <f t="shared" si="388"/>
        <v>0</v>
      </c>
      <c r="AE603" s="162">
        <v>0.35724496839999997</v>
      </c>
      <c r="AF603" s="164">
        <v>0.33540113262499999</v>
      </c>
      <c r="AG603" s="166">
        <v>0.25067404292500006</v>
      </c>
      <c r="AH603" s="168">
        <v>0.23204676057500001</v>
      </c>
      <c r="AI603" s="174"/>
      <c r="AJ603" s="245"/>
      <c r="AK603" s="249"/>
      <c r="AL603" s="107">
        <v>48.287245334131001</v>
      </c>
      <c r="AS603" s="461"/>
      <c r="AT603" s="436"/>
      <c r="AU603" s="409"/>
      <c r="AV603" s="423"/>
      <c r="AW603" s="411"/>
      <c r="AX603" s="367"/>
      <c r="AY603" s="207"/>
      <c r="AZ603" s="220"/>
      <c r="BA603" s="216"/>
    </row>
    <row r="604" spans="1:53" x14ac:dyDescent="0.25">
      <c r="A604" s="15">
        <v>598</v>
      </c>
      <c r="B604" s="16">
        <v>22</v>
      </c>
      <c r="C604" s="17" t="s">
        <v>5</v>
      </c>
      <c r="D604" s="17" t="s">
        <v>10</v>
      </c>
      <c r="E604" s="18" t="s">
        <v>8</v>
      </c>
      <c r="F604" s="19" t="s">
        <v>25</v>
      </c>
      <c r="G604" s="30">
        <v>42556</v>
      </c>
      <c r="H604" s="21">
        <v>7</v>
      </c>
      <c r="I604" s="18">
        <v>49</v>
      </c>
      <c r="J604" s="40"/>
      <c r="K604" s="40"/>
      <c r="L604" s="40"/>
      <c r="M604" s="40"/>
      <c r="N604" s="40"/>
      <c r="O604" s="40"/>
      <c r="P604" s="40"/>
      <c r="Q604" s="40"/>
      <c r="R604" s="40"/>
      <c r="S604" s="313">
        <v>20974.144131844027</v>
      </c>
      <c r="T604" s="321">
        <v>1409.9962442381629</v>
      </c>
      <c r="U604" s="326">
        <v>183.10367227261256</v>
      </c>
      <c r="V604" s="291"/>
      <c r="W604" s="299"/>
      <c r="X604" s="306"/>
      <c r="Y604" s="40">
        <v>453.34000000000003</v>
      </c>
      <c r="Z604" s="263">
        <v>86.7</v>
      </c>
      <c r="AA604" s="193">
        <v>4.53</v>
      </c>
      <c r="AB604" s="75"/>
      <c r="AC604" s="250"/>
      <c r="AD604" s="79">
        <f t="shared" si="388"/>
        <v>0</v>
      </c>
      <c r="AE604" s="163">
        <v>0.43637019389999998</v>
      </c>
      <c r="AF604" s="165">
        <v>0.41267569362499995</v>
      </c>
      <c r="AG604" s="167">
        <v>0.30766263982499997</v>
      </c>
      <c r="AH604" s="169">
        <v>0.286189176175</v>
      </c>
      <c r="AI604" s="173"/>
      <c r="AJ604" s="244"/>
      <c r="AK604" s="250"/>
      <c r="AL604" s="108">
        <v>48.628900371872511</v>
      </c>
      <c r="AS604" s="459"/>
      <c r="AT604" s="437"/>
      <c r="AU604" s="410"/>
      <c r="AV604" s="424"/>
      <c r="AW604" s="432"/>
      <c r="AX604" s="368"/>
      <c r="AY604" s="208"/>
      <c r="AZ604" s="221"/>
      <c r="BA604" s="217"/>
    </row>
    <row r="605" spans="1:53" x14ac:dyDescent="0.25">
      <c r="A605" s="15">
        <v>599</v>
      </c>
      <c r="B605" s="16">
        <v>23</v>
      </c>
      <c r="C605" s="17" t="s">
        <v>5</v>
      </c>
      <c r="D605" s="17" t="s">
        <v>10</v>
      </c>
      <c r="E605" s="18" t="s">
        <v>8</v>
      </c>
      <c r="F605" s="19" t="s">
        <v>25</v>
      </c>
      <c r="G605" s="30">
        <v>42556</v>
      </c>
      <c r="H605" s="21">
        <v>7</v>
      </c>
      <c r="I605" s="18">
        <v>49</v>
      </c>
      <c r="J605" s="40"/>
      <c r="K605" s="40"/>
      <c r="L605" s="40"/>
      <c r="M605" s="40"/>
      <c r="N605" s="40"/>
      <c r="O605" s="40"/>
      <c r="P605" s="40"/>
      <c r="Q605" s="40"/>
      <c r="R605" s="40"/>
      <c r="S605" s="313">
        <v>20974.743136388708</v>
      </c>
      <c r="T605" s="321">
        <v>1410.0365125872775</v>
      </c>
      <c r="U605" s="326">
        <v>183.10890156498075</v>
      </c>
      <c r="V605" s="291"/>
      <c r="W605" s="299"/>
      <c r="X605" s="306"/>
      <c r="Y605" s="40">
        <v>452.38</v>
      </c>
      <c r="Z605" s="263">
        <v>92.7</v>
      </c>
      <c r="AA605" s="193">
        <v>4.4800000000000004</v>
      </c>
      <c r="AB605" s="75"/>
      <c r="AC605" s="250"/>
      <c r="AD605" s="79">
        <f t="shared" si="388"/>
        <v>0</v>
      </c>
      <c r="AE605" s="163">
        <v>0.36681848759999991</v>
      </c>
      <c r="AF605" s="165">
        <v>0.34560115632499994</v>
      </c>
      <c r="AG605" s="167">
        <v>0.25795707482500008</v>
      </c>
      <c r="AH605" s="169">
        <v>0.239648021775</v>
      </c>
      <c r="AI605" s="173"/>
      <c r="AJ605" s="244"/>
      <c r="AK605" s="250"/>
      <c r="AL605" s="108">
        <v>46.920625183165043</v>
      </c>
      <c r="AS605" s="459"/>
      <c r="AT605" s="437"/>
      <c r="AU605" s="410"/>
      <c r="AV605" s="424"/>
      <c r="AW605" s="432"/>
      <c r="AX605" s="368"/>
      <c r="AY605" s="208"/>
      <c r="AZ605" s="221"/>
      <c r="BA605" s="217"/>
    </row>
    <row r="606" spans="1:53" ht="15.75" thickBot="1" x14ac:dyDescent="0.3">
      <c r="A606" s="22">
        <v>600</v>
      </c>
      <c r="B606" s="23">
        <v>24</v>
      </c>
      <c r="C606" s="24" t="s">
        <v>5</v>
      </c>
      <c r="D606" s="24" t="s">
        <v>10</v>
      </c>
      <c r="E606" s="25" t="s">
        <v>8</v>
      </c>
      <c r="F606" s="26" t="s">
        <v>25</v>
      </c>
      <c r="G606" s="31">
        <v>42556</v>
      </c>
      <c r="H606" s="28">
        <v>7</v>
      </c>
      <c r="I606" s="25">
        <v>49</v>
      </c>
      <c r="J606" s="41"/>
      <c r="K606" s="41"/>
      <c r="L606" s="41"/>
      <c r="M606" s="41"/>
      <c r="N606" s="41"/>
      <c r="O606" s="41"/>
      <c r="P606" s="41"/>
      <c r="Q606" s="41"/>
      <c r="R606" s="41"/>
      <c r="S606" s="314">
        <v>20975.342140933382</v>
      </c>
      <c r="T606" s="322">
        <v>1410.076780936392</v>
      </c>
      <c r="U606" s="327">
        <v>183.11413085734898</v>
      </c>
      <c r="V606" s="292"/>
      <c r="W606" s="300"/>
      <c r="X606" s="307"/>
      <c r="Y606" s="41">
        <v>443.74</v>
      </c>
      <c r="Z606" s="264">
        <v>93.7</v>
      </c>
      <c r="AA606" s="194">
        <v>4.46</v>
      </c>
      <c r="AB606" s="76"/>
      <c r="AC606" s="251"/>
      <c r="AD606" s="80">
        <f t="shared" si="388"/>
        <v>0</v>
      </c>
      <c r="AE606" s="145">
        <v>0.36712545159999999</v>
      </c>
      <c r="AF606" s="150">
        <v>0.34462268642499999</v>
      </c>
      <c r="AG606" s="155">
        <v>0.25883964082499999</v>
      </c>
      <c r="AH606" s="160">
        <v>0.23953679947500001</v>
      </c>
      <c r="AI606" s="175"/>
      <c r="AJ606" s="175"/>
      <c r="AK606" s="251"/>
      <c r="AL606" s="109">
        <v>48.401130346711525</v>
      </c>
      <c r="AS606" s="460"/>
      <c r="AT606" s="430"/>
      <c r="AU606" s="355"/>
      <c r="AV606" s="425"/>
      <c r="AW606" s="433"/>
      <c r="AX606" s="369"/>
      <c r="AY606" s="209"/>
      <c r="AZ606" s="222"/>
      <c r="BA606" s="218"/>
    </row>
    <row r="607" spans="1:53" x14ac:dyDescent="0.25">
      <c r="A607" s="8">
        <v>601</v>
      </c>
      <c r="B607" s="9">
        <v>25</v>
      </c>
      <c r="C607" s="10" t="s">
        <v>11</v>
      </c>
      <c r="D607" s="10" t="s">
        <v>6</v>
      </c>
      <c r="E607" s="11" t="s">
        <v>7</v>
      </c>
      <c r="F607" s="12" t="s">
        <v>25</v>
      </c>
      <c r="G607" s="29">
        <v>42557</v>
      </c>
      <c r="H607" s="14">
        <v>7</v>
      </c>
      <c r="I607" s="11">
        <v>49</v>
      </c>
      <c r="J607" s="39"/>
      <c r="K607" s="39"/>
      <c r="L607" s="39"/>
      <c r="M607" s="39"/>
      <c r="N607" s="39"/>
      <c r="O607" s="39"/>
      <c r="P607" s="39"/>
      <c r="Q607" s="39"/>
      <c r="R607" s="39"/>
      <c r="S607" s="315">
        <v>14704.519178245244</v>
      </c>
      <c r="T607" s="323">
        <v>369.83569397712665</v>
      </c>
      <c r="U607" s="328">
        <v>21.756929828027083</v>
      </c>
      <c r="V607" s="293"/>
      <c r="W607" s="298"/>
      <c r="X607" s="305"/>
      <c r="Y607" s="39">
        <v>453.73</v>
      </c>
      <c r="Z607" s="262">
        <v>16</v>
      </c>
      <c r="AA607" s="192">
        <v>4.46</v>
      </c>
      <c r="AB607" s="74"/>
      <c r="AC607" s="249"/>
      <c r="AD607" s="78">
        <f t="shared" si="388"/>
        <v>0</v>
      </c>
      <c r="AE607" s="162">
        <v>1.5200545787999999</v>
      </c>
      <c r="AF607" s="164">
        <v>1.460505218025</v>
      </c>
      <c r="AG607" s="166">
        <v>1.200047645725</v>
      </c>
      <c r="AH607" s="168">
        <v>1.1213601902750001</v>
      </c>
      <c r="AI607" s="174"/>
      <c r="AJ607" s="245"/>
      <c r="AK607" s="249"/>
      <c r="AL607" s="107">
        <v>158.07239746173082</v>
      </c>
      <c r="AS607" s="461"/>
      <c r="AT607" s="436"/>
      <c r="AU607" s="409"/>
      <c r="AV607" s="423"/>
      <c r="AW607" s="411"/>
      <c r="AX607" s="367"/>
      <c r="AY607" s="207"/>
      <c r="AZ607" s="220"/>
      <c r="BA607" s="216"/>
    </row>
    <row r="608" spans="1:53" x14ac:dyDescent="0.25">
      <c r="A608" s="15">
        <v>602</v>
      </c>
      <c r="B608" s="16">
        <v>26</v>
      </c>
      <c r="C608" s="17" t="s">
        <v>11</v>
      </c>
      <c r="D608" s="17" t="s">
        <v>6</v>
      </c>
      <c r="E608" s="18" t="s">
        <v>7</v>
      </c>
      <c r="F608" s="19" t="s">
        <v>25</v>
      </c>
      <c r="G608" s="30">
        <v>42557</v>
      </c>
      <c r="H608" s="21">
        <v>7</v>
      </c>
      <c r="I608" s="18">
        <v>49</v>
      </c>
      <c r="J608" s="40"/>
      <c r="K608" s="40"/>
      <c r="L608" s="40"/>
      <c r="M608" s="40"/>
      <c r="N608" s="40"/>
      <c r="O608" s="40"/>
      <c r="P608" s="40"/>
      <c r="Q608" s="40"/>
      <c r="R608" s="40"/>
      <c r="S608" s="313">
        <v>14702.784438768073</v>
      </c>
      <c r="T608" s="321">
        <v>369.79206326940806</v>
      </c>
      <c r="U608" s="326">
        <v>21.754363092956236</v>
      </c>
      <c r="V608" s="291"/>
      <c r="W608" s="299"/>
      <c r="X608" s="306"/>
      <c r="Y608" s="40">
        <v>450.18</v>
      </c>
      <c r="Z608" s="263">
        <v>17.400000000000006</v>
      </c>
      <c r="AA608" s="193">
        <v>4.49</v>
      </c>
      <c r="AB608" s="75"/>
      <c r="AC608" s="250"/>
      <c r="AD608" s="79">
        <f t="shared" si="388"/>
        <v>0</v>
      </c>
      <c r="AE608" s="163">
        <v>1.6021325587999997</v>
      </c>
      <c r="AF608" s="165">
        <v>1.539111822025</v>
      </c>
      <c r="AG608" s="167">
        <v>1.2599377967250001</v>
      </c>
      <c r="AH608" s="169">
        <v>1.1773325280750002</v>
      </c>
      <c r="AI608" s="173"/>
      <c r="AJ608" s="244"/>
      <c r="AK608" s="250"/>
      <c r="AL608" s="108">
        <v>161.37506282656523</v>
      </c>
      <c r="AS608" s="459"/>
      <c r="AT608" s="437"/>
      <c r="AU608" s="410"/>
      <c r="AV608" s="424"/>
      <c r="AW608" s="432"/>
      <c r="AX608" s="368"/>
      <c r="AY608" s="208"/>
      <c r="AZ608" s="221"/>
      <c r="BA608" s="217"/>
    </row>
    <row r="609" spans="1:53" x14ac:dyDescent="0.25">
      <c r="A609" s="15">
        <v>603</v>
      </c>
      <c r="B609" s="16">
        <v>27</v>
      </c>
      <c r="C609" s="17" t="s">
        <v>11</v>
      </c>
      <c r="D609" s="17" t="s">
        <v>6</v>
      </c>
      <c r="E609" s="18" t="s">
        <v>7</v>
      </c>
      <c r="F609" s="19" t="s">
        <v>25</v>
      </c>
      <c r="G609" s="30">
        <v>42557</v>
      </c>
      <c r="H609" s="21">
        <v>7</v>
      </c>
      <c r="I609" s="18">
        <v>49</v>
      </c>
      <c r="J609" s="40"/>
      <c r="K609" s="40"/>
      <c r="L609" s="40"/>
      <c r="M609" s="40"/>
      <c r="N609" s="40"/>
      <c r="O609" s="40"/>
      <c r="P609" s="40"/>
      <c r="Q609" s="40"/>
      <c r="R609" s="40"/>
      <c r="S609" s="313">
        <v>14703.65180850666</v>
      </c>
      <c r="T609" s="321">
        <v>369.81387862326744</v>
      </c>
      <c r="U609" s="326">
        <v>21.755646460491661</v>
      </c>
      <c r="V609" s="291"/>
      <c r="W609" s="299"/>
      <c r="X609" s="306"/>
      <c r="Y609" s="40">
        <v>448.33000000000004</v>
      </c>
      <c r="Z609" s="263">
        <v>15.900000000000006</v>
      </c>
      <c r="AA609" s="193">
        <v>4.43</v>
      </c>
      <c r="AB609" s="75"/>
      <c r="AC609" s="250"/>
      <c r="AD609" s="79">
        <f t="shared" si="388"/>
        <v>0</v>
      </c>
      <c r="AE609" s="163">
        <v>1.3343317510000001</v>
      </c>
      <c r="AF609" s="165">
        <v>1.2817101182250001</v>
      </c>
      <c r="AG609" s="167">
        <v>1.050813946925</v>
      </c>
      <c r="AH609" s="169">
        <v>0.98006809507500015</v>
      </c>
      <c r="AI609" s="173"/>
      <c r="AJ609" s="244"/>
      <c r="AK609" s="250"/>
      <c r="AL609" s="108">
        <v>167.63873851849266</v>
      </c>
      <c r="AS609" s="459"/>
      <c r="AT609" s="437"/>
      <c r="AU609" s="410"/>
      <c r="AV609" s="424"/>
      <c r="AW609" s="432"/>
      <c r="AX609" s="368"/>
      <c r="AY609" s="208"/>
      <c r="AZ609" s="221"/>
      <c r="BA609" s="217"/>
    </row>
    <row r="610" spans="1:53" ht="15.75" thickBot="1" x14ac:dyDescent="0.3">
      <c r="A610" s="22">
        <v>604</v>
      </c>
      <c r="B610" s="23">
        <v>28</v>
      </c>
      <c r="C610" s="24" t="s">
        <v>11</v>
      </c>
      <c r="D610" s="24" t="s">
        <v>6</v>
      </c>
      <c r="E610" s="25" t="s">
        <v>7</v>
      </c>
      <c r="F610" s="26" t="s">
        <v>25</v>
      </c>
      <c r="G610" s="31">
        <v>42557</v>
      </c>
      <c r="H610" s="28">
        <v>7</v>
      </c>
      <c r="I610" s="25">
        <v>49</v>
      </c>
      <c r="J610" s="41"/>
      <c r="K610" s="41"/>
      <c r="L610" s="41"/>
      <c r="M610" s="41"/>
      <c r="N610" s="41"/>
      <c r="O610" s="41"/>
      <c r="P610" s="41"/>
      <c r="Q610" s="41"/>
      <c r="R610" s="41"/>
      <c r="S610" s="314">
        <v>14703.65180850666</v>
      </c>
      <c r="T610" s="322">
        <v>369.81387862326744</v>
      </c>
      <c r="U610" s="327">
        <v>21.755646460491661</v>
      </c>
      <c r="V610" s="292"/>
      <c r="W610" s="300"/>
      <c r="X610" s="307"/>
      <c r="Y610" s="41">
        <v>450.48</v>
      </c>
      <c r="Z610" s="264">
        <v>17.599999999999994</v>
      </c>
      <c r="AA610" s="194">
        <v>4.4800000000000004</v>
      </c>
      <c r="AB610" s="76"/>
      <c r="AC610" s="251"/>
      <c r="AD610" s="80">
        <f t="shared" si="388"/>
        <v>0</v>
      </c>
      <c r="AE610" s="145">
        <v>1.5533757208000001</v>
      </c>
      <c r="AF610" s="150">
        <v>1.4915840320249998</v>
      </c>
      <c r="AG610" s="155">
        <v>1.2199197151250001</v>
      </c>
      <c r="AH610" s="160">
        <v>1.1396431998750003</v>
      </c>
      <c r="AI610" s="175"/>
      <c r="AJ610" s="175"/>
      <c r="AK610" s="251"/>
      <c r="AL610" s="109">
        <v>168.5498186191366</v>
      </c>
      <c r="AS610" s="460"/>
      <c r="AT610" s="430"/>
      <c r="AU610" s="355"/>
      <c r="AV610" s="425"/>
      <c r="AW610" s="433"/>
      <c r="AX610" s="369"/>
      <c r="AY610" s="209"/>
      <c r="AZ610" s="222"/>
      <c r="BA610" s="218"/>
    </row>
    <row r="611" spans="1:53" x14ac:dyDescent="0.25">
      <c r="A611" s="8">
        <v>605</v>
      </c>
      <c r="B611" s="9">
        <v>29</v>
      </c>
      <c r="C611" s="10" t="s">
        <v>11</v>
      </c>
      <c r="D611" s="10" t="s">
        <v>6</v>
      </c>
      <c r="E611" s="11" t="s">
        <v>8</v>
      </c>
      <c r="F611" s="12" t="s">
        <v>25</v>
      </c>
      <c r="G611" s="29">
        <v>42556</v>
      </c>
      <c r="H611" s="14">
        <v>7</v>
      </c>
      <c r="I611" s="11">
        <v>49</v>
      </c>
      <c r="J611" s="39"/>
      <c r="K611" s="39"/>
      <c r="L611" s="39"/>
      <c r="M611" s="39"/>
      <c r="N611" s="39"/>
      <c r="O611" s="39"/>
      <c r="P611" s="39"/>
      <c r="Q611" s="39"/>
      <c r="R611" s="39"/>
      <c r="S611" s="315">
        <v>14703.65180850666</v>
      </c>
      <c r="T611" s="323">
        <v>369.81387862326744</v>
      </c>
      <c r="U611" s="328">
        <v>21.755646460491661</v>
      </c>
      <c r="V611" s="293"/>
      <c r="W611" s="298"/>
      <c r="X611" s="305"/>
      <c r="Y611" s="39">
        <v>446.73999999999995</v>
      </c>
      <c r="Z611" s="262">
        <v>9.4000000000000057</v>
      </c>
      <c r="AA611" s="192">
        <v>4.74</v>
      </c>
      <c r="AB611" s="74"/>
      <c r="AC611" s="249"/>
      <c r="AD611" s="78">
        <f t="shared" si="388"/>
        <v>0</v>
      </c>
      <c r="AE611" s="162">
        <v>0.66407373549999993</v>
      </c>
      <c r="AF611" s="164">
        <v>0.63700857762500007</v>
      </c>
      <c r="AG611" s="166">
        <v>0.52431320022500005</v>
      </c>
      <c r="AH611" s="168">
        <v>0.48886542767500007</v>
      </c>
      <c r="AI611" s="174"/>
      <c r="AJ611" s="245"/>
      <c r="AK611" s="249"/>
      <c r="AL611" s="107">
        <v>111.83508235404877</v>
      </c>
      <c r="AS611" s="461"/>
      <c r="AT611" s="436"/>
      <c r="AU611" s="409"/>
      <c r="AV611" s="423"/>
      <c r="AW611" s="411"/>
      <c r="AX611" s="367"/>
      <c r="AY611" s="207"/>
      <c r="AZ611" s="220"/>
      <c r="BA611" s="216"/>
    </row>
    <row r="612" spans="1:53" x14ac:dyDescent="0.25">
      <c r="A612" s="15">
        <v>606</v>
      </c>
      <c r="B612" s="16">
        <v>30</v>
      </c>
      <c r="C612" s="17" t="s">
        <v>11</v>
      </c>
      <c r="D612" s="17" t="s">
        <v>6</v>
      </c>
      <c r="E612" s="18" t="s">
        <v>8</v>
      </c>
      <c r="F612" s="19" t="s">
        <v>25</v>
      </c>
      <c r="G612" s="30">
        <v>42556</v>
      </c>
      <c r="H612" s="21">
        <v>7</v>
      </c>
      <c r="I612" s="18">
        <v>49</v>
      </c>
      <c r="J612" s="40"/>
      <c r="K612" s="40"/>
      <c r="L612" s="40"/>
      <c r="M612" s="40"/>
      <c r="N612" s="40"/>
      <c r="O612" s="40"/>
      <c r="P612" s="40"/>
      <c r="Q612" s="40"/>
      <c r="R612" s="40"/>
      <c r="S612" s="313">
        <v>14703.65180850666</v>
      </c>
      <c r="T612" s="321">
        <v>369.81387862326744</v>
      </c>
      <c r="U612" s="326">
        <v>21.755646460491661</v>
      </c>
      <c r="V612" s="291"/>
      <c r="W612" s="299"/>
      <c r="X612" s="306"/>
      <c r="Y612" s="40">
        <v>447.66</v>
      </c>
      <c r="Z612" s="263">
        <v>11.5</v>
      </c>
      <c r="AA612" s="193">
        <v>4.63</v>
      </c>
      <c r="AB612" s="75"/>
      <c r="AC612" s="250"/>
      <c r="AD612" s="79">
        <f t="shared" si="388"/>
        <v>0</v>
      </c>
      <c r="AE612" s="163">
        <v>0.70242503239999987</v>
      </c>
      <c r="AF612" s="165">
        <v>0.67257550362500007</v>
      </c>
      <c r="AG612" s="167">
        <v>0.55481355262500009</v>
      </c>
      <c r="AH612" s="169">
        <v>0.516849450775</v>
      </c>
      <c r="AI612" s="173"/>
      <c r="AJ612" s="244"/>
      <c r="AK612" s="250"/>
      <c r="AL612" s="108">
        <v>119.23760817178112</v>
      </c>
      <c r="AS612" s="459"/>
      <c r="AT612" s="437"/>
      <c r="AU612" s="410"/>
      <c r="AV612" s="424"/>
      <c r="AW612" s="432"/>
      <c r="AX612" s="368"/>
      <c r="AY612" s="208"/>
      <c r="AZ612" s="221"/>
      <c r="BA612" s="217"/>
    </row>
    <row r="613" spans="1:53" x14ac:dyDescent="0.25">
      <c r="A613" s="15">
        <v>607</v>
      </c>
      <c r="B613" s="16">
        <v>31</v>
      </c>
      <c r="C613" s="17" t="s">
        <v>11</v>
      </c>
      <c r="D613" s="17" t="s">
        <v>6</v>
      </c>
      <c r="E613" s="18" t="s">
        <v>8</v>
      </c>
      <c r="F613" s="19" t="s">
        <v>25</v>
      </c>
      <c r="G613" s="30">
        <v>42556</v>
      </c>
      <c r="H613" s="21">
        <v>7</v>
      </c>
      <c r="I613" s="18">
        <v>49</v>
      </c>
      <c r="J613" s="40"/>
      <c r="K613" s="40"/>
      <c r="L613" s="40"/>
      <c r="M613" s="40"/>
      <c r="N613" s="40"/>
      <c r="O613" s="40"/>
      <c r="P613" s="40"/>
      <c r="Q613" s="40"/>
      <c r="R613" s="40"/>
      <c r="S613" s="313">
        <v>14704.519178245244</v>
      </c>
      <c r="T613" s="321">
        <v>369.83569397712665</v>
      </c>
      <c r="U613" s="326">
        <v>21.756929828027083</v>
      </c>
      <c r="V613" s="291"/>
      <c r="W613" s="299"/>
      <c r="X613" s="306"/>
      <c r="Y613" s="40">
        <v>446.55999999999995</v>
      </c>
      <c r="Z613" s="263">
        <v>7.9000000000000057</v>
      </c>
      <c r="AA613" s="193">
        <v>4.71</v>
      </c>
      <c r="AB613" s="75"/>
      <c r="AC613" s="250"/>
      <c r="AD613" s="79">
        <f t="shared" si="388"/>
        <v>0</v>
      </c>
      <c r="AE613" s="163">
        <v>0.81294444239999986</v>
      </c>
      <c r="AF613" s="165">
        <v>0.78212448992499994</v>
      </c>
      <c r="AG613" s="167">
        <v>0.642148364325</v>
      </c>
      <c r="AH613" s="169">
        <v>0.59921663257500002</v>
      </c>
      <c r="AI613" s="173"/>
      <c r="AJ613" s="244"/>
      <c r="AK613" s="250"/>
      <c r="AL613" s="108">
        <v>128.80394922854293</v>
      </c>
      <c r="AS613" s="459"/>
      <c r="AT613" s="437"/>
      <c r="AU613" s="410"/>
      <c r="AV613" s="424"/>
      <c r="AW613" s="432"/>
      <c r="AX613" s="368"/>
      <c r="AY613" s="208"/>
      <c r="AZ613" s="221"/>
      <c r="BA613" s="217"/>
    </row>
    <row r="614" spans="1:53" ht="15.75" thickBot="1" x14ac:dyDescent="0.3">
      <c r="A614" s="22">
        <v>608</v>
      </c>
      <c r="B614" s="23">
        <v>32</v>
      </c>
      <c r="C614" s="24" t="s">
        <v>11</v>
      </c>
      <c r="D614" s="24" t="s">
        <v>6</v>
      </c>
      <c r="E614" s="25" t="s">
        <v>8</v>
      </c>
      <c r="F614" s="26" t="s">
        <v>25</v>
      </c>
      <c r="G614" s="31">
        <v>42556</v>
      </c>
      <c r="H614" s="28">
        <v>7</v>
      </c>
      <c r="I614" s="25">
        <v>49</v>
      </c>
      <c r="J614" s="41"/>
      <c r="K614" s="41"/>
      <c r="L614" s="41"/>
      <c r="M614" s="41"/>
      <c r="N614" s="41"/>
      <c r="O614" s="41"/>
      <c r="P614" s="41"/>
      <c r="Q614" s="41"/>
      <c r="R614" s="41"/>
      <c r="S614" s="314">
        <v>14702.784438768073</v>
      </c>
      <c r="T614" s="322">
        <v>369.79206326940806</v>
      </c>
      <c r="U614" s="327">
        <v>21.754363092956236</v>
      </c>
      <c r="V614" s="292"/>
      <c r="W614" s="300"/>
      <c r="X614" s="307"/>
      <c r="Y614" s="41">
        <v>446.29999999999995</v>
      </c>
      <c r="Z614" s="264">
        <v>11.700000000000003</v>
      </c>
      <c r="AA614" s="194">
        <v>4.7699999999999996</v>
      </c>
      <c r="AB614" s="76"/>
      <c r="AC614" s="251"/>
      <c r="AD614" s="80">
        <f t="shared" si="388"/>
        <v>0</v>
      </c>
      <c r="AE614" s="145">
        <v>0.92318156340000002</v>
      </c>
      <c r="AF614" s="150">
        <v>0.88853415892499998</v>
      </c>
      <c r="AG614" s="155">
        <v>0.73087101052500003</v>
      </c>
      <c r="AH614" s="160">
        <v>0.68229203667499994</v>
      </c>
      <c r="AI614" s="175"/>
      <c r="AJ614" s="175"/>
      <c r="AK614" s="251"/>
      <c r="AL614" s="109">
        <v>128.57617920338191</v>
      </c>
      <c r="AS614" s="460"/>
      <c r="AT614" s="430"/>
      <c r="AU614" s="355"/>
      <c r="AV614" s="425"/>
      <c r="AW614" s="433"/>
      <c r="AX614" s="369"/>
      <c r="AY614" s="209"/>
      <c r="AZ614" s="222"/>
      <c r="BA614" s="218"/>
    </row>
    <row r="615" spans="1:53" x14ac:dyDescent="0.25">
      <c r="A615" s="8">
        <v>609</v>
      </c>
      <c r="B615" s="9">
        <v>33</v>
      </c>
      <c r="C615" s="10" t="s">
        <v>11</v>
      </c>
      <c r="D615" s="10" t="s">
        <v>9</v>
      </c>
      <c r="E615" s="11" t="s">
        <v>7</v>
      </c>
      <c r="F615" s="12" t="s">
        <v>25</v>
      </c>
      <c r="G615" s="29">
        <v>42557</v>
      </c>
      <c r="H615" s="14">
        <v>7</v>
      </c>
      <c r="I615" s="11">
        <v>49</v>
      </c>
      <c r="J615" s="39"/>
      <c r="K615" s="39"/>
      <c r="L615" s="39"/>
      <c r="M615" s="39"/>
      <c r="N615" s="39"/>
      <c r="O615" s="39"/>
      <c r="P615" s="39"/>
      <c r="Q615" s="39"/>
      <c r="R615" s="39"/>
      <c r="S615" s="315">
        <v>32866.623791743375</v>
      </c>
      <c r="T615" s="323">
        <v>1710.0454632522051</v>
      </c>
      <c r="U615" s="328">
        <v>71.330446390560297</v>
      </c>
      <c r="V615" s="293"/>
      <c r="W615" s="298"/>
      <c r="X615" s="305"/>
      <c r="Y615" s="39">
        <v>454.19000000000005</v>
      </c>
      <c r="Z615" s="262">
        <v>255.4</v>
      </c>
      <c r="AA615" s="192">
        <v>3.27</v>
      </c>
      <c r="AB615" s="74"/>
      <c r="AC615" s="249"/>
      <c r="AD615" s="78">
        <f t="shared" ref="AD615:AD646" si="389">Y615*AB615/1000</f>
        <v>0</v>
      </c>
      <c r="AE615" s="162">
        <v>0.47101816539999997</v>
      </c>
      <c r="AF615" s="164">
        <v>0.44994959242499999</v>
      </c>
      <c r="AG615" s="166">
        <v>0.35252927612500007</v>
      </c>
      <c r="AH615" s="168">
        <v>0.32704680417499993</v>
      </c>
      <c r="AI615" s="174"/>
      <c r="AJ615" s="245"/>
      <c r="AK615" s="249"/>
      <c r="AL615" s="107">
        <v>95.663410567618072</v>
      </c>
      <c r="AS615" s="461"/>
      <c r="AT615" s="436"/>
      <c r="AU615" s="409"/>
      <c r="AV615" s="423"/>
      <c r="AW615" s="411"/>
      <c r="AX615" s="367"/>
      <c r="AY615" s="207"/>
      <c r="AZ615" s="220"/>
      <c r="BA615" s="216"/>
    </row>
    <row r="616" spans="1:53" x14ac:dyDescent="0.25">
      <c r="A616" s="15">
        <v>610</v>
      </c>
      <c r="B616" s="16">
        <v>34</v>
      </c>
      <c r="C616" s="17" t="s">
        <v>11</v>
      </c>
      <c r="D616" s="17" t="s">
        <v>9</v>
      </c>
      <c r="E616" s="18" t="s">
        <v>7</v>
      </c>
      <c r="F616" s="19" t="s">
        <v>25</v>
      </c>
      <c r="G616" s="30">
        <v>42557</v>
      </c>
      <c r="H616" s="21">
        <v>7</v>
      </c>
      <c r="I616" s="18">
        <v>49</v>
      </c>
      <c r="J616" s="40"/>
      <c r="K616" s="40"/>
      <c r="L616" s="40"/>
      <c r="M616" s="40"/>
      <c r="N616" s="40"/>
      <c r="O616" s="40"/>
      <c r="P616" s="40"/>
      <c r="Q616" s="40"/>
      <c r="R616" s="40"/>
      <c r="S616" s="313">
        <v>32860.636502824404</v>
      </c>
      <c r="T616" s="321">
        <v>1709.7339455156123</v>
      </c>
      <c r="U616" s="326">
        <v>71.317452175092185</v>
      </c>
      <c r="V616" s="291"/>
      <c r="W616" s="299"/>
      <c r="X616" s="306"/>
      <c r="Y616" s="40">
        <v>449.53000000000003</v>
      </c>
      <c r="Z616" s="263">
        <v>255.4</v>
      </c>
      <c r="AA616" s="193">
        <v>3.28</v>
      </c>
      <c r="AB616" s="75"/>
      <c r="AC616" s="250"/>
      <c r="AD616" s="79">
        <f t="shared" si="389"/>
        <v>0</v>
      </c>
      <c r="AE616" s="163">
        <v>0.46844294669999997</v>
      </c>
      <c r="AF616" s="165">
        <v>0.44872251152499998</v>
      </c>
      <c r="AG616" s="167">
        <v>0.35043596102500008</v>
      </c>
      <c r="AH616" s="169">
        <v>0.32522588227499999</v>
      </c>
      <c r="AI616" s="173"/>
      <c r="AJ616" s="244"/>
      <c r="AK616" s="250"/>
      <c r="AL616" s="108">
        <v>95.663410567618072</v>
      </c>
      <c r="AS616" s="459"/>
      <c r="AT616" s="437"/>
      <c r="AU616" s="410"/>
      <c r="AV616" s="424"/>
      <c r="AW616" s="432"/>
      <c r="AX616" s="368"/>
      <c r="AY616" s="208"/>
      <c r="AZ616" s="221"/>
      <c r="BA616" s="217"/>
    </row>
    <row r="617" spans="1:53" x14ac:dyDescent="0.25">
      <c r="A617" s="15">
        <v>611</v>
      </c>
      <c r="B617" s="16">
        <v>35</v>
      </c>
      <c r="C617" s="17" t="s">
        <v>11</v>
      </c>
      <c r="D617" s="17" t="s">
        <v>9</v>
      </c>
      <c r="E617" s="18" t="s">
        <v>7</v>
      </c>
      <c r="F617" s="19" t="s">
        <v>25</v>
      </c>
      <c r="G617" s="30">
        <v>42557</v>
      </c>
      <c r="H617" s="21">
        <v>7</v>
      </c>
      <c r="I617" s="18">
        <v>49</v>
      </c>
      <c r="J617" s="40"/>
      <c r="K617" s="40"/>
      <c r="L617" s="40"/>
      <c r="M617" s="40"/>
      <c r="N617" s="40"/>
      <c r="O617" s="40"/>
      <c r="P617" s="40"/>
      <c r="Q617" s="40"/>
      <c r="R617" s="40"/>
      <c r="S617" s="313">
        <v>32866.623791743375</v>
      </c>
      <c r="T617" s="321">
        <v>1710.0454632522051</v>
      </c>
      <c r="U617" s="326">
        <v>71.330446390560297</v>
      </c>
      <c r="V617" s="291"/>
      <c r="W617" s="299"/>
      <c r="X617" s="306"/>
      <c r="Y617" s="40">
        <v>454.96</v>
      </c>
      <c r="Z617" s="263">
        <v>233.4</v>
      </c>
      <c r="AA617" s="193">
        <v>3.31</v>
      </c>
      <c r="AB617" s="75"/>
      <c r="AC617" s="250"/>
      <c r="AD617" s="79">
        <f t="shared" si="389"/>
        <v>0</v>
      </c>
      <c r="AE617" s="163">
        <v>0.42942020299999994</v>
      </c>
      <c r="AF617" s="165">
        <v>0.41021725542499998</v>
      </c>
      <c r="AG617" s="167">
        <v>0.31991015742500006</v>
      </c>
      <c r="AH617" s="169">
        <v>0.29702948777499999</v>
      </c>
      <c r="AI617" s="173"/>
      <c r="AJ617" s="244"/>
      <c r="AK617" s="250"/>
      <c r="AL617" s="108">
        <v>94.524560441813094</v>
      </c>
      <c r="AS617" s="459"/>
      <c r="AT617" s="437"/>
      <c r="AU617" s="410"/>
      <c r="AV617" s="424"/>
      <c r="AW617" s="432"/>
      <c r="AX617" s="368"/>
      <c r="AY617" s="208"/>
      <c r="AZ617" s="221"/>
      <c r="BA617" s="217"/>
    </row>
    <row r="618" spans="1:53" ht="15.75" thickBot="1" x14ac:dyDescent="0.3">
      <c r="A618" s="22">
        <v>612</v>
      </c>
      <c r="B618" s="23">
        <v>36</v>
      </c>
      <c r="C618" s="24" t="s">
        <v>11</v>
      </c>
      <c r="D618" s="24" t="s">
        <v>9</v>
      </c>
      <c r="E618" s="25" t="s">
        <v>7</v>
      </c>
      <c r="F618" s="26" t="s">
        <v>25</v>
      </c>
      <c r="G618" s="31">
        <v>42557</v>
      </c>
      <c r="H618" s="28">
        <v>7</v>
      </c>
      <c r="I618" s="25">
        <v>49</v>
      </c>
      <c r="J618" s="41"/>
      <c r="K618" s="41"/>
      <c r="L618" s="41"/>
      <c r="M618" s="41"/>
      <c r="N618" s="41"/>
      <c r="O618" s="41"/>
      <c r="P618" s="41"/>
      <c r="Q618" s="41"/>
      <c r="R618" s="41"/>
      <c r="S618" s="314">
        <v>32864.228876175781</v>
      </c>
      <c r="T618" s="322">
        <v>1709.9208561575676</v>
      </c>
      <c r="U618" s="327">
        <v>71.325248704373053</v>
      </c>
      <c r="V618" s="292"/>
      <c r="W618" s="300"/>
      <c r="X618" s="307"/>
      <c r="Y618" s="41">
        <v>455.25</v>
      </c>
      <c r="Z618" s="264">
        <v>237.4</v>
      </c>
      <c r="AA618" s="194">
        <v>3.3</v>
      </c>
      <c r="AB618" s="76"/>
      <c r="AC618" s="251"/>
      <c r="AD618" s="80">
        <f t="shared" si="389"/>
        <v>0</v>
      </c>
      <c r="AE618" s="145">
        <v>0.43566671009999991</v>
      </c>
      <c r="AF618" s="150">
        <v>0.41609582312499993</v>
      </c>
      <c r="AG618" s="155">
        <v>0.32618736102500001</v>
      </c>
      <c r="AH618" s="160">
        <v>0.30166684837499996</v>
      </c>
      <c r="AI618" s="175"/>
      <c r="AJ618" s="175"/>
      <c r="AK618" s="251"/>
      <c r="AL618" s="109">
        <v>93.385710316008115</v>
      </c>
      <c r="AS618" s="460"/>
      <c r="AT618" s="430"/>
      <c r="AU618" s="355"/>
      <c r="AV618" s="425"/>
      <c r="AW618" s="433"/>
      <c r="AX618" s="369"/>
      <c r="AY618" s="209"/>
      <c r="AZ618" s="222"/>
      <c r="BA618" s="218"/>
    </row>
    <row r="619" spans="1:53" x14ac:dyDescent="0.25">
      <c r="A619" s="8">
        <v>613</v>
      </c>
      <c r="B619" s="9">
        <v>37</v>
      </c>
      <c r="C619" s="10" t="s">
        <v>11</v>
      </c>
      <c r="D619" s="10" t="s">
        <v>9</v>
      </c>
      <c r="E619" s="11" t="s">
        <v>8</v>
      </c>
      <c r="F619" s="12" t="s">
        <v>25</v>
      </c>
      <c r="G619" s="29">
        <v>42556</v>
      </c>
      <c r="H619" s="14">
        <v>7</v>
      </c>
      <c r="I619" s="11">
        <v>49</v>
      </c>
      <c r="J619" s="39"/>
      <c r="K619" s="39"/>
      <c r="L619" s="39"/>
      <c r="M619" s="39"/>
      <c r="N619" s="39"/>
      <c r="O619" s="39"/>
      <c r="P619" s="39"/>
      <c r="Q619" s="39"/>
      <c r="R619" s="39"/>
      <c r="S619" s="315">
        <v>32867.821249527158</v>
      </c>
      <c r="T619" s="323">
        <v>1710.1077667995237</v>
      </c>
      <c r="U619" s="328">
        <v>71.33304523365392</v>
      </c>
      <c r="V619" s="293"/>
      <c r="W619" s="298"/>
      <c r="X619" s="305"/>
      <c r="Y619" s="39">
        <v>444.13</v>
      </c>
      <c r="Z619" s="262">
        <v>168.7</v>
      </c>
      <c r="AA619" s="192">
        <v>3.39</v>
      </c>
      <c r="AB619" s="74"/>
      <c r="AC619" s="249"/>
      <c r="AD619" s="78">
        <f t="shared" si="389"/>
        <v>0</v>
      </c>
      <c r="AE619" s="162">
        <v>0.45911458139999994</v>
      </c>
      <c r="AF619" s="164">
        <v>0.440441995925</v>
      </c>
      <c r="AG619" s="166">
        <v>0.34667592122500002</v>
      </c>
      <c r="AH619" s="168">
        <v>0.32188623397499999</v>
      </c>
      <c r="AI619" s="174"/>
      <c r="AJ619" s="245"/>
      <c r="AK619" s="249"/>
      <c r="AL619" s="107">
        <v>65.597767246366672</v>
      </c>
      <c r="AS619" s="461"/>
      <c r="AT619" s="436"/>
      <c r="AU619" s="409"/>
      <c r="AV619" s="423"/>
      <c r="AW619" s="411"/>
      <c r="AX619" s="367"/>
      <c r="AY619" s="207"/>
      <c r="AZ619" s="220"/>
      <c r="BA619" s="216"/>
    </row>
    <row r="620" spans="1:53" x14ac:dyDescent="0.25">
      <c r="A620" s="15">
        <v>614</v>
      </c>
      <c r="B620" s="16">
        <v>38</v>
      </c>
      <c r="C620" s="17" t="s">
        <v>11</v>
      </c>
      <c r="D620" s="17" t="s">
        <v>9</v>
      </c>
      <c r="E620" s="18" t="s">
        <v>8</v>
      </c>
      <c r="F620" s="19" t="s">
        <v>25</v>
      </c>
      <c r="G620" s="30">
        <v>42556</v>
      </c>
      <c r="H620" s="21">
        <v>7</v>
      </c>
      <c r="I620" s="18">
        <v>49</v>
      </c>
      <c r="J620" s="40"/>
      <c r="K620" s="40"/>
      <c r="L620" s="40"/>
      <c r="M620" s="40"/>
      <c r="N620" s="40"/>
      <c r="O620" s="40"/>
      <c r="P620" s="40"/>
      <c r="Q620" s="40"/>
      <c r="R620" s="40"/>
      <c r="S620" s="313">
        <v>32863.031418391991</v>
      </c>
      <c r="T620" s="321">
        <v>1709.8585526102493</v>
      </c>
      <c r="U620" s="326">
        <v>71.32264986127943</v>
      </c>
      <c r="V620" s="291"/>
      <c r="W620" s="299"/>
      <c r="X620" s="306"/>
      <c r="Y620" s="40">
        <v>444.62</v>
      </c>
      <c r="Z620" s="263">
        <v>168.7</v>
      </c>
      <c r="AA620" s="193">
        <v>3.39</v>
      </c>
      <c r="AB620" s="75"/>
      <c r="AC620" s="250"/>
      <c r="AD620" s="79">
        <f t="shared" si="389"/>
        <v>0</v>
      </c>
      <c r="AE620" s="163">
        <v>0.4563306868</v>
      </c>
      <c r="AF620" s="165">
        <v>0.43777093292500002</v>
      </c>
      <c r="AG620" s="167">
        <v>0.34636693072500002</v>
      </c>
      <c r="AH620" s="169">
        <v>0.32138787957499998</v>
      </c>
      <c r="AI620" s="173"/>
      <c r="AJ620" s="244"/>
      <c r="AK620" s="250"/>
      <c r="AL620" s="108">
        <v>64.800572158303211</v>
      </c>
      <c r="AS620" s="459"/>
      <c r="AT620" s="437"/>
      <c r="AU620" s="410"/>
      <c r="AV620" s="424"/>
      <c r="AW620" s="432"/>
      <c r="AX620" s="368"/>
      <c r="AY620" s="208"/>
      <c r="AZ620" s="221"/>
      <c r="BA620" s="217"/>
    </row>
    <row r="621" spans="1:53" x14ac:dyDescent="0.25">
      <c r="A621" s="15">
        <v>615</v>
      </c>
      <c r="B621" s="16">
        <v>39</v>
      </c>
      <c r="C621" s="17" t="s">
        <v>11</v>
      </c>
      <c r="D621" s="17" t="s">
        <v>9</v>
      </c>
      <c r="E621" s="18" t="s">
        <v>8</v>
      </c>
      <c r="F621" s="19" t="s">
        <v>25</v>
      </c>
      <c r="G621" s="30">
        <v>42556</v>
      </c>
      <c r="H621" s="21">
        <v>7</v>
      </c>
      <c r="I621" s="18">
        <v>49</v>
      </c>
      <c r="J621" s="40"/>
      <c r="K621" s="40"/>
      <c r="L621" s="40"/>
      <c r="M621" s="40"/>
      <c r="N621" s="40"/>
      <c r="O621" s="40"/>
      <c r="P621" s="40"/>
      <c r="Q621" s="40"/>
      <c r="R621" s="40"/>
      <c r="S621" s="313">
        <v>32861.833960608194</v>
      </c>
      <c r="T621" s="321">
        <v>1709.7962490629307</v>
      </c>
      <c r="U621" s="326">
        <v>71.320051018185808</v>
      </c>
      <c r="V621" s="291"/>
      <c r="W621" s="299"/>
      <c r="X621" s="306"/>
      <c r="Y621" s="40">
        <v>446.98</v>
      </c>
      <c r="Z621" s="263">
        <v>179.7</v>
      </c>
      <c r="AA621" s="193">
        <v>3.37</v>
      </c>
      <c r="AB621" s="75"/>
      <c r="AC621" s="250"/>
      <c r="AD621" s="79">
        <f t="shared" si="389"/>
        <v>0</v>
      </c>
      <c r="AE621" s="163">
        <v>0.46005961299999998</v>
      </c>
      <c r="AF621" s="165">
        <v>0.44122019412500002</v>
      </c>
      <c r="AG621" s="167">
        <v>0.34747045112500008</v>
      </c>
      <c r="AH621" s="169">
        <v>0.32458656277500003</v>
      </c>
      <c r="AI621" s="173"/>
      <c r="AJ621" s="244"/>
      <c r="AK621" s="250"/>
      <c r="AL621" s="108">
        <v>67.647697472815651</v>
      </c>
      <c r="AS621" s="459"/>
      <c r="AT621" s="437"/>
      <c r="AU621" s="410"/>
      <c r="AV621" s="424"/>
      <c r="AW621" s="432"/>
      <c r="AX621" s="368"/>
      <c r="AY621" s="208"/>
      <c r="AZ621" s="221"/>
      <c r="BA621" s="217"/>
    </row>
    <row r="622" spans="1:53" ht="15.75" thickBot="1" x14ac:dyDescent="0.3">
      <c r="A622" s="22">
        <v>616</v>
      </c>
      <c r="B622" s="23">
        <v>40</v>
      </c>
      <c r="C622" s="24" t="s">
        <v>11</v>
      </c>
      <c r="D622" s="24" t="s">
        <v>9</v>
      </c>
      <c r="E622" s="25" t="s">
        <v>8</v>
      </c>
      <c r="F622" s="26" t="s">
        <v>25</v>
      </c>
      <c r="G622" s="31">
        <v>42556</v>
      </c>
      <c r="H622" s="28">
        <v>7</v>
      </c>
      <c r="I622" s="25">
        <v>49</v>
      </c>
      <c r="J622" s="41"/>
      <c r="K622" s="41"/>
      <c r="L622" s="41"/>
      <c r="M622" s="41"/>
      <c r="N622" s="41"/>
      <c r="O622" s="41"/>
      <c r="P622" s="41"/>
      <c r="Q622" s="41"/>
      <c r="R622" s="41"/>
      <c r="S622" s="314">
        <v>32865.426333959578</v>
      </c>
      <c r="T622" s="322">
        <v>1709.9831597048862</v>
      </c>
      <c r="U622" s="327">
        <v>71.327847547466661</v>
      </c>
      <c r="V622" s="292"/>
      <c r="W622" s="300"/>
      <c r="X622" s="307"/>
      <c r="Y622" s="41">
        <v>464.94</v>
      </c>
      <c r="Z622" s="264">
        <v>197.7</v>
      </c>
      <c r="AA622" s="194">
        <v>3.34</v>
      </c>
      <c r="AB622" s="76"/>
      <c r="AC622" s="251"/>
      <c r="AD622" s="80">
        <f t="shared" si="389"/>
        <v>0</v>
      </c>
      <c r="AE622" s="145">
        <v>0.46475622059999999</v>
      </c>
      <c r="AF622" s="150">
        <v>0.44631078842499994</v>
      </c>
      <c r="AG622" s="155">
        <v>0.35247652602500001</v>
      </c>
      <c r="AH622" s="160">
        <v>0.32785337417499999</v>
      </c>
      <c r="AI622" s="175"/>
      <c r="AJ622" s="175"/>
      <c r="AK622" s="251"/>
      <c r="AL622" s="109">
        <v>71.747557925713551</v>
      </c>
      <c r="AS622" s="460"/>
      <c r="AT622" s="430"/>
      <c r="AU622" s="355"/>
      <c r="AV622" s="425"/>
      <c r="AW622" s="433"/>
      <c r="AX622" s="369"/>
      <c r="AY622" s="209"/>
      <c r="AZ622" s="222"/>
      <c r="BA622" s="218"/>
    </row>
    <row r="623" spans="1:53" x14ac:dyDescent="0.25">
      <c r="A623" s="8">
        <v>617</v>
      </c>
      <c r="B623" s="9">
        <v>41</v>
      </c>
      <c r="C623" s="10" t="s">
        <v>11</v>
      </c>
      <c r="D623" s="10" t="s">
        <v>10</v>
      </c>
      <c r="E623" s="11" t="s">
        <v>7</v>
      </c>
      <c r="F623" s="12" t="s">
        <v>25</v>
      </c>
      <c r="G623" s="29">
        <v>42557</v>
      </c>
      <c r="H623" s="14">
        <v>7</v>
      </c>
      <c r="I623" s="11">
        <v>49</v>
      </c>
      <c r="J623" s="39"/>
      <c r="K623" s="39"/>
      <c r="L623" s="39"/>
      <c r="M623" s="39"/>
      <c r="N623" s="39"/>
      <c r="O623" s="39"/>
      <c r="P623" s="39"/>
      <c r="Q623" s="39"/>
      <c r="R623" s="39"/>
      <c r="S623" s="315">
        <v>30304.345493778023</v>
      </c>
      <c r="T623" s="323">
        <v>1666.9400190427366</v>
      </c>
      <c r="U623" s="328">
        <v>104.37270706202008</v>
      </c>
      <c r="V623" s="293"/>
      <c r="W623" s="298"/>
      <c r="X623" s="305"/>
      <c r="Y623" s="39">
        <v>456.33999999999992</v>
      </c>
      <c r="Z623" s="262">
        <v>105.4</v>
      </c>
      <c r="AA623" s="192">
        <v>3.58</v>
      </c>
      <c r="AB623" s="74"/>
      <c r="AC623" s="249"/>
      <c r="AD623" s="78">
        <f t="shared" si="389"/>
        <v>0</v>
      </c>
      <c r="AE623" s="162">
        <v>0.25035169719999995</v>
      </c>
      <c r="AF623" s="164">
        <v>0.23819002512499998</v>
      </c>
      <c r="AG623" s="166">
        <v>0.17773400612500004</v>
      </c>
      <c r="AH623" s="168">
        <v>0.16253199427499998</v>
      </c>
      <c r="AI623" s="174"/>
      <c r="AJ623" s="245"/>
      <c r="AK623" s="249"/>
      <c r="AL623" s="107">
        <v>52.38710578702895</v>
      </c>
      <c r="AS623" s="461"/>
      <c r="AT623" s="436"/>
      <c r="AU623" s="409"/>
      <c r="AV623" s="423"/>
      <c r="AW623" s="411"/>
      <c r="AX623" s="367"/>
      <c r="AY623" s="207"/>
      <c r="AZ623" s="220"/>
      <c r="BA623" s="216"/>
    </row>
    <row r="624" spans="1:53" x14ac:dyDescent="0.25">
      <c r="A624" s="15">
        <v>618</v>
      </c>
      <c r="B624" s="16">
        <v>42</v>
      </c>
      <c r="C624" s="17" t="s">
        <v>11</v>
      </c>
      <c r="D624" s="17" t="s">
        <v>10</v>
      </c>
      <c r="E624" s="18" t="s">
        <v>7</v>
      </c>
      <c r="F624" s="19" t="s">
        <v>25</v>
      </c>
      <c r="G624" s="30">
        <v>42557</v>
      </c>
      <c r="H624" s="21">
        <v>7</v>
      </c>
      <c r="I624" s="18">
        <v>49</v>
      </c>
      <c r="J624" s="40"/>
      <c r="K624" s="40"/>
      <c r="L624" s="40"/>
      <c r="M624" s="40"/>
      <c r="N624" s="40"/>
      <c r="O624" s="40"/>
      <c r="P624" s="40"/>
      <c r="Q624" s="40"/>
      <c r="R624" s="40"/>
      <c r="S624" s="313">
        <v>30305.135739566427</v>
      </c>
      <c r="T624" s="321">
        <v>1666.9834878030119</v>
      </c>
      <c r="U624" s="326">
        <v>104.37542878693563</v>
      </c>
      <c r="V624" s="291"/>
      <c r="W624" s="299"/>
      <c r="X624" s="306"/>
      <c r="Y624" s="40">
        <v>452.96</v>
      </c>
      <c r="Z624" s="263">
        <v>128.4</v>
      </c>
      <c r="AA624" s="193">
        <v>3.55</v>
      </c>
      <c r="AB624" s="75"/>
      <c r="AC624" s="250"/>
      <c r="AD624" s="79">
        <f t="shared" si="389"/>
        <v>0</v>
      </c>
      <c r="AE624" s="163">
        <v>0.24509760739999997</v>
      </c>
      <c r="AF624" s="165">
        <v>0.23334792262500004</v>
      </c>
      <c r="AG624" s="167">
        <v>0.17514674732500005</v>
      </c>
      <c r="AH624" s="169">
        <v>0.15869080277499997</v>
      </c>
      <c r="AI624" s="173"/>
      <c r="AJ624" s="244"/>
      <c r="AK624" s="250"/>
      <c r="AL624" s="108">
        <v>50.792715610901972</v>
      </c>
      <c r="AS624" s="459"/>
      <c r="AT624" s="437"/>
      <c r="AU624" s="410"/>
      <c r="AV624" s="424"/>
      <c r="AW624" s="432"/>
      <c r="AX624" s="368"/>
      <c r="AY624" s="208"/>
      <c r="AZ624" s="221"/>
      <c r="BA624" s="217"/>
    </row>
    <row r="625" spans="1:53" x14ac:dyDescent="0.25">
      <c r="A625" s="15">
        <v>619</v>
      </c>
      <c r="B625" s="16">
        <v>43</v>
      </c>
      <c r="C625" s="17" t="s">
        <v>11</v>
      </c>
      <c r="D625" s="17" t="s">
        <v>10</v>
      </c>
      <c r="E625" s="18" t="s">
        <v>7</v>
      </c>
      <c r="F625" s="19" t="s">
        <v>25</v>
      </c>
      <c r="G625" s="30">
        <v>42557</v>
      </c>
      <c r="H625" s="21">
        <v>7</v>
      </c>
      <c r="I625" s="18">
        <v>49</v>
      </c>
      <c r="J625" s="40"/>
      <c r="K625" s="40"/>
      <c r="L625" s="40"/>
      <c r="M625" s="40"/>
      <c r="N625" s="40"/>
      <c r="O625" s="40"/>
      <c r="P625" s="40"/>
      <c r="Q625" s="40"/>
      <c r="R625" s="40"/>
      <c r="S625" s="313">
        <v>30302.765002201206</v>
      </c>
      <c r="T625" s="321">
        <v>1666.8530815221852</v>
      </c>
      <c r="U625" s="326">
        <v>104.36726361218892</v>
      </c>
      <c r="V625" s="291"/>
      <c r="W625" s="299"/>
      <c r="X625" s="306"/>
      <c r="Y625" s="40">
        <v>453.1</v>
      </c>
      <c r="Z625" s="263">
        <v>73.900000000000006</v>
      </c>
      <c r="AA625" s="193">
        <v>3.72</v>
      </c>
      <c r="AB625" s="75"/>
      <c r="AC625" s="250"/>
      <c r="AD625" s="79">
        <f t="shared" si="389"/>
        <v>0</v>
      </c>
      <c r="AE625" s="163">
        <v>0.21867915989999998</v>
      </c>
      <c r="AF625" s="165">
        <v>0.207668215125</v>
      </c>
      <c r="AG625" s="167">
        <v>0.15702589222500005</v>
      </c>
      <c r="AH625" s="169">
        <v>0.14185636487499997</v>
      </c>
      <c r="AI625" s="173"/>
      <c r="AJ625" s="244"/>
      <c r="AK625" s="250"/>
      <c r="AL625" s="108">
        <v>52.045450749287447</v>
      </c>
      <c r="AS625" s="459"/>
      <c r="AT625" s="437"/>
      <c r="AU625" s="410"/>
      <c r="AV625" s="424"/>
      <c r="AW625" s="432"/>
      <c r="AX625" s="368"/>
      <c r="AY625" s="208"/>
      <c r="AZ625" s="221"/>
      <c r="BA625" s="217"/>
    </row>
    <row r="626" spans="1:53" ht="15.75" thickBot="1" x14ac:dyDescent="0.3">
      <c r="A626" s="22">
        <v>620</v>
      </c>
      <c r="B626" s="23">
        <v>44</v>
      </c>
      <c r="C626" s="24" t="s">
        <v>11</v>
      </c>
      <c r="D626" s="24" t="s">
        <v>10</v>
      </c>
      <c r="E626" s="25" t="s">
        <v>7</v>
      </c>
      <c r="F626" s="26" t="s">
        <v>25</v>
      </c>
      <c r="G626" s="31">
        <v>42557</v>
      </c>
      <c r="H626" s="28">
        <v>7</v>
      </c>
      <c r="I626" s="25">
        <v>49</v>
      </c>
      <c r="J626" s="41"/>
      <c r="K626" s="41"/>
      <c r="L626" s="41"/>
      <c r="M626" s="41"/>
      <c r="N626" s="41"/>
      <c r="O626" s="41"/>
      <c r="P626" s="41"/>
      <c r="Q626" s="41"/>
      <c r="R626" s="41"/>
      <c r="S626" s="314">
        <v>30303.555247989618</v>
      </c>
      <c r="T626" s="322">
        <v>1666.8965502824608</v>
      </c>
      <c r="U626" s="327">
        <v>104.36998533710451</v>
      </c>
      <c r="V626" s="292"/>
      <c r="W626" s="300"/>
      <c r="X626" s="307"/>
      <c r="Y626" s="41">
        <v>445.30999999999995</v>
      </c>
      <c r="Z626" s="264">
        <v>53.900000000000006</v>
      </c>
      <c r="AA626" s="194">
        <v>3.84</v>
      </c>
      <c r="AB626" s="76"/>
      <c r="AC626" s="251"/>
      <c r="AD626" s="80">
        <f t="shared" si="389"/>
        <v>0</v>
      </c>
      <c r="AE626" s="145">
        <v>0.20034620169999995</v>
      </c>
      <c r="AF626" s="150">
        <v>0.19079813362499998</v>
      </c>
      <c r="AG626" s="155">
        <v>0.14411862562500002</v>
      </c>
      <c r="AH626" s="160">
        <v>0.13062208147499998</v>
      </c>
      <c r="AI626" s="175"/>
      <c r="AJ626" s="175"/>
      <c r="AK626" s="251"/>
      <c r="AL626" s="109">
        <v>54.77869105121939</v>
      </c>
      <c r="AS626" s="460"/>
      <c r="AT626" s="430"/>
      <c r="AU626" s="355"/>
      <c r="AV626" s="425"/>
      <c r="AW626" s="433"/>
      <c r="AX626" s="369"/>
      <c r="AY626" s="209"/>
      <c r="AZ626" s="222"/>
      <c r="BA626" s="218"/>
    </row>
    <row r="627" spans="1:53" x14ac:dyDescent="0.25">
      <c r="A627" s="8">
        <v>621</v>
      </c>
      <c r="B627" s="9">
        <v>45</v>
      </c>
      <c r="C627" s="10" t="s">
        <v>11</v>
      </c>
      <c r="D627" s="10" t="s">
        <v>10</v>
      </c>
      <c r="E627" s="11" t="s">
        <v>8</v>
      </c>
      <c r="F627" s="12" t="s">
        <v>25</v>
      </c>
      <c r="G627" s="29">
        <v>42556</v>
      </c>
      <c r="H627" s="14">
        <v>7</v>
      </c>
      <c r="I627" s="11">
        <v>49</v>
      </c>
      <c r="J627" s="39"/>
      <c r="K627" s="39"/>
      <c r="L627" s="39"/>
      <c r="M627" s="39"/>
      <c r="N627" s="39"/>
      <c r="O627" s="39"/>
      <c r="P627" s="39"/>
      <c r="Q627" s="39"/>
      <c r="R627" s="39"/>
      <c r="S627" s="315">
        <v>30302.765002201206</v>
      </c>
      <c r="T627" s="323">
        <v>1666.8530815221852</v>
      </c>
      <c r="U627" s="328">
        <v>104.36726361218892</v>
      </c>
      <c r="V627" s="293"/>
      <c r="W627" s="298"/>
      <c r="X627" s="305"/>
      <c r="Y627" s="44">
        <v>459.23666666666668</v>
      </c>
      <c r="Z627" s="268">
        <v>119.7</v>
      </c>
      <c r="AA627" s="202">
        <v>3.64</v>
      </c>
      <c r="AB627" s="74"/>
      <c r="AC627" s="249"/>
      <c r="AD627" s="78">
        <f t="shared" si="389"/>
        <v>0</v>
      </c>
      <c r="AE627" s="162">
        <v>0.68470212820000009</v>
      </c>
      <c r="AF627" s="164">
        <v>0.65475508572499996</v>
      </c>
      <c r="AG627" s="166">
        <v>0.49858014652500005</v>
      </c>
      <c r="AH627" s="168">
        <v>0.46172057837499997</v>
      </c>
      <c r="AI627" s="174"/>
      <c r="AJ627" s="245"/>
      <c r="AK627" s="249"/>
      <c r="AL627" s="107">
        <v>41.226374554140193</v>
      </c>
      <c r="AS627" s="461"/>
      <c r="AT627" s="436"/>
      <c r="AU627" s="409"/>
      <c r="AV627" s="423"/>
      <c r="AW627" s="411"/>
      <c r="AX627" s="367"/>
      <c r="AY627" s="207"/>
      <c r="AZ627" s="220"/>
      <c r="BA627" s="216"/>
    </row>
    <row r="628" spans="1:53" x14ac:dyDescent="0.25">
      <c r="A628" s="15">
        <v>622</v>
      </c>
      <c r="B628" s="16">
        <v>46</v>
      </c>
      <c r="C628" s="17" t="s">
        <v>11</v>
      </c>
      <c r="D628" s="17" t="s">
        <v>10</v>
      </c>
      <c r="E628" s="18" t="s">
        <v>8</v>
      </c>
      <c r="F628" s="19" t="s">
        <v>25</v>
      </c>
      <c r="G628" s="30">
        <v>42556</v>
      </c>
      <c r="H628" s="21">
        <v>7</v>
      </c>
      <c r="I628" s="18">
        <v>49</v>
      </c>
      <c r="J628" s="40"/>
      <c r="K628" s="40"/>
      <c r="L628" s="40"/>
      <c r="M628" s="40"/>
      <c r="N628" s="40"/>
      <c r="O628" s="40"/>
      <c r="P628" s="40"/>
      <c r="Q628" s="40"/>
      <c r="R628" s="40"/>
      <c r="S628" s="313">
        <v>30301.974756412801</v>
      </c>
      <c r="T628" s="321">
        <v>1666.8096127619099</v>
      </c>
      <c r="U628" s="326">
        <v>104.36454188727338</v>
      </c>
      <c r="V628" s="291"/>
      <c r="W628" s="299"/>
      <c r="X628" s="306"/>
      <c r="Y628" s="40">
        <v>457.12</v>
      </c>
      <c r="Z628" s="263">
        <v>117.7</v>
      </c>
      <c r="AA628" s="193">
        <v>3.6</v>
      </c>
      <c r="AB628" s="75"/>
      <c r="AC628" s="250"/>
      <c r="AD628" s="79">
        <f t="shared" si="389"/>
        <v>0</v>
      </c>
      <c r="AE628" s="163">
        <v>0.53070315720000005</v>
      </c>
      <c r="AF628" s="165">
        <v>0.50606283552500009</v>
      </c>
      <c r="AG628" s="167">
        <v>0.38355534152500004</v>
      </c>
      <c r="AH628" s="169">
        <v>0.35368203377500002</v>
      </c>
      <c r="AI628" s="173"/>
      <c r="AJ628" s="244"/>
      <c r="AK628" s="250"/>
      <c r="AL628" s="108">
        <v>42.023569642203661</v>
      </c>
      <c r="AS628" s="459"/>
      <c r="AT628" s="437"/>
      <c r="AU628" s="410"/>
      <c r="AV628" s="424"/>
      <c r="AW628" s="432"/>
      <c r="AX628" s="368"/>
      <c r="AY628" s="208"/>
      <c r="AZ628" s="221"/>
      <c r="BA628" s="217"/>
    </row>
    <row r="629" spans="1:53" x14ac:dyDescent="0.25">
      <c r="A629" s="15">
        <v>623</v>
      </c>
      <c r="B629" s="16">
        <v>47</v>
      </c>
      <c r="C629" s="17" t="s">
        <v>11</v>
      </c>
      <c r="D629" s="17" t="s">
        <v>10</v>
      </c>
      <c r="E629" s="18" t="s">
        <v>8</v>
      </c>
      <c r="F629" s="19" t="s">
        <v>25</v>
      </c>
      <c r="G629" s="30">
        <v>42556</v>
      </c>
      <c r="H629" s="21">
        <v>7</v>
      </c>
      <c r="I629" s="18">
        <v>49</v>
      </c>
      <c r="J629" s="40"/>
      <c r="K629" s="40"/>
      <c r="L629" s="40"/>
      <c r="M629" s="40"/>
      <c r="N629" s="40"/>
      <c r="O629" s="40"/>
      <c r="P629" s="40"/>
      <c r="Q629" s="40"/>
      <c r="R629" s="40"/>
      <c r="S629" s="313">
        <v>30301.974756412801</v>
      </c>
      <c r="T629" s="321">
        <v>1666.8096127619099</v>
      </c>
      <c r="U629" s="326">
        <v>104.36454188727338</v>
      </c>
      <c r="V629" s="291"/>
      <c r="W629" s="299"/>
      <c r="X629" s="306"/>
      <c r="Y629" s="40">
        <v>466.39</v>
      </c>
      <c r="Z629" s="263">
        <v>116.7</v>
      </c>
      <c r="AA629" s="193">
        <v>3.64</v>
      </c>
      <c r="AB629" s="75"/>
      <c r="AC629" s="250"/>
      <c r="AD629" s="79">
        <f t="shared" si="389"/>
        <v>0</v>
      </c>
      <c r="AE629" s="163">
        <v>0.57976916430000003</v>
      </c>
      <c r="AF629" s="165">
        <v>0.55395618082499998</v>
      </c>
      <c r="AG629" s="167">
        <v>0.42090706902500008</v>
      </c>
      <c r="AH629" s="169">
        <v>0.38896804307499994</v>
      </c>
      <c r="AI629" s="173"/>
      <c r="AJ629" s="244"/>
      <c r="AK629" s="250"/>
      <c r="AL629" s="108">
        <v>41.112489541559668</v>
      </c>
      <c r="AS629" s="459"/>
      <c r="AT629" s="437"/>
      <c r="AU629" s="410"/>
      <c r="AV629" s="424"/>
      <c r="AW629" s="432"/>
      <c r="AX629" s="368"/>
      <c r="AY629" s="208"/>
      <c r="AZ629" s="221"/>
      <c r="BA629" s="217"/>
    </row>
    <row r="630" spans="1:53" ht="15.75" thickBot="1" x14ac:dyDescent="0.3">
      <c r="A630" s="22">
        <v>624</v>
      </c>
      <c r="B630" s="23">
        <v>48</v>
      </c>
      <c r="C630" s="24" t="s">
        <v>11</v>
      </c>
      <c r="D630" s="24" t="s">
        <v>10</v>
      </c>
      <c r="E630" s="25" t="s">
        <v>8</v>
      </c>
      <c r="F630" s="26" t="s">
        <v>25</v>
      </c>
      <c r="G630" s="31">
        <v>42556</v>
      </c>
      <c r="H630" s="28">
        <v>7</v>
      </c>
      <c r="I630" s="25">
        <v>49</v>
      </c>
      <c r="J630" s="41"/>
      <c r="K630" s="41"/>
      <c r="L630" s="41"/>
      <c r="M630" s="41"/>
      <c r="N630" s="41"/>
      <c r="O630" s="41"/>
      <c r="P630" s="41"/>
      <c r="Q630" s="41"/>
      <c r="R630" s="41"/>
      <c r="S630" s="314">
        <v>30301.184510624396</v>
      </c>
      <c r="T630" s="322">
        <v>1666.7661440016343</v>
      </c>
      <c r="U630" s="327">
        <v>104.3618201623578</v>
      </c>
      <c r="V630" s="292"/>
      <c r="W630" s="300"/>
      <c r="X630" s="307"/>
      <c r="Y630" s="41">
        <v>454.19999999999993</v>
      </c>
      <c r="Z630" s="264">
        <v>109.7</v>
      </c>
      <c r="AA630" s="194">
        <v>3.64</v>
      </c>
      <c r="AB630" s="76"/>
      <c r="AC630" s="251"/>
      <c r="AD630" s="80">
        <f t="shared" si="389"/>
        <v>0</v>
      </c>
      <c r="AE630" s="145">
        <v>0.52979192139999998</v>
      </c>
      <c r="AF630" s="150">
        <v>0.50598385932500012</v>
      </c>
      <c r="AG630" s="155">
        <v>0.38376580552500006</v>
      </c>
      <c r="AH630" s="160">
        <v>0.35515820237500001</v>
      </c>
      <c r="AI630" s="175"/>
      <c r="AJ630" s="175"/>
      <c r="AK630" s="251"/>
      <c r="AL630" s="109">
        <v>41.909684629623143</v>
      </c>
      <c r="AS630" s="460"/>
      <c r="AT630" s="430"/>
      <c r="AU630" s="355"/>
      <c r="AV630" s="425"/>
      <c r="AW630" s="433"/>
      <c r="AX630" s="369"/>
      <c r="AY630" s="209"/>
      <c r="AZ630" s="222"/>
      <c r="BA630" s="218"/>
    </row>
    <row r="631" spans="1:53" x14ac:dyDescent="0.25">
      <c r="A631" s="8">
        <v>625</v>
      </c>
      <c r="B631" s="9">
        <v>49</v>
      </c>
      <c r="C631" s="10" t="s">
        <v>12</v>
      </c>
      <c r="D631" s="10" t="s">
        <v>6</v>
      </c>
      <c r="E631" s="11" t="s">
        <v>7</v>
      </c>
      <c r="F631" s="12" t="s">
        <v>25</v>
      </c>
      <c r="G631" s="29">
        <v>42557</v>
      </c>
      <c r="H631" s="14">
        <v>7</v>
      </c>
      <c r="I631" s="11">
        <v>49</v>
      </c>
      <c r="J631" s="39"/>
      <c r="K631" s="39"/>
      <c r="L631" s="39"/>
      <c r="M631" s="39"/>
      <c r="N631" s="39"/>
      <c r="O631" s="39"/>
      <c r="P631" s="39"/>
      <c r="Q631" s="39"/>
      <c r="R631" s="39"/>
      <c r="S631" s="315">
        <v>14092.950271816349</v>
      </c>
      <c r="T631" s="323">
        <v>307.6185595908849</v>
      </c>
      <c r="U631" s="328">
        <v>16.774722071505924</v>
      </c>
      <c r="V631" s="293"/>
      <c r="W631" s="298"/>
      <c r="X631" s="305"/>
      <c r="Y631" s="39">
        <v>438.75</v>
      </c>
      <c r="Z631" s="262">
        <v>22.900000000000006</v>
      </c>
      <c r="AA631" s="192">
        <v>5.13</v>
      </c>
      <c r="AB631" s="74"/>
      <c r="AC631" s="249"/>
      <c r="AD631" s="78">
        <f t="shared" si="389"/>
        <v>0</v>
      </c>
      <c r="AE631" s="162">
        <v>2.7995617398000001</v>
      </c>
      <c r="AF631" s="164">
        <v>2.655068606425</v>
      </c>
      <c r="AG631" s="166">
        <v>2.1551515487250001</v>
      </c>
      <c r="AH631" s="168">
        <v>2.0189659670749998</v>
      </c>
      <c r="AI631" s="174"/>
      <c r="AJ631" s="245"/>
      <c r="AK631" s="249"/>
      <c r="AL631" s="107">
        <v>258.40509354514933</v>
      </c>
      <c r="AS631" s="461"/>
      <c r="AT631" s="436"/>
      <c r="AU631" s="409"/>
      <c r="AV631" s="423"/>
      <c r="AW631" s="411"/>
      <c r="AX631" s="367"/>
      <c r="AY631" s="207"/>
      <c r="AZ631" s="220"/>
      <c r="BA631" s="216"/>
    </row>
    <row r="632" spans="1:53" x14ac:dyDescent="0.25">
      <c r="A632" s="15">
        <v>626</v>
      </c>
      <c r="B632" s="16">
        <v>50</v>
      </c>
      <c r="C632" s="17" t="s">
        <v>12</v>
      </c>
      <c r="D632" s="17" t="s">
        <v>6</v>
      </c>
      <c r="E632" s="18" t="s">
        <v>7</v>
      </c>
      <c r="F632" s="19" t="s">
        <v>25</v>
      </c>
      <c r="G632" s="30">
        <v>42557</v>
      </c>
      <c r="H632" s="21">
        <v>7</v>
      </c>
      <c r="I632" s="18">
        <v>49</v>
      </c>
      <c r="J632" s="40"/>
      <c r="K632" s="40"/>
      <c r="L632" s="40"/>
      <c r="M632" s="40"/>
      <c r="N632" s="40"/>
      <c r="O632" s="40"/>
      <c r="P632" s="40"/>
      <c r="Q632" s="40"/>
      <c r="R632" s="40"/>
      <c r="S632" s="313">
        <v>14096.062672494752</v>
      </c>
      <c r="T632" s="321">
        <v>307.6864965519253</v>
      </c>
      <c r="U632" s="326">
        <v>16.778426736274362</v>
      </c>
      <c r="V632" s="291"/>
      <c r="W632" s="299"/>
      <c r="X632" s="306"/>
      <c r="Y632" s="40">
        <v>441.90000000000003</v>
      </c>
      <c r="Z632" s="263">
        <v>18.200000000000017</v>
      </c>
      <c r="AA632" s="193">
        <v>5.21</v>
      </c>
      <c r="AB632" s="75"/>
      <c r="AC632" s="250"/>
      <c r="AD632" s="79">
        <f t="shared" si="389"/>
        <v>0</v>
      </c>
      <c r="AE632" s="163">
        <v>2.2724711898000001</v>
      </c>
      <c r="AF632" s="165">
        <v>2.1526701144249998</v>
      </c>
      <c r="AG632" s="167">
        <v>1.7396728427250001</v>
      </c>
      <c r="AH632" s="169">
        <v>1.6325869634749999</v>
      </c>
      <c r="AI632" s="173"/>
      <c r="AJ632" s="244"/>
      <c r="AK632" s="250"/>
      <c r="AL632" s="108">
        <v>252.25530286580243</v>
      </c>
      <c r="AS632" s="459"/>
      <c r="AT632" s="437"/>
      <c r="AU632" s="410"/>
      <c r="AV632" s="424"/>
      <c r="AW632" s="432"/>
      <c r="AX632" s="368"/>
      <c r="AY632" s="208"/>
      <c r="AZ632" s="221"/>
      <c r="BA632" s="217"/>
    </row>
    <row r="633" spans="1:53" x14ac:dyDescent="0.25">
      <c r="A633" s="15">
        <v>627</v>
      </c>
      <c r="B633" s="16">
        <v>51</v>
      </c>
      <c r="C633" s="17" t="s">
        <v>12</v>
      </c>
      <c r="D633" s="17" t="s">
        <v>6</v>
      </c>
      <c r="E633" s="18" t="s">
        <v>7</v>
      </c>
      <c r="F633" s="19" t="s">
        <v>25</v>
      </c>
      <c r="G633" s="30">
        <v>42557</v>
      </c>
      <c r="H633" s="21">
        <v>7</v>
      </c>
      <c r="I633" s="18">
        <v>49</v>
      </c>
      <c r="J633" s="40"/>
      <c r="K633" s="40"/>
      <c r="L633" s="40"/>
      <c r="M633" s="40"/>
      <c r="N633" s="40"/>
      <c r="O633" s="40"/>
      <c r="P633" s="40"/>
      <c r="Q633" s="40"/>
      <c r="R633" s="40"/>
      <c r="S633" s="313">
        <v>14092.950271816349</v>
      </c>
      <c r="T633" s="321">
        <v>307.6185595908849</v>
      </c>
      <c r="U633" s="326">
        <v>16.774722071505924</v>
      </c>
      <c r="V633" s="291"/>
      <c r="W633" s="299"/>
      <c r="X633" s="306"/>
      <c r="Y633" s="40">
        <v>450.26</v>
      </c>
      <c r="Z633" s="263">
        <v>5.5</v>
      </c>
      <c r="AA633" s="193">
        <v>5.39</v>
      </c>
      <c r="AB633" s="75"/>
      <c r="AC633" s="250"/>
      <c r="AD633" s="79">
        <f t="shared" si="389"/>
        <v>0</v>
      </c>
      <c r="AE633" s="163">
        <v>1.6078484058</v>
      </c>
      <c r="AF633" s="165">
        <v>1.5216433704250003</v>
      </c>
      <c r="AG633" s="167">
        <v>1.243380609725</v>
      </c>
      <c r="AH633" s="169">
        <v>1.1685174778750003</v>
      </c>
      <c r="AI633" s="173"/>
      <c r="AJ633" s="244"/>
      <c r="AK633" s="250"/>
      <c r="AL633" s="108">
        <v>214.90101873939915</v>
      </c>
      <c r="AS633" s="459"/>
      <c r="AT633" s="437"/>
      <c r="AU633" s="410"/>
      <c r="AV633" s="424"/>
      <c r="AW633" s="432"/>
      <c r="AX633" s="368"/>
      <c r="AY633" s="208"/>
      <c r="AZ633" s="221"/>
      <c r="BA633" s="217"/>
    </row>
    <row r="634" spans="1:53" ht="15.75" thickBot="1" x14ac:dyDescent="0.3">
      <c r="A634" s="22">
        <v>628</v>
      </c>
      <c r="B634" s="23">
        <v>52</v>
      </c>
      <c r="C634" s="24" t="s">
        <v>12</v>
      </c>
      <c r="D634" s="24" t="s">
        <v>6</v>
      </c>
      <c r="E634" s="25" t="s">
        <v>7</v>
      </c>
      <c r="F634" s="26" t="s">
        <v>25</v>
      </c>
      <c r="G634" s="31">
        <v>42557</v>
      </c>
      <c r="H634" s="28">
        <v>7</v>
      </c>
      <c r="I634" s="25">
        <v>49</v>
      </c>
      <c r="J634" s="41"/>
      <c r="K634" s="41"/>
      <c r="L634" s="41"/>
      <c r="M634" s="41"/>
      <c r="N634" s="41"/>
      <c r="O634" s="41"/>
      <c r="P634" s="41"/>
      <c r="Q634" s="41"/>
      <c r="R634" s="41"/>
      <c r="S634" s="314">
        <v>14102.287473851564</v>
      </c>
      <c r="T634" s="322">
        <v>307.82237047400611</v>
      </c>
      <c r="U634" s="327">
        <v>16.78583606581125</v>
      </c>
      <c r="V634" s="292"/>
      <c r="W634" s="300"/>
      <c r="X634" s="307"/>
      <c r="Y634" s="41">
        <v>449.31999999999994</v>
      </c>
      <c r="Z634" s="264">
        <v>12</v>
      </c>
      <c r="AA634" s="194">
        <v>5.31</v>
      </c>
      <c r="AB634" s="76"/>
      <c r="AC634" s="251"/>
      <c r="AD634" s="80">
        <f t="shared" si="389"/>
        <v>0</v>
      </c>
      <c r="AE634" s="145">
        <v>1.9787957678000003</v>
      </c>
      <c r="AF634" s="150">
        <v>1.882562130425</v>
      </c>
      <c r="AG634" s="155">
        <v>1.5404661335250001</v>
      </c>
      <c r="AH634" s="160">
        <v>1.449513323675</v>
      </c>
      <c r="AI634" s="175"/>
      <c r="AJ634" s="175"/>
      <c r="AK634" s="251"/>
      <c r="AL634" s="109">
        <v>224.01181974583901</v>
      </c>
      <c r="AS634" s="460"/>
      <c r="AT634" s="430"/>
      <c r="AU634" s="355"/>
      <c r="AV634" s="425"/>
      <c r="AW634" s="433"/>
      <c r="AX634" s="369"/>
      <c r="AY634" s="209"/>
      <c r="AZ634" s="222"/>
      <c r="BA634" s="218"/>
    </row>
    <row r="635" spans="1:53" x14ac:dyDescent="0.25">
      <c r="A635" s="8">
        <v>629</v>
      </c>
      <c r="B635" s="9">
        <v>53</v>
      </c>
      <c r="C635" s="10" t="s">
        <v>12</v>
      </c>
      <c r="D635" s="10" t="s">
        <v>6</v>
      </c>
      <c r="E635" s="11" t="s">
        <v>8</v>
      </c>
      <c r="F635" s="12" t="s">
        <v>25</v>
      </c>
      <c r="G635" s="29">
        <v>42556</v>
      </c>
      <c r="H635" s="14">
        <v>7</v>
      </c>
      <c r="I635" s="11">
        <v>49</v>
      </c>
      <c r="J635" s="39"/>
      <c r="K635" s="39"/>
      <c r="L635" s="39"/>
      <c r="M635" s="39"/>
      <c r="N635" s="39"/>
      <c r="O635" s="39"/>
      <c r="P635" s="39"/>
      <c r="Q635" s="39"/>
      <c r="R635" s="39"/>
      <c r="S635" s="315">
        <v>14086.72547045954</v>
      </c>
      <c r="T635" s="323">
        <v>307.48268566880415</v>
      </c>
      <c r="U635" s="328">
        <v>16.767312741969036</v>
      </c>
      <c r="V635" s="293"/>
      <c r="W635" s="298"/>
      <c r="X635" s="305"/>
      <c r="Y635" s="39">
        <v>445.65</v>
      </c>
      <c r="Z635" s="262">
        <v>19.299999999999997</v>
      </c>
      <c r="AA635" s="192">
        <v>5.3</v>
      </c>
      <c r="AB635" s="74"/>
      <c r="AC635" s="249"/>
      <c r="AD635" s="78">
        <f t="shared" si="389"/>
        <v>0</v>
      </c>
      <c r="AE635" s="162">
        <v>2.1565353878</v>
      </c>
      <c r="AF635" s="164">
        <v>2.0502135464249998</v>
      </c>
      <c r="AG635" s="166">
        <v>1.6586024207249999</v>
      </c>
      <c r="AH635" s="168">
        <v>1.5576526000750002</v>
      </c>
      <c r="AI635" s="174"/>
      <c r="AJ635" s="245"/>
      <c r="AK635" s="249"/>
      <c r="AL635" s="107">
        <v>251.79976281548045</v>
      </c>
      <c r="AS635" s="461"/>
      <c r="AT635" s="436"/>
      <c r="AU635" s="409"/>
      <c r="AV635" s="423"/>
      <c r="AW635" s="411"/>
      <c r="AX635" s="367"/>
      <c r="AY635" s="207"/>
      <c r="AZ635" s="220"/>
      <c r="BA635" s="216"/>
    </row>
    <row r="636" spans="1:53" x14ac:dyDescent="0.25">
      <c r="A636" s="15">
        <v>630</v>
      </c>
      <c r="B636" s="16">
        <v>54</v>
      </c>
      <c r="C636" s="17" t="s">
        <v>12</v>
      </c>
      <c r="D636" s="17" t="s">
        <v>6</v>
      </c>
      <c r="E636" s="18" t="s">
        <v>8</v>
      </c>
      <c r="F636" s="19" t="s">
        <v>25</v>
      </c>
      <c r="G636" s="30">
        <v>42556</v>
      </c>
      <c r="H636" s="21">
        <v>7</v>
      </c>
      <c r="I636" s="18">
        <v>49</v>
      </c>
      <c r="J636" s="40"/>
      <c r="K636" s="40"/>
      <c r="L636" s="40"/>
      <c r="M636" s="40"/>
      <c r="N636" s="40"/>
      <c r="O636" s="40"/>
      <c r="P636" s="40"/>
      <c r="Q636" s="40"/>
      <c r="R636" s="40"/>
      <c r="S636" s="313">
        <v>14102.287473851564</v>
      </c>
      <c r="T636" s="321">
        <v>307.82237047400611</v>
      </c>
      <c r="U636" s="326">
        <v>16.78583606581125</v>
      </c>
      <c r="V636" s="291"/>
      <c r="W636" s="299"/>
      <c r="X636" s="306"/>
      <c r="Y636" s="40">
        <v>445.33</v>
      </c>
      <c r="Z636" s="263">
        <v>12.399999999999991</v>
      </c>
      <c r="AA636" s="193">
        <v>5.28</v>
      </c>
      <c r="AB636" s="75"/>
      <c r="AC636" s="250"/>
      <c r="AD636" s="79">
        <f t="shared" si="389"/>
        <v>0</v>
      </c>
      <c r="AE636" s="163">
        <v>1.8519055838000003</v>
      </c>
      <c r="AF636" s="165">
        <v>1.7578129464250003</v>
      </c>
      <c r="AG636" s="167">
        <v>1.4227179921249999</v>
      </c>
      <c r="AH636" s="169">
        <v>1.334640391275</v>
      </c>
      <c r="AI636" s="173"/>
      <c r="AJ636" s="244"/>
      <c r="AK636" s="250"/>
      <c r="AL636" s="108">
        <v>254.64688812999287</v>
      </c>
      <c r="AS636" s="459"/>
      <c r="AT636" s="437"/>
      <c r="AU636" s="410"/>
      <c r="AV636" s="424"/>
      <c r="AW636" s="432"/>
      <c r="AX636" s="368"/>
      <c r="AY636" s="208"/>
      <c r="AZ636" s="221"/>
      <c r="BA636" s="217"/>
    </row>
    <row r="637" spans="1:53" x14ac:dyDescent="0.25">
      <c r="A637" s="15">
        <v>631</v>
      </c>
      <c r="B637" s="16">
        <v>55</v>
      </c>
      <c r="C637" s="17" t="s">
        <v>12</v>
      </c>
      <c r="D637" s="17" t="s">
        <v>6</v>
      </c>
      <c r="E637" s="18" t="s">
        <v>8</v>
      </c>
      <c r="F637" s="19" t="s">
        <v>25</v>
      </c>
      <c r="G637" s="30">
        <v>42556</v>
      </c>
      <c r="H637" s="21">
        <v>7</v>
      </c>
      <c r="I637" s="18">
        <v>49</v>
      </c>
      <c r="J637" s="40"/>
      <c r="K637" s="40"/>
      <c r="L637" s="40"/>
      <c r="M637" s="40"/>
      <c r="N637" s="40"/>
      <c r="O637" s="40"/>
      <c r="P637" s="40"/>
      <c r="Q637" s="40"/>
      <c r="R637" s="40"/>
      <c r="S637" s="313">
        <v>14089.837871137946</v>
      </c>
      <c r="T637" s="321">
        <v>307.55062262984455</v>
      </c>
      <c r="U637" s="326">
        <v>16.771017406737482</v>
      </c>
      <c r="V637" s="291"/>
      <c r="W637" s="299"/>
      <c r="X637" s="306"/>
      <c r="Y637" s="40">
        <v>452.92</v>
      </c>
      <c r="Z637" s="263">
        <v>19.500000000000014</v>
      </c>
      <c r="AA637" s="193">
        <v>5.24</v>
      </c>
      <c r="AB637" s="75"/>
      <c r="AC637" s="250"/>
      <c r="AD637" s="79">
        <f t="shared" si="389"/>
        <v>0</v>
      </c>
      <c r="AE637" s="163">
        <v>2.1580359938</v>
      </c>
      <c r="AF637" s="165">
        <v>2.0503332324249999</v>
      </c>
      <c r="AG637" s="167">
        <v>1.6665305527249998</v>
      </c>
      <c r="AH637" s="169">
        <v>1.5611975268750002</v>
      </c>
      <c r="AI637" s="173"/>
      <c r="AJ637" s="244"/>
      <c r="AK637" s="250"/>
      <c r="AL637" s="108">
        <v>265.01042427481821</v>
      </c>
      <c r="AS637" s="459"/>
      <c r="AT637" s="437"/>
      <c r="AU637" s="410"/>
      <c r="AV637" s="424"/>
      <c r="AW637" s="432"/>
      <c r="AX637" s="368"/>
      <c r="AY637" s="208"/>
      <c r="AZ637" s="221"/>
      <c r="BA637" s="217"/>
    </row>
    <row r="638" spans="1:53" ht="15.75" thickBot="1" x14ac:dyDescent="0.3">
      <c r="A638" s="22">
        <v>632</v>
      </c>
      <c r="B638" s="23">
        <v>56</v>
      </c>
      <c r="C638" s="24" t="s">
        <v>12</v>
      </c>
      <c r="D638" s="24" t="s">
        <v>6</v>
      </c>
      <c r="E638" s="25" t="s">
        <v>8</v>
      </c>
      <c r="F638" s="26" t="s">
        <v>25</v>
      </c>
      <c r="G638" s="31">
        <v>42556</v>
      </c>
      <c r="H638" s="28">
        <v>7</v>
      </c>
      <c r="I638" s="25">
        <v>49</v>
      </c>
      <c r="J638" s="41"/>
      <c r="K638" s="41"/>
      <c r="L638" s="41"/>
      <c r="M638" s="41"/>
      <c r="N638" s="41"/>
      <c r="O638" s="41"/>
      <c r="P638" s="41"/>
      <c r="Q638" s="41"/>
      <c r="R638" s="41"/>
      <c r="S638" s="314">
        <v>14092.950271816349</v>
      </c>
      <c r="T638" s="322">
        <v>307.6185595908849</v>
      </c>
      <c r="U638" s="327">
        <v>16.774722071505924</v>
      </c>
      <c r="V638" s="292"/>
      <c r="W638" s="300"/>
      <c r="X638" s="307"/>
      <c r="Y638" s="41">
        <v>442.85999999999996</v>
      </c>
      <c r="Z638" s="264">
        <v>14.399999999999991</v>
      </c>
      <c r="AA638" s="194">
        <v>5.24</v>
      </c>
      <c r="AB638" s="76"/>
      <c r="AC638" s="251"/>
      <c r="AD638" s="80">
        <f t="shared" si="389"/>
        <v>0</v>
      </c>
      <c r="AE638" s="145">
        <v>1.7696156498</v>
      </c>
      <c r="AF638" s="150">
        <v>1.6806444824250002</v>
      </c>
      <c r="AG638" s="155">
        <v>1.3644186891249999</v>
      </c>
      <c r="AH638" s="160">
        <v>1.2800355032749999</v>
      </c>
      <c r="AI638" s="175"/>
      <c r="AJ638" s="175"/>
      <c r="AK638" s="251"/>
      <c r="AL638" s="109">
        <v>236.31140110453273</v>
      </c>
      <c r="AS638" s="460"/>
      <c r="AT638" s="430"/>
      <c r="AU638" s="355"/>
      <c r="AV638" s="425"/>
      <c r="AW638" s="433"/>
      <c r="AX638" s="369"/>
      <c r="AY638" s="209"/>
      <c r="AZ638" s="222"/>
      <c r="BA638" s="218"/>
    </row>
    <row r="639" spans="1:53" x14ac:dyDescent="0.25">
      <c r="A639" s="8">
        <v>633</v>
      </c>
      <c r="B639" s="9">
        <v>57</v>
      </c>
      <c r="C639" s="10" t="s">
        <v>12</v>
      </c>
      <c r="D639" s="10" t="s">
        <v>9</v>
      </c>
      <c r="E639" s="11" t="s">
        <v>7</v>
      </c>
      <c r="F639" s="12" t="s">
        <v>25</v>
      </c>
      <c r="G639" s="29">
        <v>42557</v>
      </c>
      <c r="H639" s="14">
        <v>7</v>
      </c>
      <c r="I639" s="11">
        <v>49</v>
      </c>
      <c r="J639" s="39"/>
      <c r="K639" s="39"/>
      <c r="L639" s="39"/>
      <c r="M639" s="39"/>
      <c r="N639" s="39"/>
      <c r="O639" s="39"/>
      <c r="P639" s="39"/>
      <c r="Q639" s="39"/>
      <c r="R639" s="39"/>
      <c r="S639" s="315">
        <v>29349.197029478484</v>
      </c>
      <c r="T639" s="323">
        <v>1221.403856545317</v>
      </c>
      <c r="U639" s="328">
        <v>38.851619020802779</v>
      </c>
      <c r="V639" s="293"/>
      <c r="W639" s="298"/>
      <c r="X639" s="305"/>
      <c r="Y639" s="39">
        <v>448.77</v>
      </c>
      <c r="Z639" s="262">
        <v>61.5</v>
      </c>
      <c r="AA639" s="192">
        <v>3.83</v>
      </c>
      <c r="AB639" s="74"/>
      <c r="AC639" s="249"/>
      <c r="AD639" s="78">
        <f t="shared" si="389"/>
        <v>0</v>
      </c>
      <c r="AE639" s="162">
        <v>1.0165787039</v>
      </c>
      <c r="AF639" s="164">
        <v>0.97901567812500012</v>
      </c>
      <c r="AG639" s="166">
        <v>0.7961645759249999</v>
      </c>
      <c r="AH639" s="168">
        <v>0.74846803397499995</v>
      </c>
      <c r="AI639" s="174"/>
      <c r="AJ639" s="245"/>
      <c r="AK639" s="249"/>
      <c r="AL639" s="107">
        <v>125.04574381338648</v>
      </c>
      <c r="AS639" s="461"/>
      <c r="AT639" s="436"/>
      <c r="AU639" s="409"/>
      <c r="AV639" s="423"/>
      <c r="AW639" s="411"/>
      <c r="AX639" s="367"/>
      <c r="AY639" s="207"/>
      <c r="AZ639" s="220"/>
      <c r="BA639" s="216"/>
    </row>
    <row r="640" spans="1:53" x14ac:dyDescent="0.25">
      <c r="A640" s="15">
        <v>634</v>
      </c>
      <c r="B640" s="16">
        <v>58</v>
      </c>
      <c r="C640" s="17" t="s">
        <v>12</v>
      </c>
      <c r="D640" s="17" t="s">
        <v>9</v>
      </c>
      <c r="E640" s="18" t="s">
        <v>7</v>
      </c>
      <c r="F640" s="19" t="s">
        <v>25</v>
      </c>
      <c r="G640" s="30">
        <v>42557</v>
      </c>
      <c r="H640" s="21">
        <v>7</v>
      </c>
      <c r="I640" s="18">
        <v>49</v>
      </c>
      <c r="J640" s="40"/>
      <c r="K640" s="40"/>
      <c r="L640" s="40"/>
      <c r="M640" s="40"/>
      <c r="N640" s="40"/>
      <c r="O640" s="40"/>
      <c r="P640" s="40"/>
      <c r="Q640" s="40"/>
      <c r="R640" s="40"/>
      <c r="S640" s="313">
        <v>29349.197029478484</v>
      </c>
      <c r="T640" s="321">
        <v>1221.403856545317</v>
      </c>
      <c r="U640" s="326">
        <v>38.851619020802779</v>
      </c>
      <c r="V640" s="291"/>
      <c r="W640" s="299"/>
      <c r="X640" s="306"/>
      <c r="Y640" s="40">
        <v>486.90999999999997</v>
      </c>
      <c r="Z640" s="263">
        <v>65.099999999999994</v>
      </c>
      <c r="AA640" s="193">
        <v>3.82</v>
      </c>
      <c r="AB640" s="75"/>
      <c r="AC640" s="250"/>
      <c r="AD640" s="79">
        <f t="shared" si="389"/>
        <v>0</v>
      </c>
      <c r="AE640" s="163">
        <v>1.0537731949</v>
      </c>
      <c r="AF640" s="165">
        <v>1.0134269891250001</v>
      </c>
      <c r="AG640" s="167">
        <v>0.82470661792500011</v>
      </c>
      <c r="AH640" s="169">
        <v>0.77529226987499988</v>
      </c>
      <c r="AI640" s="173"/>
      <c r="AJ640" s="244"/>
      <c r="AK640" s="250"/>
      <c r="AL640" s="108">
        <v>122.88192857435703</v>
      </c>
      <c r="AS640" s="459"/>
      <c r="AT640" s="437"/>
      <c r="AU640" s="410"/>
      <c r="AV640" s="424"/>
      <c r="AW640" s="432"/>
      <c r="AX640" s="368"/>
      <c r="AY640" s="208"/>
      <c r="AZ640" s="221"/>
      <c r="BA640" s="217"/>
    </row>
    <row r="641" spans="1:58" x14ac:dyDescent="0.25">
      <c r="A641" s="15">
        <v>635</v>
      </c>
      <c r="B641" s="16">
        <v>59</v>
      </c>
      <c r="C641" s="17" t="s">
        <v>12</v>
      </c>
      <c r="D641" s="17" t="s">
        <v>9</v>
      </c>
      <c r="E641" s="18" t="s">
        <v>7</v>
      </c>
      <c r="F641" s="19" t="s">
        <v>25</v>
      </c>
      <c r="G641" s="30">
        <v>42557</v>
      </c>
      <c r="H641" s="21">
        <v>7</v>
      </c>
      <c r="I641" s="18">
        <v>49</v>
      </c>
      <c r="J641" s="40"/>
      <c r="K641" s="40"/>
      <c r="L641" s="40"/>
      <c r="M641" s="40"/>
      <c r="N641" s="40"/>
      <c r="O641" s="40"/>
      <c r="P641" s="40"/>
      <c r="Q641" s="40"/>
      <c r="R641" s="40"/>
      <c r="S641" s="313">
        <v>29350.294729184116</v>
      </c>
      <c r="T641" s="321">
        <v>1221.4495387032457</v>
      </c>
      <c r="U641" s="326">
        <v>38.853072123956487</v>
      </c>
      <c r="V641" s="291"/>
      <c r="W641" s="299"/>
      <c r="X641" s="306"/>
      <c r="Y641" s="40">
        <v>443.36</v>
      </c>
      <c r="Z641" s="263">
        <v>62.400000000000006</v>
      </c>
      <c r="AA641" s="193">
        <v>3.85</v>
      </c>
      <c r="AB641" s="75"/>
      <c r="AC641" s="250"/>
      <c r="AD641" s="79">
        <f t="shared" si="389"/>
        <v>0</v>
      </c>
      <c r="AE641" s="163">
        <v>1.1048975289</v>
      </c>
      <c r="AF641" s="165">
        <v>1.0647831861250001</v>
      </c>
      <c r="AG641" s="167">
        <v>0.86880439892499994</v>
      </c>
      <c r="AH641" s="169">
        <v>0.81633668437499984</v>
      </c>
      <c r="AI641" s="173"/>
      <c r="AJ641" s="244"/>
      <c r="AK641" s="250"/>
      <c r="AL641" s="108">
        <v>129.3733742914454</v>
      </c>
      <c r="AS641" s="459"/>
      <c r="AT641" s="437"/>
      <c r="AU641" s="410"/>
      <c r="AV641" s="424"/>
      <c r="AW641" s="432"/>
      <c r="AX641" s="368"/>
      <c r="AY641" s="208"/>
      <c r="AZ641" s="221"/>
      <c r="BA641" s="217"/>
    </row>
    <row r="642" spans="1:58" ht="15.75" thickBot="1" x14ac:dyDescent="0.3">
      <c r="A642" s="22">
        <v>636</v>
      </c>
      <c r="B642" s="23">
        <v>60</v>
      </c>
      <c r="C642" s="24" t="s">
        <v>12</v>
      </c>
      <c r="D642" s="24" t="s">
        <v>9</v>
      </c>
      <c r="E642" s="25" t="s">
        <v>7</v>
      </c>
      <c r="F642" s="26" t="s">
        <v>25</v>
      </c>
      <c r="G642" s="31">
        <v>42557</v>
      </c>
      <c r="H642" s="28">
        <v>7</v>
      </c>
      <c r="I642" s="25">
        <v>49</v>
      </c>
      <c r="J642" s="41"/>
      <c r="K642" s="41"/>
      <c r="L642" s="41"/>
      <c r="M642" s="41"/>
      <c r="N642" s="41"/>
      <c r="O642" s="41"/>
      <c r="P642" s="41"/>
      <c r="Q642" s="41"/>
      <c r="R642" s="41"/>
      <c r="S642" s="314">
        <v>29348.099329772853</v>
      </c>
      <c r="T642" s="322">
        <v>1221.3581743873881</v>
      </c>
      <c r="U642" s="327">
        <v>38.850165917649072</v>
      </c>
      <c r="V642" s="292"/>
      <c r="W642" s="300"/>
      <c r="X642" s="307"/>
      <c r="Y642" s="41">
        <v>437.95000000000005</v>
      </c>
      <c r="Z642" s="264">
        <v>59.099999999999994</v>
      </c>
      <c r="AA642" s="194">
        <v>3.91</v>
      </c>
      <c r="AB642" s="76"/>
      <c r="AC642" s="251"/>
      <c r="AD642" s="80">
        <f t="shared" si="389"/>
        <v>0</v>
      </c>
      <c r="AE642" s="145">
        <v>1.1674782339000001</v>
      </c>
      <c r="AF642" s="150">
        <v>1.1257022321250001</v>
      </c>
      <c r="AG642" s="155">
        <v>0.92132145492500006</v>
      </c>
      <c r="AH642" s="160">
        <v>0.86751394737499987</v>
      </c>
      <c r="AI642" s="175"/>
      <c r="AJ642" s="175"/>
      <c r="AK642" s="251"/>
      <c r="AL642" s="109">
        <v>130.51222441725039</v>
      </c>
      <c r="AS642" s="460"/>
      <c r="AT642" s="430"/>
      <c r="AU642" s="355"/>
      <c r="AV642" s="425"/>
      <c r="AW642" s="433"/>
      <c r="AX642" s="369"/>
      <c r="AY642" s="209"/>
      <c r="AZ642" s="222"/>
      <c r="BA642" s="218"/>
    </row>
    <row r="643" spans="1:58" x14ac:dyDescent="0.25">
      <c r="A643" s="8">
        <v>637</v>
      </c>
      <c r="B643" s="9">
        <v>61</v>
      </c>
      <c r="C643" s="10" t="s">
        <v>12</v>
      </c>
      <c r="D643" s="10" t="s">
        <v>9</v>
      </c>
      <c r="E643" s="11" t="s">
        <v>8</v>
      </c>
      <c r="F643" s="12" t="s">
        <v>25</v>
      </c>
      <c r="G643" s="29">
        <v>42556</v>
      </c>
      <c r="H643" s="14">
        <v>7</v>
      </c>
      <c r="I643" s="11">
        <v>49</v>
      </c>
      <c r="J643" s="39"/>
      <c r="K643" s="39"/>
      <c r="L643" s="39"/>
      <c r="M643" s="39"/>
      <c r="N643" s="39"/>
      <c r="O643" s="39"/>
      <c r="P643" s="39"/>
      <c r="Q643" s="39"/>
      <c r="R643" s="39"/>
      <c r="S643" s="315">
        <v>29347.001630067225</v>
      </c>
      <c r="T643" s="323">
        <v>1221.3124922294592</v>
      </c>
      <c r="U643" s="328">
        <v>38.848712814495357</v>
      </c>
      <c r="V643" s="293"/>
      <c r="W643" s="298"/>
      <c r="X643" s="305"/>
      <c r="Y643" s="39">
        <v>452.32</v>
      </c>
      <c r="Z643" s="262">
        <v>44.899999999999991</v>
      </c>
      <c r="AA643" s="192">
        <v>4.04</v>
      </c>
      <c r="AB643" s="74"/>
      <c r="AC643" s="249"/>
      <c r="AD643" s="78">
        <f t="shared" si="389"/>
        <v>0</v>
      </c>
      <c r="AE643" s="162">
        <v>1.0409813229</v>
      </c>
      <c r="AF643" s="164">
        <v>1.0055825411250001</v>
      </c>
      <c r="AG643" s="166">
        <v>0.8294764199250001</v>
      </c>
      <c r="AH643" s="168">
        <v>0.78259473297499993</v>
      </c>
      <c r="AI643" s="174"/>
      <c r="AJ643" s="245"/>
      <c r="AK643" s="249"/>
      <c r="AL643" s="107">
        <v>96.802260693423051</v>
      </c>
      <c r="AS643" s="461"/>
      <c r="AT643" s="436"/>
      <c r="AU643" s="409"/>
      <c r="AV643" s="423"/>
      <c r="AW643" s="411"/>
      <c r="AX643" s="367"/>
      <c r="AY643" s="207"/>
      <c r="AZ643" s="220"/>
      <c r="BA643" s="216"/>
    </row>
    <row r="644" spans="1:58" x14ac:dyDescent="0.25">
      <c r="A644" s="15">
        <v>638</v>
      </c>
      <c r="B644" s="16">
        <v>62</v>
      </c>
      <c r="C644" s="17" t="s">
        <v>12</v>
      </c>
      <c r="D644" s="17" t="s">
        <v>9</v>
      </c>
      <c r="E644" s="18" t="s">
        <v>8</v>
      </c>
      <c r="F644" s="19" t="s">
        <v>25</v>
      </c>
      <c r="G644" s="30">
        <v>42556</v>
      </c>
      <c r="H644" s="21">
        <v>7</v>
      </c>
      <c r="I644" s="18">
        <v>49</v>
      </c>
      <c r="J644" s="40"/>
      <c r="K644" s="40"/>
      <c r="L644" s="40"/>
      <c r="M644" s="40"/>
      <c r="N644" s="40"/>
      <c r="O644" s="40"/>
      <c r="P644" s="40"/>
      <c r="Q644" s="40"/>
      <c r="R644" s="40"/>
      <c r="S644" s="313">
        <v>29345.903930361583</v>
      </c>
      <c r="T644" s="321">
        <v>1221.2668100715298</v>
      </c>
      <c r="U644" s="326">
        <v>38.847259711341636</v>
      </c>
      <c r="V644" s="291"/>
      <c r="W644" s="299"/>
      <c r="X644" s="306"/>
      <c r="Y644" s="40">
        <v>436.64</v>
      </c>
      <c r="Z644" s="263">
        <v>45.000000000000014</v>
      </c>
      <c r="AA644" s="193">
        <v>4.03</v>
      </c>
      <c r="AB644" s="75"/>
      <c r="AC644" s="250"/>
      <c r="AD644" s="79">
        <f t="shared" si="389"/>
        <v>0</v>
      </c>
      <c r="AE644" s="163">
        <v>0.98607662289999998</v>
      </c>
      <c r="AF644" s="165">
        <v>0.95065996012500009</v>
      </c>
      <c r="AG644" s="167">
        <v>0.78379720822499999</v>
      </c>
      <c r="AH644" s="169">
        <v>0.73871158807500004</v>
      </c>
      <c r="AI644" s="173"/>
      <c r="AJ644" s="244"/>
      <c r="AK644" s="250"/>
      <c r="AL644" s="108">
        <v>90.994125051817676</v>
      </c>
      <c r="AS644" s="459"/>
      <c r="AT644" s="437"/>
      <c r="AU644" s="410"/>
      <c r="AV644" s="424"/>
      <c r="AW644" s="432"/>
      <c r="AX644" s="368"/>
      <c r="AY644" s="208"/>
      <c r="AZ644" s="221"/>
      <c r="BA644" s="217"/>
    </row>
    <row r="645" spans="1:58" x14ac:dyDescent="0.25">
      <c r="A645" s="15">
        <v>639</v>
      </c>
      <c r="B645" s="16">
        <v>63</v>
      </c>
      <c r="C645" s="17" t="s">
        <v>12</v>
      </c>
      <c r="D645" s="17" t="s">
        <v>9</v>
      </c>
      <c r="E645" s="18" t="s">
        <v>8</v>
      </c>
      <c r="F645" s="19" t="s">
        <v>25</v>
      </c>
      <c r="G645" s="30">
        <v>42556</v>
      </c>
      <c r="H645" s="21">
        <v>7</v>
      </c>
      <c r="I645" s="18">
        <v>49</v>
      </c>
      <c r="J645" s="40"/>
      <c r="K645" s="40"/>
      <c r="L645" s="40"/>
      <c r="M645" s="40"/>
      <c r="N645" s="40"/>
      <c r="O645" s="40"/>
      <c r="P645" s="40"/>
      <c r="Q645" s="40"/>
      <c r="R645" s="40"/>
      <c r="S645" s="313">
        <v>29347.001630067225</v>
      </c>
      <c r="T645" s="321">
        <v>1221.3124922294592</v>
      </c>
      <c r="U645" s="326">
        <v>38.848712814495357</v>
      </c>
      <c r="V645" s="291"/>
      <c r="W645" s="299"/>
      <c r="X645" s="306"/>
      <c r="Y645" s="40">
        <v>445.26</v>
      </c>
      <c r="Z645" s="263">
        <v>42.899999999999991</v>
      </c>
      <c r="AA645" s="193">
        <v>4.09</v>
      </c>
      <c r="AB645" s="75"/>
      <c r="AC645" s="250"/>
      <c r="AD645" s="79">
        <f t="shared" si="389"/>
        <v>0</v>
      </c>
      <c r="AE645" s="163">
        <v>1.0456513469000002</v>
      </c>
      <c r="AF645" s="165">
        <v>1.0068225561250002</v>
      </c>
      <c r="AG645" s="167">
        <v>0.83237976192500007</v>
      </c>
      <c r="AH645" s="169">
        <v>0.78612940757499994</v>
      </c>
      <c r="AI645" s="173"/>
      <c r="AJ645" s="244"/>
      <c r="AK645" s="250"/>
      <c r="AL645" s="108">
        <v>92.132975177622654</v>
      </c>
      <c r="AS645" s="459"/>
      <c r="AT645" s="437"/>
      <c r="AU645" s="410"/>
      <c r="AV645" s="424"/>
      <c r="AW645" s="432"/>
      <c r="AX645" s="368"/>
      <c r="AY645" s="208"/>
      <c r="AZ645" s="221"/>
      <c r="BA645" s="217"/>
    </row>
    <row r="646" spans="1:58" ht="15.75" thickBot="1" x14ac:dyDescent="0.3">
      <c r="A646" s="22">
        <v>640</v>
      </c>
      <c r="B646" s="23">
        <v>64</v>
      </c>
      <c r="C646" s="24" t="s">
        <v>12</v>
      </c>
      <c r="D646" s="24" t="s">
        <v>9</v>
      </c>
      <c r="E646" s="25" t="s">
        <v>8</v>
      </c>
      <c r="F646" s="26" t="s">
        <v>25</v>
      </c>
      <c r="G646" s="31">
        <v>42556</v>
      </c>
      <c r="H646" s="28">
        <v>7</v>
      </c>
      <c r="I646" s="25">
        <v>49</v>
      </c>
      <c r="J646" s="41"/>
      <c r="K646" s="41"/>
      <c r="L646" s="41"/>
      <c r="M646" s="41"/>
      <c r="N646" s="41"/>
      <c r="O646" s="41"/>
      <c r="P646" s="41"/>
      <c r="Q646" s="41"/>
      <c r="R646" s="41"/>
      <c r="S646" s="314">
        <v>29350.294729184116</v>
      </c>
      <c r="T646" s="322">
        <v>1221.4495387032457</v>
      </c>
      <c r="U646" s="327">
        <v>38.853072123956487</v>
      </c>
      <c r="V646" s="292"/>
      <c r="W646" s="300"/>
      <c r="X646" s="307"/>
      <c r="Y646" s="41">
        <v>449.05</v>
      </c>
      <c r="Z646" s="264">
        <v>43.399999999999991</v>
      </c>
      <c r="AA646" s="194">
        <v>4.08</v>
      </c>
      <c r="AB646" s="76"/>
      <c r="AC646" s="251"/>
      <c r="AD646" s="80">
        <f t="shared" si="389"/>
        <v>0</v>
      </c>
      <c r="AE646" s="145">
        <v>1.0993339119000001</v>
      </c>
      <c r="AF646" s="150">
        <v>1.0631164011250001</v>
      </c>
      <c r="AG646" s="155">
        <v>0.87836498392499995</v>
      </c>
      <c r="AH646" s="160">
        <v>0.82922785737499993</v>
      </c>
      <c r="AI646" s="175"/>
      <c r="AJ646" s="175"/>
      <c r="AK646" s="251"/>
      <c r="AL646" s="109">
        <v>93.385710316008101</v>
      </c>
      <c r="AS646" s="460"/>
      <c r="AT646" s="430"/>
      <c r="AU646" s="355"/>
      <c r="AV646" s="425"/>
      <c r="AW646" s="433"/>
      <c r="AX646" s="369"/>
      <c r="AY646" s="209"/>
      <c r="AZ646" s="222"/>
      <c r="BA646" s="218"/>
    </row>
    <row r="647" spans="1:58" x14ac:dyDescent="0.25">
      <c r="A647" s="8">
        <v>641</v>
      </c>
      <c r="B647" s="9">
        <v>65</v>
      </c>
      <c r="C647" s="10" t="s">
        <v>12</v>
      </c>
      <c r="D647" s="10" t="s">
        <v>10</v>
      </c>
      <c r="E647" s="11" t="s">
        <v>7</v>
      </c>
      <c r="F647" s="12" t="s">
        <v>25</v>
      </c>
      <c r="G647" s="29">
        <v>42557</v>
      </c>
      <c r="H647" s="14">
        <v>7</v>
      </c>
      <c r="I647" s="11">
        <v>49</v>
      </c>
      <c r="J647" s="39"/>
      <c r="K647" s="39"/>
      <c r="L647" s="39"/>
      <c r="M647" s="39"/>
      <c r="N647" s="39"/>
      <c r="O647" s="39"/>
      <c r="P647" s="39"/>
      <c r="Q647" s="39"/>
      <c r="R647" s="39"/>
      <c r="S647" s="315">
        <v>6113.7386700160496</v>
      </c>
      <c r="T647" s="323">
        <v>271.21502393240297</v>
      </c>
      <c r="U647" s="328">
        <v>14.330053812070892</v>
      </c>
      <c r="V647" s="293"/>
      <c r="W647" s="298"/>
      <c r="X647" s="305"/>
      <c r="Y647" s="39">
        <v>442.96000000000004</v>
      </c>
      <c r="Z647" s="262"/>
      <c r="AA647" s="192"/>
      <c r="AB647" s="74"/>
      <c r="AC647" s="249"/>
      <c r="AD647" s="78">
        <f t="shared" ref="AD647:AD678" si="390">Y647*AB647/1000</f>
        <v>0</v>
      </c>
      <c r="AE647" s="162"/>
      <c r="AF647" s="164"/>
      <c r="AG647" s="166"/>
      <c r="AH647" s="168"/>
      <c r="AI647" s="174"/>
      <c r="AJ647" s="245"/>
      <c r="AK647" s="249"/>
      <c r="AL647" s="107"/>
      <c r="AS647" s="461"/>
      <c r="AT647" s="436"/>
      <c r="AU647" s="409"/>
      <c r="AV647" s="423"/>
      <c r="AW647" s="411"/>
      <c r="AX647" s="367"/>
      <c r="AY647" s="207"/>
      <c r="AZ647" s="220"/>
      <c r="BA647" s="216"/>
    </row>
    <row r="648" spans="1:58" x14ac:dyDescent="0.25">
      <c r="A648" s="15">
        <v>642</v>
      </c>
      <c r="B648" s="16">
        <v>66</v>
      </c>
      <c r="C648" s="17" t="s">
        <v>12</v>
      </c>
      <c r="D648" s="17" t="s">
        <v>10</v>
      </c>
      <c r="E648" s="18" t="s">
        <v>7</v>
      </c>
      <c r="F648" s="19" t="s">
        <v>25</v>
      </c>
      <c r="G648" s="30">
        <v>42557</v>
      </c>
      <c r="H648" s="21">
        <v>7</v>
      </c>
      <c r="I648" s="18">
        <v>49</v>
      </c>
      <c r="J648" s="40"/>
      <c r="K648" s="40"/>
      <c r="L648" s="40"/>
      <c r="M648" s="40"/>
      <c r="N648" s="40"/>
      <c r="O648" s="40"/>
      <c r="P648" s="40"/>
      <c r="Q648" s="40"/>
      <c r="R648" s="40"/>
      <c r="S648" s="313">
        <v>6114.2706695522502</v>
      </c>
      <c r="T648" s="321">
        <v>271.23862426515035</v>
      </c>
      <c r="U648" s="326">
        <v>14.331300771156526</v>
      </c>
      <c r="V648" s="291"/>
      <c r="W648" s="299"/>
      <c r="X648" s="306"/>
      <c r="Y648" s="40">
        <v>444.7</v>
      </c>
      <c r="Z648" s="263">
        <v>47</v>
      </c>
      <c r="AA648" s="193">
        <v>3.78</v>
      </c>
      <c r="AB648" s="75"/>
      <c r="AC648" s="250"/>
      <c r="AD648" s="79">
        <f t="shared" si="390"/>
        <v>0</v>
      </c>
      <c r="AE648" s="163">
        <v>0.18399757149999996</v>
      </c>
      <c r="AF648" s="165">
        <v>0.17639383672500003</v>
      </c>
      <c r="AG648" s="167">
        <v>0.14288470522500002</v>
      </c>
      <c r="AH648" s="169">
        <v>0.13348805157499999</v>
      </c>
      <c r="AI648" s="173"/>
      <c r="AJ648" s="244"/>
      <c r="AK648" s="250"/>
      <c r="AL648" s="108">
        <v>4.8970555409613823</v>
      </c>
      <c r="AS648" s="459"/>
      <c r="AT648" s="437"/>
      <c r="AU648" s="410"/>
      <c r="AV648" s="424"/>
      <c r="AW648" s="432"/>
      <c r="AX648" s="368"/>
      <c r="AY648" s="208"/>
      <c r="AZ648" s="221"/>
      <c r="BA648" s="217"/>
    </row>
    <row r="649" spans="1:58" x14ac:dyDescent="0.25">
      <c r="A649" s="15">
        <v>643</v>
      </c>
      <c r="B649" s="16">
        <v>67</v>
      </c>
      <c r="C649" s="17" t="s">
        <v>12</v>
      </c>
      <c r="D649" s="17" t="s">
        <v>10</v>
      </c>
      <c r="E649" s="18" t="s">
        <v>7</v>
      </c>
      <c r="F649" s="19" t="s">
        <v>25</v>
      </c>
      <c r="G649" s="30">
        <v>42557</v>
      </c>
      <c r="H649" s="21">
        <v>7</v>
      </c>
      <c r="I649" s="18">
        <v>49</v>
      </c>
      <c r="J649" s="40"/>
      <c r="K649" s="40"/>
      <c r="L649" s="40"/>
      <c r="M649" s="40"/>
      <c r="N649" s="40"/>
      <c r="O649" s="40"/>
      <c r="P649" s="40"/>
      <c r="Q649" s="40"/>
      <c r="R649" s="40"/>
      <c r="S649" s="313">
        <v>6114.5366693203505</v>
      </c>
      <c r="T649" s="321">
        <v>271.25042443152398</v>
      </c>
      <c r="U649" s="326">
        <v>14.331924250699339</v>
      </c>
      <c r="V649" s="291"/>
      <c r="W649" s="299"/>
      <c r="X649" s="306"/>
      <c r="Y649" s="40">
        <v>436.58999999999992</v>
      </c>
      <c r="Z649" s="263">
        <v>43.400000000000006</v>
      </c>
      <c r="AA649" s="193">
        <v>3.79</v>
      </c>
      <c r="AB649" s="75"/>
      <c r="AC649" s="250"/>
      <c r="AD649" s="79">
        <f t="shared" si="390"/>
        <v>0</v>
      </c>
      <c r="AE649" s="163">
        <v>0.20591542119999995</v>
      </c>
      <c r="AF649" s="165">
        <v>0.19742724302500003</v>
      </c>
      <c r="AG649" s="167">
        <v>0.15870258582500002</v>
      </c>
      <c r="AH649" s="169">
        <v>0.14878835527500001</v>
      </c>
      <c r="AI649" s="173"/>
      <c r="AJ649" s="244"/>
      <c r="AK649" s="250"/>
      <c r="AL649" s="108">
        <v>5.1248255661223974</v>
      </c>
      <c r="AS649" s="459"/>
      <c r="AT649" s="437"/>
      <c r="AU649" s="410"/>
      <c r="AV649" s="424"/>
      <c r="AW649" s="432"/>
      <c r="AX649" s="368"/>
      <c r="AY649" s="208"/>
      <c r="AZ649" s="221"/>
      <c r="BA649" s="217"/>
    </row>
    <row r="650" spans="1:58" ht="15.75" thickBot="1" x14ac:dyDescent="0.3">
      <c r="A650" s="22">
        <v>644</v>
      </c>
      <c r="B650" s="23">
        <v>68</v>
      </c>
      <c r="C650" s="24" t="s">
        <v>12</v>
      </c>
      <c r="D650" s="24" t="s">
        <v>10</v>
      </c>
      <c r="E650" s="25" t="s">
        <v>7</v>
      </c>
      <c r="F650" s="26" t="s">
        <v>25</v>
      </c>
      <c r="G650" s="31">
        <v>42557</v>
      </c>
      <c r="H650" s="28">
        <v>7</v>
      </c>
      <c r="I650" s="25">
        <v>49</v>
      </c>
      <c r="J650" s="41"/>
      <c r="K650" s="41"/>
      <c r="L650" s="41"/>
      <c r="M650" s="41"/>
      <c r="N650" s="41"/>
      <c r="O650" s="41"/>
      <c r="P650" s="41"/>
      <c r="Q650" s="41"/>
      <c r="R650" s="41"/>
      <c r="S650" s="314">
        <v>6114.2706695522502</v>
      </c>
      <c r="T650" s="322">
        <v>271.23862426515035</v>
      </c>
      <c r="U650" s="327">
        <v>14.331300771156526</v>
      </c>
      <c r="V650" s="292"/>
      <c r="W650" s="300"/>
      <c r="X650" s="307"/>
      <c r="Y650" s="41">
        <v>450.22</v>
      </c>
      <c r="Z650" s="264">
        <v>47.700000000000017</v>
      </c>
      <c r="AA650" s="194">
        <v>3.78</v>
      </c>
      <c r="AB650" s="76"/>
      <c r="AC650" s="251"/>
      <c r="AD650" s="80">
        <f t="shared" si="390"/>
        <v>0</v>
      </c>
      <c r="AE650" s="145">
        <v>0.20148494839999997</v>
      </c>
      <c r="AF650" s="150">
        <v>0.19257619972500001</v>
      </c>
      <c r="AG650" s="155">
        <v>0.155132923225</v>
      </c>
      <c r="AH650" s="160">
        <v>0.14558394997499996</v>
      </c>
      <c r="AI650" s="175"/>
      <c r="AJ650" s="175"/>
      <c r="AK650" s="251"/>
      <c r="AL650" s="109">
        <v>6.0359056667663911</v>
      </c>
      <c r="AS650" s="460"/>
      <c r="AT650" s="430"/>
      <c r="AU650" s="355"/>
      <c r="AV650" s="425"/>
      <c r="AW650" s="433"/>
      <c r="AX650" s="369"/>
      <c r="AY650" s="209"/>
      <c r="AZ650" s="222"/>
      <c r="BA650" s="218"/>
    </row>
    <row r="651" spans="1:58" x14ac:dyDescent="0.25">
      <c r="A651" s="8">
        <v>645</v>
      </c>
      <c r="B651" s="9">
        <v>69</v>
      </c>
      <c r="C651" s="10" t="s">
        <v>12</v>
      </c>
      <c r="D651" s="10" t="s">
        <v>10</v>
      </c>
      <c r="E651" s="11" t="s">
        <v>8</v>
      </c>
      <c r="F651" s="12" t="s">
        <v>25</v>
      </c>
      <c r="G651" s="29">
        <v>42556</v>
      </c>
      <c r="H651" s="14">
        <v>7</v>
      </c>
      <c r="I651" s="11">
        <v>49</v>
      </c>
      <c r="J651" s="39"/>
      <c r="K651" s="39"/>
      <c r="L651" s="39"/>
      <c r="M651" s="39"/>
      <c r="N651" s="39"/>
      <c r="O651" s="39"/>
      <c r="P651" s="39"/>
      <c r="Q651" s="39"/>
      <c r="R651" s="39"/>
      <c r="S651" s="315">
        <v>6113.7386700160496</v>
      </c>
      <c r="T651" s="323">
        <v>271.21502393240297</v>
      </c>
      <c r="U651" s="328">
        <v>14.330053812070892</v>
      </c>
      <c r="V651" s="293"/>
      <c r="W651" s="298"/>
      <c r="X651" s="305"/>
      <c r="Y651" s="39">
        <v>446.24</v>
      </c>
      <c r="Z651" s="262">
        <v>51.100000000000009</v>
      </c>
      <c r="AA651" s="192">
        <v>3.78</v>
      </c>
      <c r="AB651" s="74"/>
      <c r="AC651" s="249"/>
      <c r="AD651" s="78">
        <f t="shared" si="390"/>
        <v>0</v>
      </c>
      <c r="AE651" s="162">
        <v>0.16450628639999998</v>
      </c>
      <c r="AF651" s="164">
        <v>0.15777012702500004</v>
      </c>
      <c r="AG651" s="166">
        <v>0.12706002962500001</v>
      </c>
      <c r="AH651" s="168">
        <v>0.12026604267499998</v>
      </c>
      <c r="AI651" s="174"/>
      <c r="AJ651" s="245"/>
      <c r="AK651" s="249"/>
      <c r="AL651" s="107">
        <v>10.135766119664302</v>
      </c>
      <c r="AS651" s="461"/>
      <c r="AT651" s="436"/>
      <c r="AU651" s="409"/>
      <c r="AV651" s="423"/>
      <c r="AW651" s="411"/>
      <c r="AX651" s="367"/>
      <c r="AY651" s="207"/>
      <c r="AZ651" s="220"/>
      <c r="BA651" s="216"/>
    </row>
    <row r="652" spans="1:58" x14ac:dyDescent="0.25">
      <c r="A652" s="15">
        <v>646</v>
      </c>
      <c r="B652" s="16">
        <v>70</v>
      </c>
      <c r="C652" s="17" t="s">
        <v>12</v>
      </c>
      <c r="D652" s="17" t="s">
        <v>10</v>
      </c>
      <c r="E652" s="18" t="s">
        <v>8</v>
      </c>
      <c r="F652" s="19" t="s">
        <v>25</v>
      </c>
      <c r="G652" s="30">
        <v>42556</v>
      </c>
      <c r="H652" s="21">
        <v>7</v>
      </c>
      <c r="I652" s="18">
        <v>49</v>
      </c>
      <c r="J652" s="40"/>
      <c r="K652" s="40"/>
      <c r="L652" s="40"/>
      <c r="M652" s="40"/>
      <c r="N652" s="40"/>
      <c r="O652" s="40"/>
      <c r="P652" s="40"/>
      <c r="Q652" s="40"/>
      <c r="R652" s="40"/>
      <c r="S652" s="313">
        <v>6114.5366693203505</v>
      </c>
      <c r="T652" s="321">
        <v>271.25042443152398</v>
      </c>
      <c r="U652" s="326">
        <v>14.331924250699339</v>
      </c>
      <c r="V652" s="291"/>
      <c r="W652" s="299"/>
      <c r="X652" s="306"/>
      <c r="Y652" s="40">
        <v>439.59</v>
      </c>
      <c r="Z652" s="263">
        <v>53.100000000000009</v>
      </c>
      <c r="AA652" s="193">
        <v>3.75</v>
      </c>
      <c r="AB652" s="75"/>
      <c r="AC652" s="250"/>
      <c r="AD652" s="79">
        <f t="shared" si="390"/>
        <v>0</v>
      </c>
      <c r="AE652" s="163">
        <v>0.2169166803</v>
      </c>
      <c r="AF652" s="165">
        <v>0.207628220325</v>
      </c>
      <c r="AG652" s="167">
        <v>0.16659763822500001</v>
      </c>
      <c r="AH652" s="169">
        <v>0.15743305537499996</v>
      </c>
      <c r="AI652" s="173"/>
      <c r="AJ652" s="244"/>
      <c r="AK652" s="250"/>
      <c r="AL652" s="108">
        <v>11.502386270630263</v>
      </c>
      <c r="AS652" s="459"/>
      <c r="AT652" s="437"/>
      <c r="AU652" s="410"/>
      <c r="AV652" s="424"/>
      <c r="AW652" s="432"/>
      <c r="AX652" s="368"/>
      <c r="AY652" s="208"/>
      <c r="AZ652" s="221"/>
      <c r="BA652" s="217"/>
    </row>
    <row r="653" spans="1:58" x14ac:dyDescent="0.25">
      <c r="A653" s="15">
        <v>647</v>
      </c>
      <c r="B653" s="16">
        <v>71</v>
      </c>
      <c r="C653" s="17" t="s">
        <v>12</v>
      </c>
      <c r="D653" s="17" t="s">
        <v>10</v>
      </c>
      <c r="E653" s="18" t="s">
        <v>8</v>
      </c>
      <c r="F653" s="19" t="s">
        <v>25</v>
      </c>
      <c r="G653" s="30">
        <v>42556</v>
      </c>
      <c r="H653" s="21">
        <v>7</v>
      </c>
      <c r="I653" s="18">
        <v>49</v>
      </c>
      <c r="J653" s="40"/>
      <c r="K653" s="40"/>
      <c r="L653" s="40"/>
      <c r="M653" s="40"/>
      <c r="N653" s="40"/>
      <c r="O653" s="40"/>
      <c r="P653" s="40"/>
      <c r="Q653" s="40"/>
      <c r="R653" s="40"/>
      <c r="S653" s="313">
        <v>6114.8026690884508</v>
      </c>
      <c r="T653" s="321">
        <v>271.26222459789761</v>
      </c>
      <c r="U653" s="326">
        <v>14.332547730242155</v>
      </c>
      <c r="V653" s="291"/>
      <c r="W653" s="299"/>
      <c r="X653" s="306"/>
      <c r="Y653" s="40">
        <v>444.81000000000006</v>
      </c>
      <c r="Z653" s="263"/>
      <c r="AA653" s="193"/>
      <c r="AB653" s="75"/>
      <c r="AC653" s="250"/>
      <c r="AD653" s="79">
        <f t="shared" si="390"/>
        <v>0</v>
      </c>
      <c r="AE653" s="163"/>
      <c r="AF653" s="165"/>
      <c r="AG653" s="167"/>
      <c r="AH653" s="169"/>
      <c r="AI653" s="173"/>
      <c r="AJ653" s="244"/>
      <c r="AK653" s="250"/>
      <c r="AL653" s="108"/>
      <c r="AS653" s="459"/>
      <c r="AT653" s="437"/>
      <c r="AU653" s="410"/>
      <c r="AV653" s="424"/>
      <c r="AW653" s="432"/>
      <c r="AX653" s="368"/>
      <c r="AY653" s="208"/>
      <c r="AZ653" s="221"/>
      <c r="BA653" s="217"/>
    </row>
    <row r="654" spans="1:58" ht="15.75" thickBot="1" x14ac:dyDescent="0.3">
      <c r="A654" s="85">
        <v>648</v>
      </c>
      <c r="B654" s="86">
        <v>72</v>
      </c>
      <c r="C654" s="87" t="s">
        <v>12</v>
      </c>
      <c r="D654" s="87" t="s">
        <v>10</v>
      </c>
      <c r="E654" s="88" t="s">
        <v>8</v>
      </c>
      <c r="F654" s="89" t="s">
        <v>25</v>
      </c>
      <c r="G654" s="90">
        <v>42556</v>
      </c>
      <c r="H654" s="91">
        <v>7</v>
      </c>
      <c r="I654" s="88">
        <v>49</v>
      </c>
      <c r="J654" s="92"/>
      <c r="K654" s="92"/>
      <c r="L654" s="92"/>
      <c r="M654" s="92"/>
      <c r="N654" s="92"/>
      <c r="O654" s="92"/>
      <c r="P654" s="92"/>
      <c r="Q654" s="92"/>
      <c r="R654" s="92"/>
      <c r="S654" s="316">
        <v>6114.2706695522502</v>
      </c>
      <c r="T654" s="324">
        <v>271.23862426515035</v>
      </c>
      <c r="U654" s="329">
        <v>14.331300771156526</v>
      </c>
      <c r="V654" s="294"/>
      <c r="W654" s="301"/>
      <c r="X654" s="308"/>
      <c r="Y654" s="92">
        <v>444.34</v>
      </c>
      <c r="Z654" s="265">
        <v>50.500000000000014</v>
      </c>
      <c r="AA654" s="195">
        <v>3.77</v>
      </c>
      <c r="AB654" s="100"/>
      <c r="AC654" s="252"/>
      <c r="AD654" s="98">
        <f t="shared" si="390"/>
        <v>0</v>
      </c>
      <c r="AE654" s="146">
        <v>0.17534014579999996</v>
      </c>
      <c r="AF654" s="151">
        <v>0.17081457372500003</v>
      </c>
      <c r="AG654" s="156">
        <v>0.13792190322499998</v>
      </c>
      <c r="AH654" s="161">
        <v>0.12872957437499999</v>
      </c>
      <c r="AI654" s="176"/>
      <c r="AJ654" s="176"/>
      <c r="AK654" s="252"/>
      <c r="AL654" s="110">
        <v>10.477421157405809</v>
      </c>
      <c r="AM654" s="118"/>
      <c r="AN654" s="128"/>
      <c r="AO654" s="129"/>
      <c r="AP654" s="118"/>
      <c r="AQ654" s="128"/>
      <c r="AR654" s="129"/>
      <c r="AS654" s="462"/>
      <c r="AT654" s="431"/>
      <c r="AU654" s="356"/>
      <c r="AV654" s="422"/>
      <c r="AW654" s="434"/>
      <c r="AX654" s="370"/>
      <c r="AY654" s="229"/>
      <c r="AZ654" s="230"/>
      <c r="BA654" s="233"/>
      <c r="BB654" s="234"/>
      <c r="BC654" s="87"/>
      <c r="BD654" s="235"/>
      <c r="BE654" s="240"/>
      <c r="BF654" s="445"/>
    </row>
    <row r="655" spans="1:58" ht="15.75" thickTop="1" x14ac:dyDescent="0.25">
      <c r="A655" s="15">
        <v>649</v>
      </c>
      <c r="B655" s="16">
        <v>1</v>
      </c>
      <c r="C655" s="17" t="s">
        <v>5</v>
      </c>
      <c r="D655" s="17" t="s">
        <v>6</v>
      </c>
      <c r="E655" s="18" t="s">
        <v>7</v>
      </c>
      <c r="F655" s="19" t="s">
        <v>27</v>
      </c>
      <c r="G655" s="30">
        <v>42564</v>
      </c>
      <c r="H655" s="21">
        <v>8</v>
      </c>
      <c r="I655" s="18">
        <v>56</v>
      </c>
      <c r="J655" s="40"/>
      <c r="K655" s="40"/>
      <c r="L655" s="40"/>
      <c r="M655" s="40"/>
      <c r="N655" s="40"/>
      <c r="O655" s="40"/>
      <c r="P655" s="40"/>
      <c r="Q655" s="40"/>
      <c r="R655" s="40"/>
      <c r="S655" s="313">
        <v>14148.143312679265</v>
      </c>
      <c r="T655" s="321">
        <v>438.50134241416572</v>
      </c>
      <c r="U655" s="326">
        <v>31.77701728115747</v>
      </c>
      <c r="V655" s="291"/>
      <c r="W655" s="299"/>
      <c r="X655" s="306"/>
      <c r="Y655" s="40">
        <v>447.68999999999994</v>
      </c>
      <c r="Z655" s="263">
        <v>20.999999999999986</v>
      </c>
      <c r="AA655" s="193">
        <v>6.18</v>
      </c>
      <c r="AB655" s="75"/>
      <c r="AC655" s="250"/>
      <c r="AD655" s="79">
        <f t="shared" si="390"/>
        <v>0</v>
      </c>
      <c r="AE655" s="163">
        <v>0.84267450089999985</v>
      </c>
      <c r="AF655" s="165">
        <v>0.80667551644999991</v>
      </c>
      <c r="AG655" s="167">
        <v>0.67912224674999999</v>
      </c>
      <c r="AH655" s="169">
        <v>0.64202044157499993</v>
      </c>
      <c r="AI655" s="173"/>
      <c r="AJ655" s="244"/>
      <c r="AK655" s="250"/>
      <c r="AL655" s="108">
        <v>180.7924574715401</v>
      </c>
      <c r="AS655" s="459"/>
      <c r="AT655" s="437"/>
      <c r="AU655" s="410"/>
      <c r="AV655" s="424"/>
      <c r="AW655" s="432"/>
      <c r="AX655" s="368"/>
      <c r="AY655" s="208"/>
      <c r="AZ655" s="221"/>
      <c r="BA655" s="217"/>
    </row>
    <row r="656" spans="1:58" x14ac:dyDescent="0.25">
      <c r="A656" s="15">
        <v>650</v>
      </c>
      <c r="B656" s="16">
        <v>2</v>
      </c>
      <c r="C656" s="17" t="s">
        <v>5</v>
      </c>
      <c r="D656" s="17" t="s">
        <v>6</v>
      </c>
      <c r="E656" s="18" t="s">
        <v>7</v>
      </c>
      <c r="F656" s="19" t="s">
        <v>27</v>
      </c>
      <c r="G656" s="30">
        <v>42564</v>
      </c>
      <c r="H656" s="21">
        <v>8</v>
      </c>
      <c r="I656" s="18">
        <v>56</v>
      </c>
      <c r="J656" s="40"/>
      <c r="K656" s="40"/>
      <c r="L656" s="40"/>
      <c r="M656" s="40"/>
      <c r="N656" s="40"/>
      <c r="O656" s="40"/>
      <c r="P656" s="40"/>
      <c r="Q656" s="40"/>
      <c r="R656" s="40"/>
      <c r="S656" s="313">
        <v>14149.881734171269</v>
      </c>
      <c r="T656" s="321">
        <v>438.55522228667462</v>
      </c>
      <c r="U656" s="326">
        <v>31.78092181114225</v>
      </c>
      <c r="V656" s="291"/>
      <c r="W656" s="299"/>
      <c r="X656" s="306"/>
      <c r="Y656" s="40">
        <v>455.50000000000006</v>
      </c>
      <c r="Z656" s="263"/>
      <c r="AA656" s="193"/>
      <c r="AB656" s="75"/>
      <c r="AC656" s="250"/>
      <c r="AD656" s="79">
        <f t="shared" si="390"/>
        <v>0</v>
      </c>
      <c r="AE656" s="163">
        <v>1.7912790852999996</v>
      </c>
      <c r="AF656" s="165">
        <v>1.7174534427499999</v>
      </c>
      <c r="AG656" s="167">
        <v>1.51641134195</v>
      </c>
      <c r="AH656" s="169">
        <v>1.432376004575</v>
      </c>
      <c r="AI656" s="173"/>
      <c r="AJ656" s="244"/>
      <c r="AK656" s="250"/>
      <c r="AL656" s="108"/>
      <c r="AS656" s="459"/>
      <c r="AT656" s="437"/>
      <c r="AU656" s="410"/>
      <c r="AV656" s="424"/>
      <c r="AW656" s="432"/>
      <c r="AX656" s="368"/>
      <c r="AY656" s="208"/>
      <c r="AZ656" s="221"/>
      <c r="BA656" s="217"/>
    </row>
    <row r="657" spans="1:53" x14ac:dyDescent="0.25">
      <c r="A657" s="15">
        <v>651</v>
      </c>
      <c r="B657" s="16">
        <v>3</v>
      </c>
      <c r="C657" s="17" t="s">
        <v>5</v>
      </c>
      <c r="D657" s="17" t="s">
        <v>6</v>
      </c>
      <c r="E657" s="18" t="s">
        <v>7</v>
      </c>
      <c r="F657" s="19" t="s">
        <v>27</v>
      </c>
      <c r="G657" s="30">
        <v>42564</v>
      </c>
      <c r="H657" s="21">
        <v>8</v>
      </c>
      <c r="I657" s="18">
        <v>56</v>
      </c>
      <c r="J657" s="40"/>
      <c r="K657" s="40"/>
      <c r="L657" s="40"/>
      <c r="M657" s="40"/>
      <c r="N657" s="40"/>
      <c r="O657" s="40"/>
      <c r="P657" s="40"/>
      <c r="Q657" s="40"/>
      <c r="R657" s="40"/>
      <c r="S657" s="313">
        <v>14149.012523425265</v>
      </c>
      <c r="T657" s="321">
        <v>438.52828235042011</v>
      </c>
      <c r="U657" s="326">
        <v>31.778969546149856</v>
      </c>
      <c r="V657" s="291"/>
      <c r="W657" s="299"/>
      <c r="X657" s="306"/>
      <c r="Y657" s="40">
        <v>444.62999999999994</v>
      </c>
      <c r="Z657" s="263">
        <v>11.799999999999997</v>
      </c>
      <c r="AA657" s="193">
        <v>6.31</v>
      </c>
      <c r="AB657" s="75"/>
      <c r="AC657" s="250"/>
      <c r="AD657" s="79">
        <f t="shared" si="390"/>
        <v>0</v>
      </c>
      <c r="AE657" s="163">
        <v>0.96191406989999995</v>
      </c>
      <c r="AF657" s="165">
        <v>0.92114051445</v>
      </c>
      <c r="AG657" s="167">
        <v>0.7708586826499999</v>
      </c>
      <c r="AH657" s="169">
        <v>0.72822681817500001</v>
      </c>
      <c r="AI657" s="173"/>
      <c r="AJ657" s="244"/>
      <c r="AK657" s="250"/>
      <c r="AL657" s="108">
        <v>179.53972233315463</v>
      </c>
      <c r="AS657" s="459"/>
      <c r="AT657" s="437"/>
      <c r="AU657" s="410"/>
      <c r="AV657" s="424"/>
      <c r="AW657" s="432"/>
      <c r="AX657" s="368"/>
      <c r="AY657" s="208"/>
      <c r="AZ657" s="221"/>
      <c r="BA657" s="217"/>
    </row>
    <row r="658" spans="1:53" ht="15.75" thickBot="1" x14ac:dyDescent="0.3">
      <c r="A658" s="22">
        <v>652</v>
      </c>
      <c r="B658" s="23">
        <v>4</v>
      </c>
      <c r="C658" s="24" t="s">
        <v>5</v>
      </c>
      <c r="D658" s="24" t="s">
        <v>6</v>
      </c>
      <c r="E658" s="25" t="s">
        <v>7</v>
      </c>
      <c r="F658" s="26" t="s">
        <v>27</v>
      </c>
      <c r="G658" s="31">
        <v>42564</v>
      </c>
      <c r="H658" s="28">
        <v>8</v>
      </c>
      <c r="I658" s="25">
        <v>56</v>
      </c>
      <c r="J658" s="41"/>
      <c r="K658" s="41"/>
      <c r="L658" s="41"/>
      <c r="M658" s="41"/>
      <c r="N658" s="41"/>
      <c r="O658" s="41"/>
      <c r="P658" s="41"/>
      <c r="Q658" s="41"/>
      <c r="R658" s="41"/>
      <c r="S658" s="314">
        <v>14150.750944917272</v>
      </c>
      <c r="T658" s="322">
        <v>438.58216222292918</v>
      </c>
      <c r="U658" s="327">
        <v>31.782874076134647</v>
      </c>
      <c r="V658" s="292"/>
      <c r="W658" s="300"/>
      <c r="X658" s="307"/>
      <c r="Y658" s="41">
        <v>446.64000000000004</v>
      </c>
      <c r="Z658" s="264">
        <v>12.100000000000009</v>
      </c>
      <c r="AA658" s="194">
        <v>6.29</v>
      </c>
      <c r="AB658" s="76"/>
      <c r="AC658" s="251"/>
      <c r="AD658" s="80">
        <f t="shared" si="390"/>
        <v>0</v>
      </c>
      <c r="AE658" s="145">
        <v>0.90349293489999982</v>
      </c>
      <c r="AF658" s="150">
        <v>0.86312087645000002</v>
      </c>
      <c r="AG658" s="155">
        <v>0.72566000374999995</v>
      </c>
      <c r="AH658" s="160">
        <v>0.68432477867499997</v>
      </c>
      <c r="AI658" s="175"/>
      <c r="AJ658" s="175"/>
      <c r="AK658" s="251"/>
      <c r="AL658" s="109">
        <v>168.83453115058785</v>
      </c>
      <c r="AS658" s="460"/>
      <c r="AT658" s="430"/>
      <c r="AU658" s="355"/>
      <c r="AV658" s="425"/>
      <c r="AW658" s="433"/>
      <c r="AX658" s="369"/>
      <c r="AY658" s="209"/>
      <c r="AZ658" s="222"/>
      <c r="BA658" s="218"/>
    </row>
    <row r="659" spans="1:53" x14ac:dyDescent="0.25">
      <c r="A659" s="8">
        <v>653</v>
      </c>
      <c r="B659" s="9">
        <v>5</v>
      </c>
      <c r="C659" s="10" t="s">
        <v>5</v>
      </c>
      <c r="D659" s="10" t="s">
        <v>6</v>
      </c>
      <c r="E659" s="11" t="s">
        <v>8</v>
      </c>
      <c r="F659" s="12" t="s">
        <v>27</v>
      </c>
      <c r="G659" s="29">
        <v>42563</v>
      </c>
      <c r="H659" s="14">
        <v>8</v>
      </c>
      <c r="I659" s="11">
        <v>56</v>
      </c>
      <c r="J659" s="39"/>
      <c r="K659" s="39"/>
      <c r="L659" s="39"/>
      <c r="M659" s="39"/>
      <c r="N659" s="39"/>
      <c r="O659" s="39"/>
      <c r="P659" s="39"/>
      <c r="Q659" s="39"/>
      <c r="R659" s="39"/>
      <c r="S659" s="315">
        <v>14149.881734171269</v>
      </c>
      <c r="T659" s="323">
        <v>438.55522228667462</v>
      </c>
      <c r="U659" s="328">
        <v>31.78092181114225</v>
      </c>
      <c r="V659" s="293"/>
      <c r="W659" s="298"/>
      <c r="X659" s="305"/>
      <c r="Y659" s="39">
        <v>442.08</v>
      </c>
      <c r="Z659" s="262">
        <v>16.800000000000011</v>
      </c>
      <c r="AA659" s="192">
        <v>6.43</v>
      </c>
      <c r="AB659" s="74"/>
      <c r="AC659" s="249"/>
      <c r="AD659" s="78">
        <f t="shared" si="390"/>
        <v>0</v>
      </c>
      <c r="AE659" s="162">
        <v>0.59022159129999996</v>
      </c>
      <c r="AF659" s="164">
        <v>0.56110163774999999</v>
      </c>
      <c r="AG659" s="166">
        <v>0.47957888984999997</v>
      </c>
      <c r="AH659" s="168">
        <v>0.45348934087500009</v>
      </c>
      <c r="AI659" s="174"/>
      <c r="AJ659" s="245"/>
      <c r="AK659" s="249"/>
      <c r="AL659" s="107">
        <v>123.16664110580827</v>
      </c>
      <c r="AS659" s="461"/>
      <c r="AT659" s="436"/>
      <c r="AU659" s="409"/>
      <c r="AV659" s="423"/>
      <c r="AW659" s="411"/>
      <c r="AX659" s="367"/>
      <c r="AY659" s="207"/>
      <c r="AZ659" s="220"/>
      <c r="BA659" s="216"/>
    </row>
    <row r="660" spans="1:53" x14ac:dyDescent="0.25">
      <c r="A660" s="15">
        <v>654</v>
      </c>
      <c r="B660" s="16">
        <v>6</v>
      </c>
      <c r="C660" s="17" t="s">
        <v>5</v>
      </c>
      <c r="D660" s="17" t="s">
        <v>6</v>
      </c>
      <c r="E660" s="18" t="s">
        <v>8</v>
      </c>
      <c r="F660" s="19" t="s">
        <v>27</v>
      </c>
      <c r="G660" s="30">
        <v>42563</v>
      </c>
      <c r="H660" s="21">
        <v>8</v>
      </c>
      <c r="I660" s="18">
        <v>56</v>
      </c>
      <c r="J660" s="40"/>
      <c r="K660" s="40"/>
      <c r="L660" s="40"/>
      <c r="M660" s="40"/>
      <c r="N660" s="40"/>
      <c r="O660" s="40"/>
      <c r="P660" s="40"/>
      <c r="Q660" s="40"/>
      <c r="R660" s="40"/>
      <c r="S660" s="313">
        <v>14149.881734171269</v>
      </c>
      <c r="T660" s="321">
        <v>438.55522228667462</v>
      </c>
      <c r="U660" s="326">
        <v>31.78092181114225</v>
      </c>
      <c r="V660" s="291"/>
      <c r="W660" s="299"/>
      <c r="X660" s="306"/>
      <c r="Y660" s="40">
        <v>445.99999999999994</v>
      </c>
      <c r="Z660" s="263">
        <v>15.700000000000003</v>
      </c>
      <c r="AA660" s="193">
        <v>6.45</v>
      </c>
      <c r="AB660" s="75"/>
      <c r="AC660" s="250"/>
      <c r="AD660" s="79">
        <f t="shared" si="390"/>
        <v>0</v>
      </c>
      <c r="AE660" s="163">
        <v>0.71703398979999988</v>
      </c>
      <c r="AF660" s="165">
        <v>0.68398215614999991</v>
      </c>
      <c r="AG660" s="167">
        <v>0.57800904664999997</v>
      </c>
      <c r="AH660" s="169">
        <v>0.54646108297499996</v>
      </c>
      <c r="AI660" s="173"/>
      <c r="AJ660" s="244"/>
      <c r="AK660" s="250"/>
      <c r="AL660" s="108">
        <v>144.00759840803934</v>
      </c>
      <c r="AS660" s="459"/>
      <c r="AT660" s="437"/>
      <c r="AU660" s="410"/>
      <c r="AV660" s="424"/>
      <c r="AW660" s="432"/>
      <c r="AX660" s="368"/>
      <c r="AY660" s="208"/>
      <c r="AZ660" s="221"/>
      <c r="BA660" s="217"/>
    </row>
    <row r="661" spans="1:53" x14ac:dyDescent="0.25">
      <c r="A661" s="15">
        <v>655</v>
      </c>
      <c r="B661" s="16">
        <v>7</v>
      </c>
      <c r="C661" s="17" t="s">
        <v>5</v>
      </c>
      <c r="D661" s="17" t="s">
        <v>6</v>
      </c>
      <c r="E661" s="18" t="s">
        <v>8</v>
      </c>
      <c r="F661" s="19" t="s">
        <v>27</v>
      </c>
      <c r="G661" s="30">
        <v>42563</v>
      </c>
      <c r="H661" s="21">
        <v>8</v>
      </c>
      <c r="I661" s="18">
        <v>56</v>
      </c>
      <c r="J661" s="40"/>
      <c r="K661" s="40"/>
      <c r="L661" s="40"/>
      <c r="M661" s="40"/>
      <c r="N661" s="40"/>
      <c r="O661" s="40"/>
      <c r="P661" s="40"/>
      <c r="Q661" s="40"/>
      <c r="R661" s="40"/>
      <c r="S661" s="313">
        <v>14151.620155663273</v>
      </c>
      <c r="T661" s="321">
        <v>438.60910215918364</v>
      </c>
      <c r="U661" s="326">
        <v>31.784826341127037</v>
      </c>
      <c r="V661" s="291"/>
      <c r="W661" s="299"/>
      <c r="X661" s="306"/>
      <c r="Y661" s="40">
        <v>443.22999999999996</v>
      </c>
      <c r="Z661" s="263">
        <v>19.099999999999994</v>
      </c>
      <c r="AA661" s="193">
        <v>6.41</v>
      </c>
      <c r="AB661" s="75"/>
      <c r="AC661" s="250"/>
      <c r="AD661" s="79">
        <f t="shared" si="390"/>
        <v>0</v>
      </c>
      <c r="AE661" s="163">
        <v>0.6590568497999999</v>
      </c>
      <c r="AF661" s="165">
        <v>0.62748315184999992</v>
      </c>
      <c r="AG661" s="167">
        <v>0.53345183284999997</v>
      </c>
      <c r="AH661" s="169">
        <v>0.50464747097499996</v>
      </c>
      <c r="AI661" s="173"/>
      <c r="AJ661" s="244"/>
      <c r="AK661" s="250"/>
      <c r="AL661" s="108">
        <v>136.14953253998502</v>
      </c>
      <c r="AS661" s="459"/>
      <c r="AT661" s="437"/>
      <c r="AU661" s="410"/>
      <c r="AV661" s="424"/>
      <c r="AW661" s="432"/>
      <c r="AX661" s="368"/>
      <c r="AY661" s="208"/>
      <c r="AZ661" s="221"/>
      <c r="BA661" s="217"/>
    </row>
    <row r="662" spans="1:53" ht="15.75" thickBot="1" x14ac:dyDescent="0.3">
      <c r="A662" s="22">
        <v>656</v>
      </c>
      <c r="B662" s="23">
        <v>8</v>
      </c>
      <c r="C662" s="24" t="s">
        <v>5</v>
      </c>
      <c r="D662" s="24" t="s">
        <v>6</v>
      </c>
      <c r="E662" s="25" t="s">
        <v>8</v>
      </c>
      <c r="F662" s="26" t="s">
        <v>27</v>
      </c>
      <c r="G662" s="31">
        <v>42563</v>
      </c>
      <c r="H662" s="28">
        <v>8</v>
      </c>
      <c r="I662" s="25">
        <v>56</v>
      </c>
      <c r="J662" s="41"/>
      <c r="K662" s="41"/>
      <c r="L662" s="41"/>
      <c r="M662" s="41"/>
      <c r="N662" s="41"/>
      <c r="O662" s="41"/>
      <c r="P662" s="41"/>
      <c r="Q662" s="41"/>
      <c r="R662" s="41"/>
      <c r="S662" s="314">
        <v>14151.620155663273</v>
      </c>
      <c r="T662" s="322">
        <v>438.60910215918364</v>
      </c>
      <c r="U662" s="327">
        <v>31.784826341127037</v>
      </c>
      <c r="V662" s="292"/>
      <c r="W662" s="300"/>
      <c r="X662" s="307"/>
      <c r="Y662" s="41">
        <v>450.21999999999997</v>
      </c>
      <c r="Z662" s="264">
        <v>19</v>
      </c>
      <c r="AA662" s="194">
        <v>6.44</v>
      </c>
      <c r="AB662" s="76"/>
      <c r="AC662" s="251"/>
      <c r="AD662" s="80">
        <f t="shared" si="390"/>
        <v>0</v>
      </c>
      <c r="AE662" s="145">
        <v>0.63301713019999994</v>
      </c>
      <c r="AF662" s="150">
        <v>0.60381522025000001</v>
      </c>
      <c r="AG662" s="155">
        <v>0.51307014374999993</v>
      </c>
      <c r="AH662" s="160">
        <v>0.48550871757500008</v>
      </c>
      <c r="AI662" s="175"/>
      <c r="AJ662" s="175"/>
      <c r="AK662" s="251"/>
      <c r="AL662" s="109">
        <v>130.11362687321864</v>
      </c>
      <c r="AS662" s="460"/>
      <c r="AT662" s="430"/>
      <c r="AU662" s="355"/>
      <c r="AV662" s="425"/>
      <c r="AW662" s="433"/>
      <c r="AX662" s="369"/>
      <c r="AY662" s="209"/>
      <c r="AZ662" s="222"/>
      <c r="BA662" s="218"/>
    </row>
    <row r="663" spans="1:53" x14ac:dyDescent="0.25">
      <c r="A663" s="8">
        <v>657</v>
      </c>
      <c r="B663" s="9">
        <v>9</v>
      </c>
      <c r="C663" s="10" t="s">
        <v>5</v>
      </c>
      <c r="D663" s="10" t="s">
        <v>9</v>
      </c>
      <c r="E663" s="11" t="s">
        <v>7</v>
      </c>
      <c r="F663" s="12" t="s">
        <v>27</v>
      </c>
      <c r="G663" s="29">
        <v>42564</v>
      </c>
      <c r="H663" s="14">
        <v>8</v>
      </c>
      <c r="I663" s="11">
        <v>56</v>
      </c>
      <c r="J663" s="39"/>
      <c r="K663" s="39"/>
      <c r="L663" s="39"/>
      <c r="M663" s="39"/>
      <c r="N663" s="39"/>
      <c r="O663" s="39"/>
      <c r="P663" s="39"/>
      <c r="Q663" s="39"/>
      <c r="R663" s="39"/>
      <c r="S663" s="315">
        <v>22427.17529627524</v>
      </c>
      <c r="T663" s="323">
        <v>1144.3482383814201</v>
      </c>
      <c r="U663" s="328">
        <v>91.95936939726738</v>
      </c>
      <c r="V663" s="293"/>
      <c r="W663" s="298"/>
      <c r="X663" s="305"/>
      <c r="Y663" s="39">
        <v>448.47</v>
      </c>
      <c r="Z663" s="262">
        <v>138.30000000000001</v>
      </c>
      <c r="AA663" s="192">
        <v>4.71</v>
      </c>
      <c r="AB663" s="74"/>
      <c r="AC663" s="249"/>
      <c r="AD663" s="78">
        <f t="shared" si="390"/>
        <v>0</v>
      </c>
      <c r="AE663" s="162">
        <v>0.96708060089999992</v>
      </c>
      <c r="AF663" s="164">
        <v>0.91436394344999994</v>
      </c>
      <c r="AG663" s="166">
        <v>0.71011141685000001</v>
      </c>
      <c r="AH663" s="168">
        <v>0.66395220907499997</v>
      </c>
      <c r="AI663" s="174"/>
      <c r="AJ663" s="245"/>
      <c r="AK663" s="249"/>
      <c r="AL663" s="107">
        <v>162.22920042091897</v>
      </c>
      <c r="AS663" s="461"/>
      <c r="AT663" s="436"/>
      <c r="AU663" s="409"/>
      <c r="AV663" s="423"/>
      <c r="AW663" s="411"/>
      <c r="AX663" s="367"/>
      <c r="AY663" s="207"/>
      <c r="AZ663" s="220"/>
      <c r="BA663" s="216"/>
    </row>
    <row r="664" spans="1:53" x14ac:dyDescent="0.25">
      <c r="A664" s="15">
        <v>658</v>
      </c>
      <c r="B664" s="16">
        <v>10</v>
      </c>
      <c r="C664" s="17" t="s">
        <v>5</v>
      </c>
      <c r="D664" s="17" t="s">
        <v>9</v>
      </c>
      <c r="E664" s="18" t="s">
        <v>7</v>
      </c>
      <c r="F664" s="19" t="s">
        <v>27</v>
      </c>
      <c r="G664" s="30">
        <v>42564</v>
      </c>
      <c r="H664" s="21">
        <v>8</v>
      </c>
      <c r="I664" s="18">
        <v>56</v>
      </c>
      <c r="J664" s="40"/>
      <c r="K664" s="40"/>
      <c r="L664" s="40"/>
      <c r="M664" s="40"/>
      <c r="N664" s="40"/>
      <c r="O664" s="40"/>
      <c r="P664" s="40"/>
      <c r="Q664" s="40"/>
      <c r="R664" s="40"/>
      <c r="S664" s="313">
        <v>22427.17529627524</v>
      </c>
      <c r="T664" s="321">
        <v>1144.3482383814201</v>
      </c>
      <c r="U664" s="326">
        <v>91.95936939726738</v>
      </c>
      <c r="V664" s="291"/>
      <c r="W664" s="299"/>
      <c r="X664" s="306"/>
      <c r="Y664" s="40">
        <v>455.09000000000003</v>
      </c>
      <c r="Z664" s="263">
        <v>149.30000000000001</v>
      </c>
      <c r="AA664" s="193">
        <v>4.5999999999999996</v>
      </c>
      <c r="AB664" s="75"/>
      <c r="AC664" s="250"/>
      <c r="AD664" s="79">
        <f t="shared" si="390"/>
        <v>0</v>
      </c>
      <c r="AE664" s="163">
        <v>0.95467401289999998</v>
      </c>
      <c r="AF664" s="165">
        <v>0.90079864144999999</v>
      </c>
      <c r="AG664" s="167">
        <v>0.69984654334999996</v>
      </c>
      <c r="AH664" s="169">
        <v>0.65404436737499994</v>
      </c>
      <c r="AI664" s="173"/>
      <c r="AJ664" s="244"/>
      <c r="AK664" s="250"/>
      <c r="AL664" s="108">
        <v>165.07632573543142</v>
      </c>
      <c r="AS664" s="459"/>
      <c r="AT664" s="437"/>
      <c r="AU664" s="410"/>
      <c r="AV664" s="424"/>
      <c r="AW664" s="432"/>
      <c r="AX664" s="368"/>
      <c r="AY664" s="208"/>
      <c r="AZ664" s="221"/>
      <c r="BA664" s="217"/>
    </row>
    <row r="665" spans="1:53" x14ac:dyDescent="0.25">
      <c r="A665" s="15">
        <v>659</v>
      </c>
      <c r="B665" s="16">
        <v>11</v>
      </c>
      <c r="C665" s="17" t="s">
        <v>5</v>
      </c>
      <c r="D665" s="17" t="s">
        <v>9</v>
      </c>
      <c r="E665" s="18" t="s">
        <v>7</v>
      </c>
      <c r="F665" s="19" t="s">
        <v>27</v>
      </c>
      <c r="G665" s="30">
        <v>42564</v>
      </c>
      <c r="H665" s="21">
        <v>8</v>
      </c>
      <c r="I665" s="18">
        <v>56</v>
      </c>
      <c r="J665" s="40"/>
      <c r="K665" s="40"/>
      <c r="L665" s="40"/>
      <c r="M665" s="40"/>
      <c r="N665" s="40"/>
      <c r="O665" s="40"/>
      <c r="P665" s="40"/>
      <c r="Q665" s="40"/>
      <c r="R665" s="40"/>
      <c r="S665" s="313">
        <v>22429.524511564658</v>
      </c>
      <c r="T665" s="321">
        <v>1144.468107261139</v>
      </c>
      <c r="U665" s="326">
        <v>91.969002012776897</v>
      </c>
      <c r="V665" s="291"/>
      <c r="W665" s="299"/>
      <c r="X665" s="306"/>
      <c r="Y665" s="40">
        <v>449.25</v>
      </c>
      <c r="Z665" s="263">
        <v>165.3</v>
      </c>
      <c r="AA665" s="193">
        <v>4.58</v>
      </c>
      <c r="AB665" s="75"/>
      <c r="AC665" s="250"/>
      <c r="AD665" s="79">
        <f t="shared" si="390"/>
        <v>0</v>
      </c>
      <c r="AE665" s="163">
        <v>0.94866169290000002</v>
      </c>
      <c r="AF665" s="165">
        <v>0.89346822344999999</v>
      </c>
      <c r="AG665" s="167">
        <v>0.68895355614999998</v>
      </c>
      <c r="AH665" s="169">
        <v>0.64309594777500001</v>
      </c>
      <c r="AI665" s="173"/>
      <c r="AJ665" s="244"/>
      <c r="AK665" s="250"/>
      <c r="AL665" s="108">
        <v>164.05136062220694</v>
      </c>
      <c r="AS665" s="459"/>
      <c r="AT665" s="437"/>
      <c r="AU665" s="410"/>
      <c r="AV665" s="424"/>
      <c r="AW665" s="432"/>
      <c r="AX665" s="368"/>
      <c r="AY665" s="208"/>
      <c r="AZ665" s="221"/>
      <c r="BA665" s="217"/>
    </row>
    <row r="666" spans="1:53" ht="15.75" thickBot="1" x14ac:dyDescent="0.3">
      <c r="A666" s="22">
        <v>660</v>
      </c>
      <c r="B666" s="23">
        <v>12</v>
      </c>
      <c r="C666" s="24" t="s">
        <v>5</v>
      </c>
      <c r="D666" s="24" t="s">
        <v>9</v>
      </c>
      <c r="E666" s="25" t="s">
        <v>7</v>
      </c>
      <c r="F666" s="26" t="s">
        <v>27</v>
      </c>
      <c r="G666" s="31">
        <v>42564</v>
      </c>
      <c r="H666" s="28">
        <v>8</v>
      </c>
      <c r="I666" s="25">
        <v>56</v>
      </c>
      <c r="J666" s="41"/>
      <c r="K666" s="41"/>
      <c r="L666" s="41"/>
      <c r="M666" s="41"/>
      <c r="N666" s="41"/>
      <c r="O666" s="41"/>
      <c r="P666" s="41"/>
      <c r="Q666" s="41"/>
      <c r="R666" s="41"/>
      <c r="S666" s="314">
        <v>22427.17529627524</v>
      </c>
      <c r="T666" s="322">
        <v>1144.3482383814201</v>
      </c>
      <c r="U666" s="327">
        <v>91.95936939726738</v>
      </c>
      <c r="V666" s="292"/>
      <c r="W666" s="300"/>
      <c r="X666" s="307"/>
      <c r="Y666" s="41">
        <v>451.09</v>
      </c>
      <c r="Z666" s="264">
        <v>162.30000000000001</v>
      </c>
      <c r="AA666" s="194">
        <v>4.5599999999999996</v>
      </c>
      <c r="AB666" s="76"/>
      <c r="AC666" s="251"/>
      <c r="AD666" s="80">
        <f t="shared" si="390"/>
        <v>0</v>
      </c>
      <c r="AE666" s="145">
        <v>0.89389324889999999</v>
      </c>
      <c r="AF666" s="150">
        <v>0.84418507644999985</v>
      </c>
      <c r="AG666" s="155">
        <v>0.64828584344999995</v>
      </c>
      <c r="AH666" s="160">
        <v>0.60573778307500004</v>
      </c>
      <c r="AI666" s="175"/>
      <c r="AJ666" s="175"/>
      <c r="AK666" s="251"/>
      <c r="AL666" s="109">
        <v>159.15430508124555</v>
      </c>
      <c r="AS666" s="460"/>
      <c r="AT666" s="430"/>
      <c r="AU666" s="355"/>
      <c r="AV666" s="425"/>
      <c r="AW666" s="433"/>
      <c r="AX666" s="369"/>
      <c r="AY666" s="209"/>
      <c r="AZ666" s="222"/>
      <c r="BA666" s="218"/>
    </row>
    <row r="667" spans="1:53" x14ac:dyDescent="0.25">
      <c r="A667" s="8">
        <v>661</v>
      </c>
      <c r="B667" s="9">
        <v>13</v>
      </c>
      <c r="C667" s="10" t="s">
        <v>5</v>
      </c>
      <c r="D667" s="10" t="s">
        <v>9</v>
      </c>
      <c r="E667" s="11" t="s">
        <v>8</v>
      </c>
      <c r="F667" s="12" t="s">
        <v>27</v>
      </c>
      <c r="G667" s="29">
        <v>42563</v>
      </c>
      <c r="H667" s="14">
        <v>8</v>
      </c>
      <c r="I667" s="11">
        <v>56</v>
      </c>
      <c r="J667" s="39"/>
      <c r="K667" s="39"/>
      <c r="L667" s="39"/>
      <c r="M667" s="39"/>
      <c r="N667" s="39"/>
      <c r="O667" s="39"/>
      <c r="P667" s="39"/>
      <c r="Q667" s="39"/>
      <c r="R667" s="39"/>
      <c r="S667" s="315">
        <v>22428.741439801521</v>
      </c>
      <c r="T667" s="323">
        <v>1144.4281509678995</v>
      </c>
      <c r="U667" s="328">
        <v>91.965791140940397</v>
      </c>
      <c r="V667" s="293"/>
      <c r="W667" s="298"/>
      <c r="X667" s="305"/>
      <c r="Y667" s="39">
        <v>446.76000000000005</v>
      </c>
      <c r="Z667" s="262">
        <v>82.1</v>
      </c>
      <c r="AA667" s="192">
        <v>4.97</v>
      </c>
      <c r="AB667" s="74"/>
      <c r="AC667" s="249"/>
      <c r="AD667" s="78">
        <f t="shared" si="390"/>
        <v>0</v>
      </c>
      <c r="AE667" s="162">
        <v>0.80585098989999993</v>
      </c>
      <c r="AF667" s="164">
        <v>0.75909491625000003</v>
      </c>
      <c r="AG667" s="166">
        <v>0.58923736954999995</v>
      </c>
      <c r="AH667" s="168">
        <v>0.55200055987499996</v>
      </c>
      <c r="AI667" s="174"/>
      <c r="AJ667" s="245"/>
      <c r="AK667" s="249"/>
      <c r="AL667" s="107">
        <v>120.7750558416178</v>
      </c>
      <c r="AS667" s="461"/>
      <c r="AT667" s="436"/>
      <c r="AU667" s="409"/>
      <c r="AV667" s="423"/>
      <c r="AW667" s="411"/>
      <c r="AX667" s="367"/>
      <c r="AY667" s="207"/>
      <c r="AZ667" s="220"/>
      <c r="BA667" s="216"/>
    </row>
    <row r="668" spans="1:53" x14ac:dyDescent="0.25">
      <c r="A668" s="15">
        <v>662</v>
      </c>
      <c r="B668" s="16">
        <v>14</v>
      </c>
      <c r="C668" s="17" t="s">
        <v>5</v>
      </c>
      <c r="D668" s="17" t="s">
        <v>9</v>
      </c>
      <c r="E668" s="18" t="s">
        <v>8</v>
      </c>
      <c r="F668" s="19" t="s">
        <v>27</v>
      </c>
      <c r="G668" s="30">
        <v>42563</v>
      </c>
      <c r="H668" s="21">
        <v>8</v>
      </c>
      <c r="I668" s="18">
        <v>56</v>
      </c>
      <c r="J668" s="40"/>
      <c r="K668" s="40"/>
      <c r="L668" s="40"/>
      <c r="M668" s="40"/>
      <c r="N668" s="40"/>
      <c r="O668" s="40"/>
      <c r="P668" s="40"/>
      <c r="Q668" s="40"/>
      <c r="R668" s="40"/>
      <c r="S668" s="313">
        <v>22427.958368038384</v>
      </c>
      <c r="T668" s="321">
        <v>1144.3881946746599</v>
      </c>
      <c r="U668" s="326">
        <v>91.962580269103896</v>
      </c>
      <c r="V668" s="291"/>
      <c r="W668" s="299"/>
      <c r="X668" s="306"/>
      <c r="Y668" s="40">
        <v>441.77000000000004</v>
      </c>
      <c r="Z668" s="263">
        <v>70.5</v>
      </c>
      <c r="AA668" s="193">
        <v>4.93</v>
      </c>
      <c r="AB668" s="75"/>
      <c r="AC668" s="250"/>
      <c r="AD668" s="79">
        <f t="shared" si="390"/>
        <v>0</v>
      </c>
      <c r="AE668" s="163">
        <v>0.78050828689999996</v>
      </c>
      <c r="AF668" s="165">
        <v>0.73657157264999995</v>
      </c>
      <c r="AG668" s="167">
        <v>0.57108096035</v>
      </c>
      <c r="AH668" s="169">
        <v>0.53413573657500002</v>
      </c>
      <c r="AI668" s="173"/>
      <c r="AJ668" s="244"/>
      <c r="AK668" s="250"/>
      <c r="AL668" s="108">
        <v>122.82498606806678</v>
      </c>
      <c r="AS668" s="459"/>
      <c r="AT668" s="437"/>
      <c r="AU668" s="410"/>
      <c r="AV668" s="424"/>
      <c r="AW668" s="432"/>
      <c r="AX668" s="368"/>
      <c r="AY668" s="208"/>
      <c r="AZ668" s="221"/>
      <c r="BA668" s="217"/>
    </row>
    <row r="669" spans="1:53" x14ac:dyDescent="0.25">
      <c r="A669" s="15">
        <v>663</v>
      </c>
      <c r="B669" s="16">
        <v>15</v>
      </c>
      <c r="C669" s="17" t="s">
        <v>5</v>
      </c>
      <c r="D669" s="17" t="s">
        <v>9</v>
      </c>
      <c r="E669" s="18" t="s">
        <v>8</v>
      </c>
      <c r="F669" s="19" t="s">
        <v>27</v>
      </c>
      <c r="G669" s="30">
        <v>42563</v>
      </c>
      <c r="H669" s="21">
        <v>8</v>
      </c>
      <c r="I669" s="18">
        <v>56</v>
      </c>
      <c r="J669" s="40"/>
      <c r="K669" s="40"/>
      <c r="L669" s="40"/>
      <c r="M669" s="40"/>
      <c r="N669" s="40"/>
      <c r="O669" s="40"/>
      <c r="P669" s="40"/>
      <c r="Q669" s="40"/>
      <c r="R669" s="40"/>
      <c r="S669" s="313">
        <v>22426.392224512107</v>
      </c>
      <c r="T669" s="321">
        <v>1144.3082820881807</v>
      </c>
      <c r="U669" s="326">
        <v>91.956158525430908</v>
      </c>
      <c r="V669" s="291"/>
      <c r="W669" s="299"/>
      <c r="X669" s="306"/>
      <c r="Y669" s="40">
        <v>444.07999999999993</v>
      </c>
      <c r="Z669" s="263">
        <v>76.300000000000011</v>
      </c>
      <c r="AA669" s="193">
        <v>5.01</v>
      </c>
      <c r="AB669" s="75"/>
      <c r="AC669" s="250"/>
      <c r="AD669" s="79">
        <f t="shared" si="390"/>
        <v>0</v>
      </c>
      <c r="AE669" s="163">
        <v>0.78378129789999984</v>
      </c>
      <c r="AF669" s="165">
        <v>0.73892112814999988</v>
      </c>
      <c r="AG669" s="167">
        <v>0.57300857454999998</v>
      </c>
      <c r="AH669" s="169">
        <v>0.53519383817499999</v>
      </c>
      <c r="AI669" s="173"/>
      <c r="AJ669" s="244"/>
      <c r="AK669" s="250"/>
      <c r="AL669" s="108">
        <v>121.5722509296813</v>
      </c>
      <c r="AS669" s="459"/>
      <c r="AT669" s="437"/>
      <c r="AU669" s="410"/>
      <c r="AV669" s="424"/>
      <c r="AW669" s="432"/>
      <c r="AX669" s="368"/>
      <c r="AY669" s="208"/>
      <c r="AZ669" s="221"/>
      <c r="BA669" s="217"/>
    </row>
    <row r="670" spans="1:53" ht="15.75" thickBot="1" x14ac:dyDescent="0.3">
      <c r="A670" s="22">
        <v>664</v>
      </c>
      <c r="B670" s="23">
        <v>16</v>
      </c>
      <c r="C670" s="24" t="s">
        <v>5</v>
      </c>
      <c r="D670" s="24" t="s">
        <v>9</v>
      </c>
      <c r="E670" s="25" t="s">
        <v>8</v>
      </c>
      <c r="F670" s="26" t="s">
        <v>27</v>
      </c>
      <c r="G670" s="31">
        <v>42563</v>
      </c>
      <c r="H670" s="28">
        <v>8</v>
      </c>
      <c r="I670" s="25">
        <v>56</v>
      </c>
      <c r="J670" s="41"/>
      <c r="K670" s="41"/>
      <c r="L670" s="41"/>
      <c r="M670" s="41"/>
      <c r="N670" s="41"/>
      <c r="O670" s="41"/>
      <c r="P670" s="41"/>
      <c r="Q670" s="41"/>
      <c r="R670" s="41"/>
      <c r="S670" s="314">
        <v>22428.741439801521</v>
      </c>
      <c r="T670" s="322">
        <v>1144.4281509678995</v>
      </c>
      <c r="U670" s="327">
        <v>91.965791140940397</v>
      </c>
      <c r="V670" s="292"/>
      <c r="W670" s="300"/>
      <c r="X670" s="307"/>
      <c r="Y670" s="41">
        <v>447.92999999999995</v>
      </c>
      <c r="Z670" s="264">
        <v>80.599999999999994</v>
      </c>
      <c r="AA670" s="194">
        <v>5.05</v>
      </c>
      <c r="AB670" s="76"/>
      <c r="AC670" s="251"/>
      <c r="AD670" s="80">
        <f t="shared" si="390"/>
        <v>0</v>
      </c>
      <c r="AE670" s="145">
        <v>0.78631556790000001</v>
      </c>
      <c r="AF670" s="150">
        <v>0.74207719414999995</v>
      </c>
      <c r="AG670" s="155">
        <v>0.57609210164999991</v>
      </c>
      <c r="AH670" s="160">
        <v>0.53848228607500004</v>
      </c>
      <c r="AI670" s="175"/>
      <c r="AJ670" s="175"/>
      <c r="AK670" s="251"/>
      <c r="AL670" s="109">
        <v>125.78599639515971</v>
      </c>
      <c r="AS670" s="460"/>
      <c r="AT670" s="430"/>
      <c r="AU670" s="355"/>
      <c r="AV670" s="425"/>
      <c r="AW670" s="433"/>
      <c r="AX670" s="369"/>
      <c r="AY670" s="209"/>
      <c r="AZ670" s="222"/>
      <c r="BA670" s="218"/>
    </row>
    <row r="671" spans="1:53" x14ac:dyDescent="0.25">
      <c r="A671" s="8">
        <v>665</v>
      </c>
      <c r="B671" s="9">
        <v>17</v>
      </c>
      <c r="C671" s="10" t="s">
        <v>5</v>
      </c>
      <c r="D671" s="10" t="s">
        <v>10</v>
      </c>
      <c r="E671" s="11" t="s">
        <v>7</v>
      </c>
      <c r="F671" s="12" t="s">
        <v>27</v>
      </c>
      <c r="G671" s="29">
        <v>42564</v>
      </c>
      <c r="H671" s="14">
        <v>8</v>
      </c>
      <c r="I671" s="11">
        <v>56</v>
      </c>
      <c r="J671" s="39"/>
      <c r="K671" s="39"/>
      <c r="L671" s="39"/>
      <c r="M671" s="39"/>
      <c r="N671" s="39"/>
      <c r="O671" s="39"/>
      <c r="P671" s="39"/>
      <c r="Q671" s="39"/>
      <c r="R671" s="39"/>
      <c r="S671" s="315">
        <v>20974.743136388708</v>
      </c>
      <c r="T671" s="323">
        <v>1410.0365125872775</v>
      </c>
      <c r="U671" s="328">
        <v>183.10890156498075</v>
      </c>
      <c r="V671" s="293"/>
      <c r="W671" s="298"/>
      <c r="X671" s="305"/>
      <c r="Y671" s="39">
        <v>458.69000000000005</v>
      </c>
      <c r="Z671" s="262">
        <v>122.3</v>
      </c>
      <c r="AA671" s="192">
        <v>4.1399999999999997</v>
      </c>
      <c r="AB671" s="74"/>
      <c r="AC671" s="249"/>
      <c r="AD671" s="78">
        <f t="shared" si="390"/>
        <v>0</v>
      </c>
      <c r="AE671" s="162">
        <v>0.19213429839999999</v>
      </c>
      <c r="AF671" s="164">
        <v>0.17822124805</v>
      </c>
      <c r="AG671" s="166">
        <v>0.13380513334999997</v>
      </c>
      <c r="AH671" s="168">
        <v>0.12429363277500002</v>
      </c>
      <c r="AI671" s="174"/>
      <c r="AJ671" s="245"/>
      <c r="AK671" s="249"/>
      <c r="AL671" s="107">
        <v>56.771678771378106</v>
      </c>
      <c r="AS671" s="461"/>
      <c r="AT671" s="436"/>
      <c r="AU671" s="409"/>
      <c r="AV671" s="423"/>
      <c r="AW671" s="411"/>
      <c r="AX671" s="367"/>
      <c r="AY671" s="207"/>
      <c r="AZ671" s="220"/>
      <c r="BA671" s="216"/>
    </row>
    <row r="672" spans="1:53" x14ac:dyDescent="0.25">
      <c r="A672" s="15">
        <v>666</v>
      </c>
      <c r="B672" s="16">
        <v>18</v>
      </c>
      <c r="C672" s="17" t="s">
        <v>5</v>
      </c>
      <c r="D672" s="17" t="s">
        <v>10</v>
      </c>
      <c r="E672" s="18" t="s">
        <v>7</v>
      </c>
      <c r="F672" s="19" t="s">
        <v>27</v>
      </c>
      <c r="G672" s="30">
        <v>42564</v>
      </c>
      <c r="H672" s="21">
        <v>8</v>
      </c>
      <c r="I672" s="18">
        <v>56</v>
      </c>
      <c r="J672" s="40"/>
      <c r="K672" s="40"/>
      <c r="L672" s="40"/>
      <c r="M672" s="40"/>
      <c r="N672" s="40"/>
      <c r="O672" s="40"/>
      <c r="P672" s="40"/>
      <c r="Q672" s="40"/>
      <c r="R672" s="40"/>
      <c r="S672" s="313">
        <v>20975.94114547806</v>
      </c>
      <c r="T672" s="321">
        <v>1410.1170492855063</v>
      </c>
      <c r="U672" s="326">
        <v>183.11936014971718</v>
      </c>
      <c r="V672" s="291"/>
      <c r="W672" s="299"/>
      <c r="X672" s="306"/>
      <c r="Y672" s="40">
        <v>451.03</v>
      </c>
      <c r="Z672" s="263">
        <v>104.3</v>
      </c>
      <c r="AA672" s="193">
        <v>4.16</v>
      </c>
      <c r="AB672" s="75"/>
      <c r="AC672" s="250"/>
      <c r="AD672" s="79">
        <f t="shared" si="390"/>
        <v>0</v>
      </c>
      <c r="AE672" s="163">
        <v>0.19640002399999998</v>
      </c>
      <c r="AF672" s="165">
        <v>0.18293734634999997</v>
      </c>
      <c r="AG672" s="167">
        <v>0.13866779955</v>
      </c>
      <c r="AH672" s="169">
        <v>0.12918988617500002</v>
      </c>
      <c r="AI672" s="173"/>
      <c r="AJ672" s="244"/>
      <c r="AK672" s="250"/>
      <c r="AL672" s="108">
        <v>55.291173607831652</v>
      </c>
      <c r="AS672" s="459"/>
      <c r="AT672" s="437"/>
      <c r="AU672" s="410"/>
      <c r="AV672" s="424"/>
      <c r="AW672" s="432"/>
      <c r="AX672" s="368"/>
      <c r="AY672" s="208"/>
      <c r="AZ672" s="221"/>
      <c r="BA672" s="217"/>
    </row>
    <row r="673" spans="1:53" x14ac:dyDescent="0.25">
      <c r="A673" s="15">
        <v>667</v>
      </c>
      <c r="B673" s="16">
        <v>19</v>
      </c>
      <c r="C673" s="17" t="s">
        <v>5</v>
      </c>
      <c r="D673" s="17" t="s">
        <v>10</v>
      </c>
      <c r="E673" s="18" t="s">
        <v>7</v>
      </c>
      <c r="F673" s="19" t="s">
        <v>27</v>
      </c>
      <c r="G673" s="30">
        <v>42564</v>
      </c>
      <c r="H673" s="21">
        <v>8</v>
      </c>
      <c r="I673" s="18">
        <v>56</v>
      </c>
      <c r="J673" s="40"/>
      <c r="K673" s="40"/>
      <c r="L673" s="40"/>
      <c r="M673" s="40"/>
      <c r="N673" s="40"/>
      <c r="O673" s="40"/>
      <c r="P673" s="40"/>
      <c r="Q673" s="40"/>
      <c r="R673" s="40"/>
      <c r="S673" s="313">
        <v>20974.743136388708</v>
      </c>
      <c r="T673" s="321">
        <v>1410.0365125872775</v>
      </c>
      <c r="U673" s="326">
        <v>183.10890156498075</v>
      </c>
      <c r="V673" s="291"/>
      <c r="W673" s="299"/>
      <c r="X673" s="306"/>
      <c r="Y673" s="40">
        <v>450.16</v>
      </c>
      <c r="Z673" s="263">
        <v>119.3</v>
      </c>
      <c r="AA673" s="193">
        <v>4.1900000000000004</v>
      </c>
      <c r="AB673" s="75"/>
      <c r="AC673" s="250"/>
      <c r="AD673" s="79">
        <f t="shared" si="390"/>
        <v>0</v>
      </c>
      <c r="AE673" s="163">
        <v>0.23372960839999998</v>
      </c>
      <c r="AF673" s="165">
        <v>0.21742706745000001</v>
      </c>
      <c r="AG673" s="167">
        <v>0.16623867304999998</v>
      </c>
      <c r="AH673" s="169">
        <v>0.15587300807500001</v>
      </c>
      <c r="AI673" s="173"/>
      <c r="AJ673" s="244"/>
      <c r="AK673" s="250"/>
      <c r="AL673" s="108">
        <v>57.910528897183113</v>
      </c>
      <c r="AS673" s="459"/>
      <c r="AT673" s="437"/>
      <c r="AU673" s="410"/>
      <c r="AV673" s="424"/>
      <c r="AW673" s="432"/>
      <c r="AX673" s="368"/>
      <c r="AY673" s="208"/>
      <c r="AZ673" s="221"/>
      <c r="BA673" s="217"/>
    </row>
    <row r="674" spans="1:53" ht="15.75" thickBot="1" x14ac:dyDescent="0.3">
      <c r="A674" s="22">
        <v>668</v>
      </c>
      <c r="B674" s="23">
        <v>20</v>
      </c>
      <c r="C674" s="24" t="s">
        <v>5</v>
      </c>
      <c r="D674" s="24" t="s">
        <v>10</v>
      </c>
      <c r="E674" s="25" t="s">
        <v>7</v>
      </c>
      <c r="F674" s="26" t="s">
        <v>27</v>
      </c>
      <c r="G674" s="31">
        <v>42564</v>
      </c>
      <c r="H674" s="28">
        <v>8</v>
      </c>
      <c r="I674" s="25">
        <v>56</v>
      </c>
      <c r="J674" s="41"/>
      <c r="K674" s="41"/>
      <c r="L674" s="41"/>
      <c r="M674" s="41"/>
      <c r="N674" s="41"/>
      <c r="O674" s="41"/>
      <c r="P674" s="41"/>
      <c r="Q674" s="41"/>
      <c r="R674" s="41"/>
      <c r="S674" s="314">
        <v>20974.743136388708</v>
      </c>
      <c r="T674" s="322">
        <v>1410.0365125872775</v>
      </c>
      <c r="U674" s="327">
        <v>183.10890156498075</v>
      </c>
      <c r="V674" s="292"/>
      <c r="W674" s="300"/>
      <c r="X674" s="307"/>
      <c r="Y674" s="41">
        <v>439.54000000000008</v>
      </c>
      <c r="Z674" s="264">
        <v>115.3</v>
      </c>
      <c r="AA674" s="194">
        <v>4.18</v>
      </c>
      <c r="AB674" s="76"/>
      <c r="AC674" s="251"/>
      <c r="AD674" s="80">
        <f t="shared" si="390"/>
        <v>0</v>
      </c>
      <c r="AE674" s="145">
        <v>0.21815369279999994</v>
      </c>
      <c r="AF674" s="150">
        <v>0.20397534214999996</v>
      </c>
      <c r="AG674" s="155">
        <v>0.15629378704999999</v>
      </c>
      <c r="AH674" s="160">
        <v>0.14528287207499999</v>
      </c>
      <c r="AI674" s="175"/>
      <c r="AJ674" s="175"/>
      <c r="AK674" s="251"/>
      <c r="AL674" s="109">
        <v>54.493978519768149</v>
      </c>
      <c r="AS674" s="460"/>
      <c r="AT674" s="430"/>
      <c r="AU674" s="355"/>
      <c r="AV674" s="425"/>
      <c r="AW674" s="433"/>
      <c r="AX674" s="369"/>
      <c r="AY674" s="209"/>
      <c r="AZ674" s="222"/>
      <c r="BA674" s="218"/>
    </row>
    <row r="675" spans="1:53" x14ac:dyDescent="0.25">
      <c r="A675" s="8">
        <v>669</v>
      </c>
      <c r="B675" s="9">
        <v>21</v>
      </c>
      <c r="C675" s="10" t="s">
        <v>5</v>
      </c>
      <c r="D675" s="10" t="s">
        <v>10</v>
      </c>
      <c r="E675" s="11" t="s">
        <v>8</v>
      </c>
      <c r="F675" s="12" t="s">
        <v>27</v>
      </c>
      <c r="G675" s="29">
        <v>42563</v>
      </c>
      <c r="H675" s="14">
        <v>8</v>
      </c>
      <c r="I675" s="11">
        <v>56</v>
      </c>
      <c r="J675" s="39"/>
      <c r="K675" s="39"/>
      <c r="L675" s="39"/>
      <c r="M675" s="39"/>
      <c r="N675" s="39"/>
      <c r="O675" s="39"/>
      <c r="P675" s="39"/>
      <c r="Q675" s="39"/>
      <c r="R675" s="39"/>
      <c r="S675" s="315">
        <v>20975.342140933382</v>
      </c>
      <c r="T675" s="323">
        <v>1410.076780936392</v>
      </c>
      <c r="U675" s="328">
        <v>183.11413085734898</v>
      </c>
      <c r="V675" s="293"/>
      <c r="W675" s="298"/>
      <c r="X675" s="305"/>
      <c r="Y675" s="39">
        <v>446.34000000000003</v>
      </c>
      <c r="Z675" s="262">
        <v>140.4</v>
      </c>
      <c r="AA675" s="192">
        <v>4.37</v>
      </c>
      <c r="AB675" s="74"/>
      <c r="AC675" s="249"/>
      <c r="AD675" s="78">
        <f t="shared" si="390"/>
        <v>0</v>
      </c>
      <c r="AE675" s="162">
        <v>0.30204857139999997</v>
      </c>
      <c r="AF675" s="164">
        <v>0.28336968265000001</v>
      </c>
      <c r="AG675" s="166">
        <v>0.21427629144999996</v>
      </c>
      <c r="AH675" s="168">
        <v>0.20018503817500002</v>
      </c>
      <c r="AI675" s="174"/>
      <c r="AJ675" s="245"/>
      <c r="AK675" s="249"/>
      <c r="AL675" s="107">
        <v>40.713891997527931</v>
      </c>
      <c r="AS675" s="461"/>
      <c r="AT675" s="436"/>
      <c r="AU675" s="409"/>
      <c r="AV675" s="423"/>
      <c r="AW675" s="411"/>
      <c r="AX675" s="367"/>
      <c r="AY675" s="207"/>
      <c r="AZ675" s="220"/>
      <c r="BA675" s="216"/>
    </row>
    <row r="676" spans="1:53" x14ac:dyDescent="0.25">
      <c r="A676" s="15">
        <v>670</v>
      </c>
      <c r="B676" s="16">
        <v>22</v>
      </c>
      <c r="C676" s="17" t="s">
        <v>5</v>
      </c>
      <c r="D676" s="17" t="s">
        <v>10</v>
      </c>
      <c r="E676" s="18" t="s">
        <v>8</v>
      </c>
      <c r="F676" s="19" t="s">
        <v>27</v>
      </c>
      <c r="G676" s="30">
        <v>42563</v>
      </c>
      <c r="H676" s="21">
        <v>8</v>
      </c>
      <c r="I676" s="18">
        <v>56</v>
      </c>
      <c r="J676" s="40"/>
      <c r="K676" s="40"/>
      <c r="L676" s="40"/>
      <c r="M676" s="40"/>
      <c r="N676" s="40"/>
      <c r="O676" s="40"/>
      <c r="P676" s="40"/>
      <c r="Q676" s="40"/>
      <c r="R676" s="40"/>
      <c r="S676" s="313">
        <v>20974.144131844027</v>
      </c>
      <c r="T676" s="321">
        <v>1409.9962442381629</v>
      </c>
      <c r="U676" s="326">
        <v>183.10367227261256</v>
      </c>
      <c r="V676" s="291"/>
      <c r="W676" s="299"/>
      <c r="X676" s="306"/>
      <c r="Y676" s="40">
        <v>445.24999999999994</v>
      </c>
      <c r="Z676" s="263">
        <v>104.4</v>
      </c>
      <c r="AA676" s="193">
        <v>4.55</v>
      </c>
      <c r="AB676" s="75"/>
      <c r="AC676" s="250"/>
      <c r="AD676" s="79">
        <f t="shared" si="390"/>
        <v>0</v>
      </c>
      <c r="AE676" s="163">
        <v>0.33048606669999991</v>
      </c>
      <c r="AF676" s="165">
        <v>0.30933132015000003</v>
      </c>
      <c r="AG676" s="167">
        <v>0.23178318884999996</v>
      </c>
      <c r="AH676" s="169">
        <v>0.21582747247500003</v>
      </c>
      <c r="AI676" s="173"/>
      <c r="AJ676" s="244"/>
      <c r="AK676" s="250"/>
      <c r="AL676" s="108">
        <v>40.372236959786463</v>
      </c>
      <c r="AS676" s="459"/>
      <c r="AT676" s="437"/>
      <c r="AU676" s="410"/>
      <c r="AV676" s="424"/>
      <c r="AW676" s="432"/>
      <c r="AX676" s="368"/>
      <c r="AY676" s="208"/>
      <c r="AZ676" s="221"/>
      <c r="BA676" s="217"/>
    </row>
    <row r="677" spans="1:53" x14ac:dyDescent="0.25">
      <c r="A677" s="15">
        <v>671</v>
      </c>
      <c r="B677" s="16">
        <v>23</v>
      </c>
      <c r="C677" s="17" t="s">
        <v>5</v>
      </c>
      <c r="D677" s="17" t="s">
        <v>10</v>
      </c>
      <c r="E677" s="18" t="s">
        <v>8</v>
      </c>
      <c r="F677" s="19" t="s">
        <v>27</v>
      </c>
      <c r="G677" s="30">
        <v>42563</v>
      </c>
      <c r="H677" s="21">
        <v>8</v>
      </c>
      <c r="I677" s="18">
        <v>56</v>
      </c>
      <c r="J677" s="40"/>
      <c r="K677" s="40"/>
      <c r="L677" s="40"/>
      <c r="M677" s="40"/>
      <c r="N677" s="40"/>
      <c r="O677" s="40"/>
      <c r="P677" s="40"/>
      <c r="Q677" s="40"/>
      <c r="R677" s="40"/>
      <c r="S677" s="313">
        <v>20974.743136388708</v>
      </c>
      <c r="T677" s="321">
        <v>1410.0365125872775</v>
      </c>
      <c r="U677" s="326">
        <v>183.10890156498075</v>
      </c>
      <c r="V677" s="291"/>
      <c r="W677" s="299"/>
      <c r="X677" s="306"/>
      <c r="Y677" s="40">
        <v>443.13</v>
      </c>
      <c r="Z677" s="263">
        <v>121.4</v>
      </c>
      <c r="AA677" s="193">
        <v>4.42</v>
      </c>
      <c r="AB677" s="75"/>
      <c r="AC677" s="250"/>
      <c r="AD677" s="79">
        <f t="shared" si="390"/>
        <v>0</v>
      </c>
      <c r="AE677" s="163">
        <v>0.30706656729999993</v>
      </c>
      <c r="AF677" s="165">
        <v>0.28566064684999998</v>
      </c>
      <c r="AG677" s="167">
        <v>0.21405027065000001</v>
      </c>
      <c r="AH677" s="169">
        <v>0.19948170337500001</v>
      </c>
      <c r="AI677" s="173"/>
      <c r="AJ677" s="244"/>
      <c r="AK677" s="250"/>
      <c r="AL677" s="108">
        <v>39.233386833981484</v>
      </c>
      <c r="AS677" s="459"/>
      <c r="AT677" s="437"/>
      <c r="AU677" s="410"/>
      <c r="AV677" s="424"/>
      <c r="AW677" s="432"/>
      <c r="AX677" s="368"/>
      <c r="AY677" s="208"/>
      <c r="AZ677" s="221"/>
      <c r="BA677" s="217"/>
    </row>
    <row r="678" spans="1:53" ht="15.75" thickBot="1" x14ac:dyDescent="0.3">
      <c r="A678" s="22">
        <v>672</v>
      </c>
      <c r="B678" s="23">
        <v>24</v>
      </c>
      <c r="C678" s="24" t="s">
        <v>5</v>
      </c>
      <c r="D678" s="24" t="s">
        <v>10</v>
      </c>
      <c r="E678" s="25" t="s">
        <v>8</v>
      </c>
      <c r="F678" s="26" t="s">
        <v>27</v>
      </c>
      <c r="G678" s="31">
        <v>42563</v>
      </c>
      <c r="H678" s="28">
        <v>8</v>
      </c>
      <c r="I678" s="25">
        <v>56</v>
      </c>
      <c r="J678" s="41"/>
      <c r="K678" s="41"/>
      <c r="L678" s="41"/>
      <c r="M678" s="41"/>
      <c r="N678" s="41"/>
      <c r="O678" s="41"/>
      <c r="P678" s="41"/>
      <c r="Q678" s="41"/>
      <c r="R678" s="41"/>
      <c r="S678" s="314">
        <v>20975.342140933382</v>
      </c>
      <c r="T678" s="322">
        <v>1410.076780936392</v>
      </c>
      <c r="U678" s="327">
        <v>183.11413085734898</v>
      </c>
      <c r="V678" s="292"/>
      <c r="W678" s="300"/>
      <c r="X678" s="307"/>
      <c r="Y678" s="41">
        <v>454.05</v>
      </c>
      <c r="Z678" s="264">
        <v>119.4</v>
      </c>
      <c r="AA678" s="194">
        <v>4.45</v>
      </c>
      <c r="AB678" s="76"/>
      <c r="AC678" s="251"/>
      <c r="AD678" s="80">
        <f t="shared" si="390"/>
        <v>0</v>
      </c>
      <c r="AE678" s="145">
        <v>0.30519629269999993</v>
      </c>
      <c r="AF678" s="150">
        <v>0.28319939224999996</v>
      </c>
      <c r="AG678" s="155">
        <v>0.21341411024999998</v>
      </c>
      <c r="AH678" s="160">
        <v>0.19686604287500001</v>
      </c>
      <c r="AI678" s="175"/>
      <c r="AJ678" s="175"/>
      <c r="AK678" s="251"/>
      <c r="AL678" s="109">
        <v>40.600006984947406</v>
      </c>
      <c r="AS678" s="460"/>
      <c r="AT678" s="430"/>
      <c r="AU678" s="355"/>
      <c r="AV678" s="425"/>
      <c r="AW678" s="433"/>
      <c r="AX678" s="369"/>
      <c r="AY678" s="209"/>
      <c r="AZ678" s="222"/>
      <c r="BA678" s="218"/>
    </row>
    <row r="679" spans="1:53" x14ac:dyDescent="0.25">
      <c r="A679" s="8">
        <v>673</v>
      </c>
      <c r="B679" s="9">
        <v>25</v>
      </c>
      <c r="C679" s="10" t="s">
        <v>11</v>
      </c>
      <c r="D679" s="10" t="s">
        <v>6</v>
      </c>
      <c r="E679" s="11" t="s">
        <v>7</v>
      </c>
      <c r="F679" s="12" t="s">
        <v>27</v>
      </c>
      <c r="G679" s="29">
        <v>42564</v>
      </c>
      <c r="H679" s="14">
        <v>8</v>
      </c>
      <c r="I679" s="11">
        <v>56</v>
      </c>
      <c r="J679" s="39"/>
      <c r="K679" s="39"/>
      <c r="L679" s="39"/>
      <c r="M679" s="39"/>
      <c r="N679" s="39"/>
      <c r="O679" s="39"/>
      <c r="P679" s="39"/>
      <c r="Q679" s="39"/>
      <c r="R679" s="39"/>
      <c r="S679" s="315">
        <v>14704.519178245244</v>
      </c>
      <c r="T679" s="323">
        <v>369.83569397712665</v>
      </c>
      <c r="U679" s="328">
        <v>21.756929828027083</v>
      </c>
      <c r="V679" s="293"/>
      <c r="W679" s="298"/>
      <c r="X679" s="305"/>
      <c r="Y679" s="39">
        <v>448.02000000000004</v>
      </c>
      <c r="Z679" s="262">
        <v>18.999999999999986</v>
      </c>
      <c r="AA679" s="192">
        <v>4.5</v>
      </c>
      <c r="AB679" s="74"/>
      <c r="AC679" s="249"/>
      <c r="AD679" s="78">
        <f t="shared" ref="AD679:AD710" si="391">Y679*AB679/1000</f>
        <v>0</v>
      </c>
      <c r="AE679" s="162">
        <v>1.4878895068</v>
      </c>
      <c r="AF679" s="164">
        <v>1.4318283272500001</v>
      </c>
      <c r="AG679" s="166">
        <v>1.18241744475</v>
      </c>
      <c r="AH679" s="168">
        <v>1.1078219638750002</v>
      </c>
      <c r="AI679" s="174"/>
      <c r="AJ679" s="245"/>
      <c r="AK679" s="249"/>
      <c r="AL679" s="107">
        <v>146.28529865964927</v>
      </c>
      <c r="AS679" s="461"/>
      <c r="AT679" s="436"/>
      <c r="AU679" s="409"/>
      <c r="AV679" s="423"/>
      <c r="AW679" s="411"/>
      <c r="AX679" s="367"/>
      <c r="AY679" s="207"/>
      <c r="AZ679" s="220"/>
      <c r="BA679" s="216"/>
    </row>
    <row r="680" spans="1:53" x14ac:dyDescent="0.25">
      <c r="A680" s="15">
        <v>674</v>
      </c>
      <c r="B680" s="16">
        <v>26</v>
      </c>
      <c r="C680" s="17" t="s">
        <v>11</v>
      </c>
      <c r="D680" s="17" t="s">
        <v>6</v>
      </c>
      <c r="E680" s="18" t="s">
        <v>7</v>
      </c>
      <c r="F680" s="19" t="s">
        <v>27</v>
      </c>
      <c r="G680" s="30">
        <v>42564</v>
      </c>
      <c r="H680" s="21">
        <v>8</v>
      </c>
      <c r="I680" s="18">
        <v>56</v>
      </c>
      <c r="J680" s="40"/>
      <c r="K680" s="40"/>
      <c r="L680" s="40"/>
      <c r="M680" s="40"/>
      <c r="N680" s="40"/>
      <c r="O680" s="40"/>
      <c r="P680" s="40"/>
      <c r="Q680" s="40"/>
      <c r="R680" s="40"/>
      <c r="S680" s="313">
        <v>14702.784438768073</v>
      </c>
      <c r="T680" s="321">
        <v>369.79206326940806</v>
      </c>
      <c r="U680" s="326">
        <v>21.754363092956236</v>
      </c>
      <c r="V680" s="291"/>
      <c r="W680" s="299"/>
      <c r="X680" s="306"/>
      <c r="Y680" s="40">
        <v>447.15</v>
      </c>
      <c r="Z680" s="263">
        <v>22.799999999999997</v>
      </c>
      <c r="AA680" s="193">
        <v>4.53</v>
      </c>
      <c r="AB680" s="75"/>
      <c r="AC680" s="250"/>
      <c r="AD680" s="79">
        <f t="shared" si="391"/>
        <v>0</v>
      </c>
      <c r="AE680" s="163">
        <v>1.5347585448000001</v>
      </c>
      <c r="AF680" s="165">
        <v>1.4750973654500001</v>
      </c>
      <c r="AG680" s="167">
        <v>1.2138177677499999</v>
      </c>
      <c r="AH680" s="169">
        <v>1.1370773540750001</v>
      </c>
      <c r="AI680" s="173"/>
      <c r="AJ680" s="244"/>
      <c r="AK680" s="250"/>
      <c r="AL680" s="108">
        <v>146.74083870997129</v>
      </c>
      <c r="AS680" s="459"/>
      <c r="AT680" s="437"/>
      <c r="AU680" s="410"/>
      <c r="AV680" s="424"/>
      <c r="AW680" s="432"/>
      <c r="AX680" s="368"/>
      <c r="AY680" s="208"/>
      <c r="AZ680" s="221"/>
      <c r="BA680" s="217"/>
    </row>
    <row r="681" spans="1:53" x14ac:dyDescent="0.25">
      <c r="A681" s="15">
        <v>675</v>
      </c>
      <c r="B681" s="16">
        <v>27</v>
      </c>
      <c r="C681" s="17" t="s">
        <v>11</v>
      </c>
      <c r="D681" s="17" t="s">
        <v>6</v>
      </c>
      <c r="E681" s="18" t="s">
        <v>7</v>
      </c>
      <c r="F681" s="19" t="s">
        <v>27</v>
      </c>
      <c r="G681" s="30">
        <v>42564</v>
      </c>
      <c r="H681" s="21">
        <v>8</v>
      </c>
      <c r="I681" s="18">
        <v>56</v>
      </c>
      <c r="J681" s="40"/>
      <c r="K681" s="40"/>
      <c r="L681" s="40"/>
      <c r="M681" s="40"/>
      <c r="N681" s="40"/>
      <c r="O681" s="40"/>
      <c r="P681" s="40"/>
      <c r="Q681" s="40"/>
      <c r="R681" s="40"/>
      <c r="S681" s="313">
        <v>14703.65180850666</v>
      </c>
      <c r="T681" s="321">
        <v>369.81387862326744</v>
      </c>
      <c r="U681" s="326">
        <v>21.755646460491661</v>
      </c>
      <c r="V681" s="291"/>
      <c r="W681" s="299"/>
      <c r="X681" s="306"/>
      <c r="Y681" s="40">
        <v>451.35</v>
      </c>
      <c r="Z681" s="263">
        <v>23.399999999999991</v>
      </c>
      <c r="AA681" s="193">
        <v>4.46</v>
      </c>
      <c r="AB681" s="75"/>
      <c r="AC681" s="250"/>
      <c r="AD681" s="79">
        <f t="shared" si="391"/>
        <v>0</v>
      </c>
      <c r="AE681" s="163">
        <v>1.4280024544000001</v>
      </c>
      <c r="AF681" s="165">
        <v>1.3740442468499998</v>
      </c>
      <c r="AG681" s="167">
        <v>1.13650887455</v>
      </c>
      <c r="AH681" s="169">
        <v>1.0639723764750002</v>
      </c>
      <c r="AI681" s="173"/>
      <c r="AJ681" s="244"/>
      <c r="AK681" s="250"/>
      <c r="AL681" s="108">
        <v>156.07940974157211</v>
      </c>
      <c r="AS681" s="459"/>
      <c r="AT681" s="437"/>
      <c r="AU681" s="410"/>
      <c r="AV681" s="424"/>
      <c r="AW681" s="432"/>
      <c r="AX681" s="368"/>
      <c r="AY681" s="208"/>
      <c r="AZ681" s="221"/>
      <c r="BA681" s="217"/>
    </row>
    <row r="682" spans="1:53" ht="15.75" thickBot="1" x14ac:dyDescent="0.3">
      <c r="A682" s="22">
        <v>676</v>
      </c>
      <c r="B682" s="23">
        <v>28</v>
      </c>
      <c r="C682" s="24" t="s">
        <v>11</v>
      </c>
      <c r="D682" s="24" t="s">
        <v>6</v>
      </c>
      <c r="E682" s="25" t="s">
        <v>7</v>
      </c>
      <c r="F682" s="26" t="s">
        <v>27</v>
      </c>
      <c r="G682" s="31">
        <v>42564</v>
      </c>
      <c r="H682" s="28">
        <v>8</v>
      </c>
      <c r="I682" s="25">
        <v>56</v>
      </c>
      <c r="J682" s="41"/>
      <c r="K682" s="41"/>
      <c r="L682" s="41"/>
      <c r="M682" s="41"/>
      <c r="N682" s="41"/>
      <c r="O682" s="41"/>
      <c r="P682" s="41"/>
      <c r="Q682" s="41"/>
      <c r="R682" s="41"/>
      <c r="S682" s="314">
        <v>14703.65180850666</v>
      </c>
      <c r="T682" s="322">
        <v>369.81387862326744</v>
      </c>
      <c r="U682" s="327">
        <v>21.755646460491661</v>
      </c>
      <c r="V682" s="292"/>
      <c r="W682" s="300"/>
      <c r="X682" s="307"/>
      <c r="Y682" s="41">
        <v>449.18</v>
      </c>
      <c r="Z682" s="264">
        <v>23.100000000000009</v>
      </c>
      <c r="AA682" s="194">
        <v>4.5199999999999996</v>
      </c>
      <c r="AB682" s="76"/>
      <c r="AC682" s="251"/>
      <c r="AD682" s="80">
        <f t="shared" si="391"/>
        <v>0</v>
      </c>
      <c r="AE682" s="145">
        <v>1.4967243447999998</v>
      </c>
      <c r="AF682" s="150">
        <v>1.4394547416499999</v>
      </c>
      <c r="AG682" s="155">
        <v>1.1849167867500001</v>
      </c>
      <c r="AH682" s="160">
        <v>1.1097638830750001</v>
      </c>
      <c r="AI682" s="175"/>
      <c r="AJ682" s="175"/>
      <c r="AK682" s="251"/>
      <c r="AL682" s="109">
        <v>157.78768493027954</v>
      </c>
      <c r="AS682" s="460"/>
      <c r="AT682" s="430"/>
      <c r="AU682" s="355"/>
      <c r="AV682" s="425"/>
      <c r="AW682" s="433"/>
      <c r="AX682" s="369"/>
      <c r="AY682" s="209"/>
      <c r="AZ682" s="222"/>
      <c r="BA682" s="218"/>
    </row>
    <row r="683" spans="1:53" x14ac:dyDescent="0.25">
      <c r="A683" s="8">
        <v>677</v>
      </c>
      <c r="B683" s="9">
        <v>29</v>
      </c>
      <c r="C683" s="10" t="s">
        <v>11</v>
      </c>
      <c r="D683" s="10" t="s">
        <v>6</v>
      </c>
      <c r="E683" s="11" t="s">
        <v>8</v>
      </c>
      <c r="F683" s="12" t="s">
        <v>27</v>
      </c>
      <c r="G683" s="29">
        <v>42563</v>
      </c>
      <c r="H683" s="14">
        <v>8</v>
      </c>
      <c r="I683" s="11">
        <v>56</v>
      </c>
      <c r="J683" s="39"/>
      <c r="K683" s="39"/>
      <c r="L683" s="39"/>
      <c r="M683" s="39"/>
      <c r="N683" s="39"/>
      <c r="O683" s="39"/>
      <c r="P683" s="39"/>
      <c r="Q683" s="39"/>
      <c r="R683" s="39"/>
      <c r="S683" s="315">
        <v>14703.65180850666</v>
      </c>
      <c r="T683" s="323">
        <v>369.81387862326744</v>
      </c>
      <c r="U683" s="328">
        <v>21.755646460491661</v>
      </c>
      <c r="V683" s="293"/>
      <c r="W683" s="298"/>
      <c r="X683" s="305"/>
      <c r="Y683" s="39">
        <v>445.37</v>
      </c>
      <c r="Z683" s="262">
        <v>13.800000000000011</v>
      </c>
      <c r="AA683" s="192">
        <v>4.74</v>
      </c>
      <c r="AB683" s="74"/>
      <c r="AC683" s="249"/>
      <c r="AD683" s="78">
        <f t="shared" si="391"/>
        <v>0</v>
      </c>
      <c r="AE683" s="162">
        <v>0.61850634959999995</v>
      </c>
      <c r="AF683" s="164">
        <v>0.59252835055000008</v>
      </c>
      <c r="AG683" s="166">
        <v>0.48950844255000003</v>
      </c>
      <c r="AH683" s="168">
        <v>0.46060530107500003</v>
      </c>
      <c r="AI683" s="174"/>
      <c r="AJ683" s="245"/>
      <c r="AK683" s="249"/>
      <c r="AL683" s="107">
        <v>103.69230395454316</v>
      </c>
      <c r="AS683" s="461"/>
      <c r="AT683" s="436"/>
      <c r="AU683" s="409"/>
      <c r="AV683" s="423"/>
      <c r="AW683" s="411"/>
      <c r="AX683" s="367"/>
      <c r="AY683" s="207"/>
      <c r="AZ683" s="220"/>
      <c r="BA683" s="216"/>
    </row>
    <row r="684" spans="1:53" x14ac:dyDescent="0.25">
      <c r="A684" s="15">
        <v>678</v>
      </c>
      <c r="B684" s="16">
        <v>30</v>
      </c>
      <c r="C684" s="17" t="s">
        <v>11</v>
      </c>
      <c r="D684" s="17" t="s">
        <v>6</v>
      </c>
      <c r="E684" s="18" t="s">
        <v>8</v>
      </c>
      <c r="F684" s="19" t="s">
        <v>27</v>
      </c>
      <c r="G684" s="30">
        <v>42563</v>
      </c>
      <c r="H684" s="21">
        <v>8</v>
      </c>
      <c r="I684" s="18">
        <v>56</v>
      </c>
      <c r="J684" s="40"/>
      <c r="K684" s="40"/>
      <c r="L684" s="40"/>
      <c r="M684" s="40"/>
      <c r="N684" s="40"/>
      <c r="O684" s="40"/>
      <c r="P684" s="40"/>
      <c r="Q684" s="40"/>
      <c r="R684" s="40"/>
      <c r="S684" s="313">
        <v>14703.65180850666</v>
      </c>
      <c r="T684" s="321">
        <v>369.81387862326744</v>
      </c>
      <c r="U684" s="326">
        <v>21.755646460491661</v>
      </c>
      <c r="V684" s="291"/>
      <c r="W684" s="299"/>
      <c r="X684" s="306"/>
      <c r="Y684" s="40">
        <v>448.04999999999995</v>
      </c>
      <c r="Z684" s="263">
        <v>8.2000000000000028</v>
      </c>
      <c r="AA684" s="193">
        <v>4.97</v>
      </c>
      <c r="AB684" s="75"/>
      <c r="AC684" s="250"/>
      <c r="AD684" s="79">
        <f t="shared" si="391"/>
        <v>0</v>
      </c>
      <c r="AE684" s="163">
        <v>0.73249665649999995</v>
      </c>
      <c r="AF684" s="165">
        <v>0.70390487455000006</v>
      </c>
      <c r="AG684" s="167">
        <v>0.58854728185000005</v>
      </c>
      <c r="AH684" s="169">
        <v>0.55231974277499996</v>
      </c>
      <c r="AI684" s="173"/>
      <c r="AJ684" s="244"/>
      <c r="AK684" s="250"/>
      <c r="AL684" s="108">
        <v>119.52232070323232</v>
      </c>
      <c r="AS684" s="459"/>
      <c r="AT684" s="437"/>
      <c r="AU684" s="410"/>
      <c r="AV684" s="424"/>
      <c r="AW684" s="432"/>
      <c r="AX684" s="368"/>
      <c r="AY684" s="208"/>
      <c r="AZ684" s="221"/>
      <c r="BA684" s="217"/>
    </row>
    <row r="685" spans="1:53" x14ac:dyDescent="0.25">
      <c r="A685" s="15">
        <v>679</v>
      </c>
      <c r="B685" s="16">
        <v>31</v>
      </c>
      <c r="C685" s="17" t="s">
        <v>11</v>
      </c>
      <c r="D685" s="17" t="s">
        <v>6</v>
      </c>
      <c r="E685" s="18" t="s">
        <v>8</v>
      </c>
      <c r="F685" s="19" t="s">
        <v>27</v>
      </c>
      <c r="G685" s="30">
        <v>42563</v>
      </c>
      <c r="H685" s="21">
        <v>8</v>
      </c>
      <c r="I685" s="18">
        <v>56</v>
      </c>
      <c r="J685" s="40"/>
      <c r="K685" s="40"/>
      <c r="L685" s="40"/>
      <c r="M685" s="40"/>
      <c r="N685" s="40"/>
      <c r="O685" s="40"/>
      <c r="P685" s="40"/>
      <c r="Q685" s="40"/>
      <c r="R685" s="40"/>
      <c r="S685" s="313">
        <v>14704.519178245244</v>
      </c>
      <c r="T685" s="321">
        <v>369.83569397712665</v>
      </c>
      <c r="U685" s="326">
        <v>21.756929828027083</v>
      </c>
      <c r="V685" s="291"/>
      <c r="W685" s="299"/>
      <c r="X685" s="306"/>
      <c r="Y685" s="40">
        <v>445.72999999999996</v>
      </c>
      <c r="Z685" s="263">
        <v>12.600000000000009</v>
      </c>
      <c r="AA685" s="193">
        <v>4.76</v>
      </c>
      <c r="AB685" s="75"/>
      <c r="AC685" s="250"/>
      <c r="AD685" s="79">
        <f t="shared" si="391"/>
        <v>0</v>
      </c>
      <c r="AE685" s="163">
        <v>0.78084514329999988</v>
      </c>
      <c r="AF685" s="165">
        <v>0.74964649254999993</v>
      </c>
      <c r="AG685" s="167">
        <v>0.62004899224999999</v>
      </c>
      <c r="AH685" s="169">
        <v>0.58294389407500002</v>
      </c>
      <c r="AI685" s="173"/>
      <c r="AJ685" s="244"/>
      <c r="AK685" s="250"/>
      <c r="AL685" s="108">
        <v>123.73606616871078</v>
      </c>
      <c r="AS685" s="459"/>
      <c r="AT685" s="437"/>
      <c r="AU685" s="410"/>
      <c r="AV685" s="424"/>
      <c r="AW685" s="432"/>
      <c r="AX685" s="368"/>
      <c r="AY685" s="208"/>
      <c r="AZ685" s="221"/>
      <c r="BA685" s="217"/>
    </row>
    <row r="686" spans="1:53" ht="15.75" thickBot="1" x14ac:dyDescent="0.3">
      <c r="A686" s="22">
        <v>680</v>
      </c>
      <c r="B686" s="23">
        <v>32</v>
      </c>
      <c r="C686" s="24" t="s">
        <v>11</v>
      </c>
      <c r="D686" s="24" t="s">
        <v>6</v>
      </c>
      <c r="E686" s="25" t="s">
        <v>8</v>
      </c>
      <c r="F686" s="26" t="s">
        <v>27</v>
      </c>
      <c r="G686" s="31">
        <v>42563</v>
      </c>
      <c r="H686" s="28">
        <v>8</v>
      </c>
      <c r="I686" s="25">
        <v>56</v>
      </c>
      <c r="J686" s="41"/>
      <c r="K686" s="41"/>
      <c r="L686" s="41"/>
      <c r="M686" s="41"/>
      <c r="N686" s="41"/>
      <c r="O686" s="41"/>
      <c r="P686" s="41"/>
      <c r="Q686" s="41"/>
      <c r="R686" s="41"/>
      <c r="S686" s="314">
        <v>14702.784438768073</v>
      </c>
      <c r="T686" s="322">
        <v>369.79206326940806</v>
      </c>
      <c r="U686" s="327">
        <v>21.754363092956236</v>
      </c>
      <c r="V686" s="292"/>
      <c r="W686" s="300"/>
      <c r="X686" s="307"/>
      <c r="Y686" s="41">
        <v>438.26000000000005</v>
      </c>
      <c r="Z686" s="264">
        <v>16.5</v>
      </c>
      <c r="AA686" s="194">
        <v>4.79</v>
      </c>
      <c r="AB686" s="76"/>
      <c r="AC686" s="251"/>
      <c r="AD686" s="80">
        <f t="shared" si="391"/>
        <v>0</v>
      </c>
      <c r="AE686" s="145">
        <v>0.87280795730000005</v>
      </c>
      <c r="AF686" s="150">
        <v>0.83757943655</v>
      </c>
      <c r="AG686" s="155">
        <v>0.69240336865000007</v>
      </c>
      <c r="AH686" s="160">
        <v>0.64881346377500004</v>
      </c>
      <c r="AI686" s="175"/>
      <c r="AJ686" s="175"/>
      <c r="AK686" s="251"/>
      <c r="AL686" s="109">
        <v>125.67211138257919</v>
      </c>
      <c r="AS686" s="460"/>
      <c r="AT686" s="430"/>
      <c r="AU686" s="355"/>
      <c r="AV686" s="425"/>
      <c r="AW686" s="433"/>
      <c r="AX686" s="369"/>
      <c r="AY686" s="209"/>
      <c r="AZ686" s="222"/>
      <c r="BA686" s="218"/>
    </row>
    <row r="687" spans="1:53" x14ac:dyDescent="0.25">
      <c r="A687" s="8">
        <v>681</v>
      </c>
      <c r="B687" s="9">
        <v>33</v>
      </c>
      <c r="C687" s="10" t="s">
        <v>11</v>
      </c>
      <c r="D687" s="10" t="s">
        <v>9</v>
      </c>
      <c r="E687" s="11" t="s">
        <v>7</v>
      </c>
      <c r="F687" s="12" t="s">
        <v>27</v>
      </c>
      <c r="G687" s="29">
        <v>42564</v>
      </c>
      <c r="H687" s="14">
        <v>8</v>
      </c>
      <c r="I687" s="11">
        <v>56</v>
      </c>
      <c r="J687" s="39"/>
      <c r="K687" s="39"/>
      <c r="L687" s="39"/>
      <c r="M687" s="39"/>
      <c r="N687" s="39"/>
      <c r="O687" s="39"/>
      <c r="P687" s="39"/>
      <c r="Q687" s="39"/>
      <c r="R687" s="39"/>
      <c r="S687" s="315">
        <v>32866.623791743375</v>
      </c>
      <c r="T687" s="323">
        <v>1710.0454632522051</v>
      </c>
      <c r="U687" s="328">
        <v>71.330446390560297</v>
      </c>
      <c r="V687" s="293"/>
      <c r="W687" s="298"/>
      <c r="X687" s="305"/>
      <c r="Y687" s="39">
        <v>438.09000000000003</v>
      </c>
      <c r="Z687" s="262">
        <v>237.3</v>
      </c>
      <c r="AA687" s="192">
        <v>3.35</v>
      </c>
      <c r="AB687" s="74"/>
      <c r="AC687" s="249"/>
      <c r="AD687" s="78">
        <f t="shared" si="391"/>
        <v>0</v>
      </c>
      <c r="AE687" s="162">
        <v>0.46838483959999999</v>
      </c>
      <c r="AF687" s="164">
        <v>0.44877845784999992</v>
      </c>
      <c r="AG687" s="166">
        <v>0.35612904275000001</v>
      </c>
      <c r="AH687" s="168">
        <v>0.33351854237500006</v>
      </c>
      <c r="AI687" s="174"/>
      <c r="AJ687" s="245"/>
      <c r="AK687" s="249"/>
      <c r="AL687" s="107">
        <v>93.32876780971786</v>
      </c>
      <c r="AS687" s="461"/>
      <c r="AT687" s="436"/>
      <c r="AU687" s="409"/>
      <c r="AV687" s="423"/>
      <c r="AW687" s="411"/>
      <c r="AX687" s="367"/>
      <c r="AY687" s="207"/>
      <c r="AZ687" s="220"/>
      <c r="BA687" s="216"/>
    </row>
    <row r="688" spans="1:53" x14ac:dyDescent="0.25">
      <c r="A688" s="15">
        <v>682</v>
      </c>
      <c r="B688" s="16">
        <v>34</v>
      </c>
      <c r="C688" s="17" t="s">
        <v>11</v>
      </c>
      <c r="D688" s="17" t="s">
        <v>9</v>
      </c>
      <c r="E688" s="18" t="s">
        <v>7</v>
      </c>
      <c r="F688" s="19" t="s">
        <v>27</v>
      </c>
      <c r="G688" s="30">
        <v>42564</v>
      </c>
      <c r="H688" s="21">
        <v>8</v>
      </c>
      <c r="I688" s="18">
        <v>56</v>
      </c>
      <c r="J688" s="40"/>
      <c r="K688" s="40"/>
      <c r="L688" s="40"/>
      <c r="M688" s="40"/>
      <c r="N688" s="40"/>
      <c r="O688" s="40"/>
      <c r="P688" s="40"/>
      <c r="Q688" s="40"/>
      <c r="R688" s="40"/>
      <c r="S688" s="313">
        <v>32860.636502824404</v>
      </c>
      <c r="T688" s="321">
        <v>1709.7339455156123</v>
      </c>
      <c r="U688" s="326">
        <v>71.317452175092185</v>
      </c>
      <c r="V688" s="291"/>
      <c r="W688" s="299"/>
      <c r="X688" s="306"/>
      <c r="Y688" s="40">
        <v>446.02</v>
      </c>
      <c r="Z688" s="263">
        <v>230.3</v>
      </c>
      <c r="AA688" s="193">
        <v>3.34</v>
      </c>
      <c r="AB688" s="75"/>
      <c r="AC688" s="250"/>
      <c r="AD688" s="79">
        <f t="shared" si="391"/>
        <v>0</v>
      </c>
      <c r="AE688" s="163">
        <v>0.52595750239999994</v>
      </c>
      <c r="AF688" s="165">
        <v>0.50507182615000001</v>
      </c>
      <c r="AG688" s="167">
        <v>0.40163110935000002</v>
      </c>
      <c r="AH688" s="169">
        <v>0.37529335177500006</v>
      </c>
      <c r="AI688" s="173"/>
      <c r="AJ688" s="244"/>
      <c r="AK688" s="250"/>
      <c r="AL688" s="108">
        <v>92.987112771976371</v>
      </c>
      <c r="AS688" s="459"/>
      <c r="AT688" s="437"/>
      <c r="AU688" s="410"/>
      <c r="AV688" s="424"/>
      <c r="AW688" s="432"/>
      <c r="AX688" s="368"/>
      <c r="AY688" s="208"/>
      <c r="AZ688" s="221"/>
      <c r="BA688" s="217"/>
    </row>
    <row r="689" spans="1:53" x14ac:dyDescent="0.25">
      <c r="A689" s="15">
        <v>683</v>
      </c>
      <c r="B689" s="16">
        <v>35</v>
      </c>
      <c r="C689" s="17" t="s">
        <v>11</v>
      </c>
      <c r="D689" s="17" t="s">
        <v>9</v>
      </c>
      <c r="E689" s="18" t="s">
        <v>7</v>
      </c>
      <c r="F689" s="19" t="s">
        <v>27</v>
      </c>
      <c r="G689" s="30">
        <v>42564</v>
      </c>
      <c r="H689" s="21">
        <v>8</v>
      </c>
      <c r="I689" s="18">
        <v>56</v>
      </c>
      <c r="J689" s="40"/>
      <c r="K689" s="40"/>
      <c r="L689" s="40"/>
      <c r="M689" s="40"/>
      <c r="N689" s="40"/>
      <c r="O689" s="40"/>
      <c r="P689" s="40"/>
      <c r="Q689" s="40"/>
      <c r="R689" s="40"/>
      <c r="S689" s="313">
        <v>32866.623791743375</v>
      </c>
      <c r="T689" s="321">
        <v>1710.0454632522051</v>
      </c>
      <c r="U689" s="326">
        <v>71.330446390560297</v>
      </c>
      <c r="V689" s="291"/>
      <c r="W689" s="299"/>
      <c r="X689" s="306"/>
      <c r="Y689" s="40">
        <v>446.32000000000005</v>
      </c>
      <c r="Z689" s="263">
        <v>232.3</v>
      </c>
      <c r="AA689" s="193">
        <v>3.36</v>
      </c>
      <c r="AB689" s="75"/>
      <c r="AC689" s="250"/>
      <c r="AD689" s="79">
        <f t="shared" si="391"/>
        <v>0</v>
      </c>
      <c r="AE689" s="163">
        <v>0.5131307021</v>
      </c>
      <c r="AF689" s="165">
        <v>0.49032474294999995</v>
      </c>
      <c r="AG689" s="167">
        <v>0.38966738425000003</v>
      </c>
      <c r="AH689" s="169">
        <v>0.36603198207500004</v>
      </c>
      <c r="AI689" s="173"/>
      <c r="AJ689" s="244"/>
      <c r="AK689" s="250"/>
      <c r="AL689" s="108">
        <v>88.545597281336967</v>
      </c>
      <c r="AS689" s="459"/>
      <c r="AT689" s="437"/>
      <c r="AU689" s="410"/>
      <c r="AV689" s="424"/>
      <c r="AW689" s="432"/>
      <c r="AX689" s="368"/>
      <c r="AY689" s="208"/>
      <c r="AZ689" s="221"/>
      <c r="BA689" s="217"/>
    </row>
    <row r="690" spans="1:53" ht="15.75" thickBot="1" x14ac:dyDescent="0.3">
      <c r="A690" s="22">
        <v>684</v>
      </c>
      <c r="B690" s="23">
        <v>36</v>
      </c>
      <c r="C690" s="24" t="s">
        <v>11</v>
      </c>
      <c r="D690" s="24" t="s">
        <v>9</v>
      </c>
      <c r="E690" s="25" t="s">
        <v>7</v>
      </c>
      <c r="F690" s="26" t="s">
        <v>27</v>
      </c>
      <c r="G690" s="31">
        <v>42564</v>
      </c>
      <c r="H690" s="28">
        <v>8</v>
      </c>
      <c r="I690" s="25">
        <v>56</v>
      </c>
      <c r="J690" s="41"/>
      <c r="K690" s="41"/>
      <c r="L690" s="41"/>
      <c r="M690" s="41"/>
      <c r="N690" s="41"/>
      <c r="O690" s="41"/>
      <c r="P690" s="41"/>
      <c r="Q690" s="41"/>
      <c r="R690" s="41"/>
      <c r="S690" s="314">
        <v>32864.228876175781</v>
      </c>
      <c r="T690" s="322">
        <v>1709.9208561575676</v>
      </c>
      <c r="U690" s="327">
        <v>71.325248704373053</v>
      </c>
      <c r="V690" s="292"/>
      <c r="W690" s="300"/>
      <c r="X690" s="307"/>
      <c r="Y690" s="41">
        <v>454.52000000000004</v>
      </c>
      <c r="Z690" s="264">
        <v>232.3</v>
      </c>
      <c r="AA690" s="194">
        <v>3.34</v>
      </c>
      <c r="AB690" s="76"/>
      <c r="AC690" s="251"/>
      <c r="AD690" s="80">
        <f t="shared" si="391"/>
        <v>0</v>
      </c>
      <c r="AE690" s="145">
        <v>0.51322630790000001</v>
      </c>
      <c r="AF690" s="150">
        <v>0.4894871785499999</v>
      </c>
      <c r="AG690" s="155">
        <v>0.39085482805000005</v>
      </c>
      <c r="AH690" s="160">
        <v>0.36534646907500007</v>
      </c>
      <c r="AI690" s="175"/>
      <c r="AJ690" s="175"/>
      <c r="AK690" s="251"/>
      <c r="AL690" s="109">
        <v>89.570562394561449</v>
      </c>
      <c r="AS690" s="460"/>
      <c r="AT690" s="430"/>
      <c r="AU690" s="355"/>
      <c r="AV690" s="425"/>
      <c r="AW690" s="433"/>
      <c r="AX690" s="369"/>
      <c r="AY690" s="209"/>
      <c r="AZ690" s="222"/>
      <c r="BA690" s="218"/>
    </row>
    <row r="691" spans="1:53" x14ac:dyDescent="0.25">
      <c r="A691" s="8">
        <v>685</v>
      </c>
      <c r="B691" s="9">
        <v>37</v>
      </c>
      <c r="C691" s="10" t="s">
        <v>11</v>
      </c>
      <c r="D691" s="10" t="s">
        <v>9</v>
      </c>
      <c r="E691" s="11" t="s">
        <v>8</v>
      </c>
      <c r="F691" s="12" t="s">
        <v>27</v>
      </c>
      <c r="G691" s="29">
        <v>42563</v>
      </c>
      <c r="H691" s="14">
        <v>8</v>
      </c>
      <c r="I691" s="11">
        <v>56</v>
      </c>
      <c r="J691" s="39"/>
      <c r="K691" s="39"/>
      <c r="L691" s="39"/>
      <c r="M691" s="39"/>
      <c r="N691" s="39"/>
      <c r="O691" s="39"/>
      <c r="P691" s="39"/>
      <c r="Q691" s="39"/>
      <c r="R691" s="39"/>
      <c r="S691" s="315">
        <v>32867.821249527158</v>
      </c>
      <c r="T691" s="323">
        <v>1710.1077667995237</v>
      </c>
      <c r="U691" s="328">
        <v>71.33304523365392</v>
      </c>
      <c r="V691" s="293"/>
      <c r="W691" s="298"/>
      <c r="X691" s="305"/>
      <c r="Y691" s="39">
        <v>446.21000000000004</v>
      </c>
      <c r="Z691" s="262">
        <v>174.4</v>
      </c>
      <c r="AA691" s="192">
        <v>3.4</v>
      </c>
      <c r="AB691" s="74"/>
      <c r="AC691" s="249"/>
      <c r="AD691" s="78">
        <f t="shared" si="391"/>
        <v>0</v>
      </c>
      <c r="AE691" s="162">
        <v>0.49639192970000001</v>
      </c>
      <c r="AF691" s="164">
        <v>0.47693420194999991</v>
      </c>
      <c r="AG691" s="166">
        <v>0.38235305995000002</v>
      </c>
      <c r="AH691" s="168">
        <v>0.3571407571750001</v>
      </c>
      <c r="AI691" s="174"/>
      <c r="AJ691" s="245"/>
      <c r="AK691" s="249"/>
      <c r="AL691" s="107">
        <v>60.985424236856531</v>
      </c>
      <c r="AS691" s="461"/>
      <c r="AT691" s="436"/>
      <c r="AU691" s="409"/>
      <c r="AV691" s="423"/>
      <c r="AW691" s="411"/>
      <c r="AX691" s="367"/>
      <c r="AY691" s="207"/>
      <c r="AZ691" s="220"/>
      <c r="BA691" s="216"/>
    </row>
    <row r="692" spans="1:53" x14ac:dyDescent="0.25">
      <c r="A692" s="15">
        <v>686</v>
      </c>
      <c r="B692" s="16">
        <v>38</v>
      </c>
      <c r="C692" s="17" t="s">
        <v>11</v>
      </c>
      <c r="D692" s="17" t="s">
        <v>9</v>
      </c>
      <c r="E692" s="18" t="s">
        <v>8</v>
      </c>
      <c r="F692" s="19" t="s">
        <v>27</v>
      </c>
      <c r="G692" s="30">
        <v>42563</v>
      </c>
      <c r="H692" s="21">
        <v>8</v>
      </c>
      <c r="I692" s="18">
        <v>56</v>
      </c>
      <c r="J692" s="40"/>
      <c r="K692" s="40"/>
      <c r="L692" s="40"/>
      <c r="M692" s="40"/>
      <c r="N692" s="40"/>
      <c r="O692" s="40"/>
      <c r="P692" s="40"/>
      <c r="Q692" s="40"/>
      <c r="R692" s="40"/>
      <c r="S692" s="313">
        <v>32863.031418391991</v>
      </c>
      <c r="T692" s="321">
        <v>1709.8585526102493</v>
      </c>
      <c r="U692" s="326">
        <v>71.32264986127943</v>
      </c>
      <c r="V692" s="291"/>
      <c r="W692" s="299"/>
      <c r="X692" s="306"/>
      <c r="Y692" s="43">
        <v>444.61333333333329</v>
      </c>
      <c r="Z692" s="267">
        <v>173.4</v>
      </c>
      <c r="AA692" s="197">
        <v>3.41</v>
      </c>
      <c r="AB692" s="75"/>
      <c r="AC692" s="250"/>
      <c r="AD692" s="79">
        <f t="shared" si="391"/>
        <v>0</v>
      </c>
      <c r="AE692" s="163">
        <v>0.50492910299999993</v>
      </c>
      <c r="AF692" s="165">
        <v>0.48549921055</v>
      </c>
      <c r="AG692" s="167">
        <v>0.38971000165000003</v>
      </c>
      <c r="AH692" s="169">
        <v>0.36487994347500002</v>
      </c>
      <c r="AI692" s="173"/>
      <c r="AJ692" s="244"/>
      <c r="AK692" s="250"/>
      <c r="AL692" s="108">
        <v>63.149239475885992</v>
      </c>
      <c r="AS692" s="459"/>
      <c r="AT692" s="437"/>
      <c r="AU692" s="410"/>
      <c r="AV692" s="424"/>
      <c r="AW692" s="432"/>
      <c r="AX692" s="368"/>
      <c r="AY692" s="208"/>
      <c r="AZ692" s="221"/>
      <c r="BA692" s="217"/>
    </row>
    <row r="693" spans="1:53" x14ac:dyDescent="0.25">
      <c r="A693" s="15">
        <v>687</v>
      </c>
      <c r="B693" s="16">
        <v>39</v>
      </c>
      <c r="C693" s="17" t="s">
        <v>11</v>
      </c>
      <c r="D693" s="17" t="s">
        <v>9</v>
      </c>
      <c r="E693" s="18" t="s">
        <v>8</v>
      </c>
      <c r="F693" s="19" t="s">
        <v>27</v>
      </c>
      <c r="G693" s="30">
        <v>42563</v>
      </c>
      <c r="H693" s="21">
        <v>8</v>
      </c>
      <c r="I693" s="18">
        <v>56</v>
      </c>
      <c r="J693" s="40"/>
      <c r="K693" s="40"/>
      <c r="L693" s="40"/>
      <c r="M693" s="40"/>
      <c r="N693" s="40"/>
      <c r="O693" s="40"/>
      <c r="P693" s="40"/>
      <c r="Q693" s="40"/>
      <c r="R693" s="40"/>
      <c r="S693" s="313">
        <v>32861.833960608194</v>
      </c>
      <c r="T693" s="321">
        <v>1709.7962490629307</v>
      </c>
      <c r="U693" s="326">
        <v>71.320051018185808</v>
      </c>
      <c r="V693" s="291"/>
      <c r="W693" s="299"/>
      <c r="X693" s="306"/>
      <c r="Y693" s="40">
        <v>435.84</v>
      </c>
      <c r="Z693" s="263">
        <v>180.4</v>
      </c>
      <c r="AA693" s="193">
        <v>3.4</v>
      </c>
      <c r="AB693" s="75"/>
      <c r="AC693" s="250"/>
      <c r="AD693" s="79">
        <f t="shared" si="391"/>
        <v>0</v>
      </c>
      <c r="AE693" s="163">
        <v>0.49682102350000001</v>
      </c>
      <c r="AF693" s="165">
        <v>0.47701699274999998</v>
      </c>
      <c r="AG693" s="167">
        <v>0.38345443455000006</v>
      </c>
      <c r="AH693" s="169">
        <v>0.36007801447500004</v>
      </c>
      <c r="AI693" s="173"/>
      <c r="AJ693" s="244"/>
      <c r="AK693" s="250"/>
      <c r="AL693" s="108">
        <v>63.604779526207963</v>
      </c>
      <c r="AS693" s="459"/>
      <c r="AT693" s="437"/>
      <c r="AU693" s="410"/>
      <c r="AV693" s="424"/>
      <c r="AW693" s="432"/>
      <c r="AX693" s="368"/>
      <c r="AY693" s="208"/>
      <c r="AZ693" s="221"/>
      <c r="BA693" s="217"/>
    </row>
    <row r="694" spans="1:53" ht="15.75" thickBot="1" x14ac:dyDescent="0.3">
      <c r="A694" s="22">
        <v>688</v>
      </c>
      <c r="B694" s="23">
        <v>40</v>
      </c>
      <c r="C694" s="24" t="s">
        <v>11</v>
      </c>
      <c r="D694" s="24" t="s">
        <v>9</v>
      </c>
      <c r="E694" s="25" t="s">
        <v>8</v>
      </c>
      <c r="F694" s="26" t="s">
        <v>27</v>
      </c>
      <c r="G694" s="31">
        <v>42563</v>
      </c>
      <c r="H694" s="28">
        <v>8</v>
      </c>
      <c r="I694" s="25">
        <v>56</v>
      </c>
      <c r="J694" s="41"/>
      <c r="K694" s="41"/>
      <c r="L694" s="41"/>
      <c r="M694" s="41"/>
      <c r="N694" s="41"/>
      <c r="O694" s="41"/>
      <c r="P694" s="41"/>
      <c r="Q694" s="41"/>
      <c r="R694" s="41"/>
      <c r="S694" s="314">
        <v>32865.426333959578</v>
      </c>
      <c r="T694" s="322">
        <v>1709.9831597048862</v>
      </c>
      <c r="U694" s="327">
        <v>71.327847547466661</v>
      </c>
      <c r="V694" s="292"/>
      <c r="W694" s="300"/>
      <c r="X694" s="307"/>
      <c r="Y694" s="41">
        <v>451.78999999999996</v>
      </c>
      <c r="Z694" s="264">
        <v>195.4</v>
      </c>
      <c r="AA694" s="194">
        <v>3.37</v>
      </c>
      <c r="AB694" s="76"/>
      <c r="AC694" s="251"/>
      <c r="AD694" s="80">
        <f t="shared" si="391"/>
        <v>0</v>
      </c>
      <c r="AE694" s="145">
        <v>0.48397801070000002</v>
      </c>
      <c r="AF694" s="150">
        <v>0.4646315648499999</v>
      </c>
      <c r="AG694" s="155">
        <v>0.37447457755000002</v>
      </c>
      <c r="AH694" s="160">
        <v>0.34965930137500006</v>
      </c>
      <c r="AI694" s="175"/>
      <c r="AJ694" s="175"/>
      <c r="AK694" s="251"/>
      <c r="AL694" s="109">
        <v>66.907444891042402</v>
      </c>
      <c r="AS694" s="460"/>
      <c r="AT694" s="430"/>
      <c r="AU694" s="355"/>
      <c r="AV694" s="425"/>
      <c r="AW694" s="433"/>
      <c r="AX694" s="369"/>
      <c r="AY694" s="209"/>
      <c r="AZ694" s="222"/>
      <c r="BA694" s="218"/>
    </row>
    <row r="695" spans="1:53" x14ac:dyDescent="0.25">
      <c r="A695" s="8">
        <v>689</v>
      </c>
      <c r="B695" s="9">
        <v>41</v>
      </c>
      <c r="C695" s="10" t="s">
        <v>11</v>
      </c>
      <c r="D695" s="10" t="s">
        <v>10</v>
      </c>
      <c r="E695" s="11" t="s">
        <v>7</v>
      </c>
      <c r="F695" s="12" t="s">
        <v>27</v>
      </c>
      <c r="G695" s="29">
        <v>42564</v>
      </c>
      <c r="H695" s="14">
        <v>8</v>
      </c>
      <c r="I695" s="11">
        <v>56</v>
      </c>
      <c r="J695" s="39"/>
      <c r="K695" s="39"/>
      <c r="L695" s="39"/>
      <c r="M695" s="39"/>
      <c r="N695" s="39"/>
      <c r="O695" s="39"/>
      <c r="P695" s="39"/>
      <c r="Q695" s="39"/>
      <c r="R695" s="39"/>
      <c r="S695" s="315">
        <v>30304.345493778023</v>
      </c>
      <c r="T695" s="323">
        <v>1666.9400190427366</v>
      </c>
      <c r="U695" s="328">
        <v>104.37270706202008</v>
      </c>
      <c r="V695" s="293"/>
      <c r="W695" s="298"/>
      <c r="X695" s="305"/>
      <c r="Y695" s="39">
        <v>447.65000000000003</v>
      </c>
      <c r="Z695" s="262">
        <v>120.3</v>
      </c>
      <c r="AA695" s="192">
        <v>3.57</v>
      </c>
      <c r="AB695" s="74"/>
      <c r="AC695" s="249"/>
      <c r="AD695" s="78">
        <f t="shared" si="391"/>
        <v>0</v>
      </c>
      <c r="AE695" s="162">
        <v>0.28404734279999999</v>
      </c>
      <c r="AF695" s="164">
        <v>0.27068544164999997</v>
      </c>
      <c r="AG695" s="166">
        <v>0.20782401404999998</v>
      </c>
      <c r="AH695" s="168">
        <v>0.19166702787500003</v>
      </c>
      <c r="AI695" s="174"/>
      <c r="AJ695" s="245"/>
      <c r="AK695" s="249"/>
      <c r="AL695" s="107">
        <v>46.522027639133341</v>
      </c>
      <c r="AS695" s="461"/>
      <c r="AT695" s="436"/>
      <c r="AU695" s="409"/>
      <c r="AV695" s="423"/>
      <c r="AW695" s="411"/>
      <c r="AX695" s="367"/>
      <c r="AY695" s="207"/>
      <c r="AZ695" s="220"/>
      <c r="BA695" s="216"/>
    </row>
    <row r="696" spans="1:53" x14ac:dyDescent="0.25">
      <c r="A696" s="15">
        <v>690</v>
      </c>
      <c r="B696" s="16">
        <v>42</v>
      </c>
      <c r="C696" s="17" t="s">
        <v>11</v>
      </c>
      <c r="D696" s="17" t="s">
        <v>10</v>
      </c>
      <c r="E696" s="18" t="s">
        <v>7</v>
      </c>
      <c r="F696" s="19" t="s">
        <v>27</v>
      </c>
      <c r="G696" s="30">
        <v>42564</v>
      </c>
      <c r="H696" s="21">
        <v>8</v>
      </c>
      <c r="I696" s="18">
        <v>56</v>
      </c>
      <c r="J696" s="40"/>
      <c r="K696" s="40"/>
      <c r="L696" s="40"/>
      <c r="M696" s="40"/>
      <c r="N696" s="40"/>
      <c r="O696" s="40"/>
      <c r="P696" s="40"/>
      <c r="Q696" s="40"/>
      <c r="R696" s="40"/>
      <c r="S696" s="313">
        <v>30305.135739566427</v>
      </c>
      <c r="T696" s="321">
        <v>1666.9834878030119</v>
      </c>
      <c r="U696" s="326">
        <v>104.37542878693563</v>
      </c>
      <c r="V696" s="291"/>
      <c r="W696" s="299"/>
      <c r="X696" s="306"/>
      <c r="Y696" s="40">
        <v>445.84</v>
      </c>
      <c r="Z696" s="263">
        <v>153.30000000000001</v>
      </c>
      <c r="AA696" s="193">
        <v>3.52</v>
      </c>
      <c r="AB696" s="75"/>
      <c r="AC696" s="250"/>
      <c r="AD696" s="79">
        <f t="shared" si="391"/>
        <v>0</v>
      </c>
      <c r="AE696" s="163">
        <v>0.31012270599999991</v>
      </c>
      <c r="AF696" s="165">
        <v>0.29299975174999993</v>
      </c>
      <c r="AG696" s="167">
        <v>0.22567217794999997</v>
      </c>
      <c r="AH696" s="169">
        <v>0.20859221377500001</v>
      </c>
      <c r="AI696" s="173"/>
      <c r="AJ696" s="244"/>
      <c r="AK696" s="250"/>
      <c r="AL696" s="108">
        <v>46.749797664294313</v>
      </c>
      <c r="AS696" s="459"/>
      <c r="AT696" s="437"/>
      <c r="AU696" s="410"/>
      <c r="AV696" s="424"/>
      <c r="AW696" s="432"/>
      <c r="AX696" s="368"/>
      <c r="AY696" s="208"/>
      <c r="AZ696" s="221"/>
      <c r="BA696" s="217"/>
    </row>
    <row r="697" spans="1:53" x14ac:dyDescent="0.25">
      <c r="A697" s="15">
        <v>691</v>
      </c>
      <c r="B697" s="16">
        <v>43</v>
      </c>
      <c r="C697" s="17" t="s">
        <v>11</v>
      </c>
      <c r="D697" s="17" t="s">
        <v>10</v>
      </c>
      <c r="E697" s="18" t="s">
        <v>7</v>
      </c>
      <c r="F697" s="19" t="s">
        <v>27</v>
      </c>
      <c r="G697" s="30">
        <v>42564</v>
      </c>
      <c r="H697" s="21">
        <v>8</v>
      </c>
      <c r="I697" s="18">
        <v>56</v>
      </c>
      <c r="J697" s="40"/>
      <c r="K697" s="40"/>
      <c r="L697" s="40"/>
      <c r="M697" s="40"/>
      <c r="N697" s="40"/>
      <c r="O697" s="40"/>
      <c r="P697" s="40"/>
      <c r="Q697" s="40"/>
      <c r="R697" s="40"/>
      <c r="S697" s="313">
        <v>30302.765002201206</v>
      </c>
      <c r="T697" s="321">
        <v>1666.8530815221852</v>
      </c>
      <c r="U697" s="326">
        <v>104.36726361218892</v>
      </c>
      <c r="V697" s="291"/>
      <c r="W697" s="299"/>
      <c r="X697" s="306"/>
      <c r="Y697" s="40">
        <v>452.08</v>
      </c>
      <c r="Z697" s="263">
        <v>85.3</v>
      </c>
      <c r="AA697" s="193">
        <v>3.68</v>
      </c>
      <c r="AB697" s="75"/>
      <c r="AC697" s="250"/>
      <c r="AD697" s="79">
        <f t="shared" si="391"/>
        <v>0</v>
      </c>
      <c r="AE697" s="163">
        <v>0.24077049639999995</v>
      </c>
      <c r="AF697" s="165">
        <v>0.22750253224999994</v>
      </c>
      <c r="AG697" s="167">
        <v>0.17753028125</v>
      </c>
      <c r="AH697" s="169">
        <v>0.16483292737500002</v>
      </c>
      <c r="AI697" s="173"/>
      <c r="AJ697" s="244"/>
      <c r="AK697" s="250"/>
      <c r="AL697" s="108">
        <v>46.635912651713795</v>
      </c>
      <c r="AS697" s="459"/>
      <c r="AT697" s="437"/>
      <c r="AU697" s="410"/>
      <c r="AV697" s="424"/>
      <c r="AW697" s="432"/>
      <c r="AX697" s="368"/>
      <c r="AY697" s="208"/>
      <c r="AZ697" s="221"/>
      <c r="BA697" s="217"/>
    </row>
    <row r="698" spans="1:53" ht="15.75" thickBot="1" x14ac:dyDescent="0.3">
      <c r="A698" s="22">
        <v>692</v>
      </c>
      <c r="B698" s="23">
        <v>44</v>
      </c>
      <c r="C698" s="24" t="s">
        <v>11</v>
      </c>
      <c r="D698" s="24" t="s">
        <v>10</v>
      </c>
      <c r="E698" s="25" t="s">
        <v>7</v>
      </c>
      <c r="F698" s="26" t="s">
        <v>27</v>
      </c>
      <c r="G698" s="31">
        <v>42564</v>
      </c>
      <c r="H698" s="28">
        <v>8</v>
      </c>
      <c r="I698" s="25">
        <v>56</v>
      </c>
      <c r="J698" s="41"/>
      <c r="K698" s="41"/>
      <c r="L698" s="41"/>
      <c r="M698" s="41"/>
      <c r="N698" s="41"/>
      <c r="O698" s="41"/>
      <c r="P698" s="41"/>
      <c r="Q698" s="41"/>
      <c r="R698" s="41"/>
      <c r="S698" s="314">
        <v>30303.555247989618</v>
      </c>
      <c r="T698" s="322">
        <v>1666.8965502824608</v>
      </c>
      <c r="U698" s="327">
        <v>104.36998533710451</v>
      </c>
      <c r="V698" s="292"/>
      <c r="W698" s="300"/>
      <c r="X698" s="307"/>
      <c r="Y698" s="41">
        <v>458.62</v>
      </c>
      <c r="Z698" s="264">
        <v>61.3</v>
      </c>
      <c r="AA698" s="194">
        <v>3.84</v>
      </c>
      <c r="AB698" s="76"/>
      <c r="AC698" s="251"/>
      <c r="AD698" s="80">
        <f t="shared" si="391"/>
        <v>0</v>
      </c>
      <c r="AE698" s="145">
        <v>0.24182818090000005</v>
      </c>
      <c r="AF698" s="150">
        <v>0.23131037494999995</v>
      </c>
      <c r="AG698" s="155">
        <v>0.17996226995</v>
      </c>
      <c r="AH698" s="160">
        <v>0.16498915117500004</v>
      </c>
      <c r="AI698" s="175"/>
      <c r="AJ698" s="175"/>
      <c r="AK698" s="251"/>
      <c r="AL698" s="109">
        <v>46.749797664294313</v>
      </c>
      <c r="AS698" s="460"/>
      <c r="AT698" s="430"/>
      <c r="AU698" s="355"/>
      <c r="AV698" s="425"/>
      <c r="AW698" s="433"/>
      <c r="AX698" s="369"/>
      <c r="AY698" s="209"/>
      <c r="AZ698" s="222"/>
      <c r="BA698" s="218"/>
    </row>
    <row r="699" spans="1:53" x14ac:dyDescent="0.25">
      <c r="A699" s="8">
        <v>693</v>
      </c>
      <c r="B699" s="9">
        <v>45</v>
      </c>
      <c r="C699" s="10" t="s">
        <v>11</v>
      </c>
      <c r="D699" s="10" t="s">
        <v>10</v>
      </c>
      <c r="E699" s="11" t="s">
        <v>8</v>
      </c>
      <c r="F699" s="12" t="s">
        <v>27</v>
      </c>
      <c r="G699" s="29">
        <v>42563</v>
      </c>
      <c r="H699" s="14">
        <v>8</v>
      </c>
      <c r="I699" s="11">
        <v>56</v>
      </c>
      <c r="J699" s="39"/>
      <c r="K699" s="39"/>
      <c r="L699" s="39"/>
      <c r="M699" s="39"/>
      <c r="N699" s="39"/>
      <c r="O699" s="39"/>
      <c r="P699" s="39"/>
      <c r="Q699" s="39"/>
      <c r="R699" s="39"/>
      <c r="S699" s="315">
        <v>30302.765002201206</v>
      </c>
      <c r="T699" s="323">
        <v>1666.8530815221852</v>
      </c>
      <c r="U699" s="328">
        <v>104.36726361218892</v>
      </c>
      <c r="V699" s="293"/>
      <c r="W699" s="298"/>
      <c r="X699" s="305"/>
      <c r="Y699" s="39">
        <v>452.59000000000003</v>
      </c>
      <c r="Z699" s="262">
        <v>118.4</v>
      </c>
      <c r="AA699" s="192">
        <v>3.63</v>
      </c>
      <c r="AB699" s="74"/>
      <c r="AC699" s="249"/>
      <c r="AD699" s="78">
        <f t="shared" si="391"/>
        <v>0</v>
      </c>
      <c r="AE699" s="162">
        <v>0.46078757199999998</v>
      </c>
      <c r="AF699" s="164">
        <v>0.43922150874999999</v>
      </c>
      <c r="AG699" s="166">
        <v>0.33875744785000006</v>
      </c>
      <c r="AH699" s="168">
        <v>0.31486088787500005</v>
      </c>
      <c r="AI699" s="174"/>
      <c r="AJ699" s="245"/>
      <c r="AK699" s="249"/>
      <c r="AL699" s="107">
        <v>35.133526381083541</v>
      </c>
      <c r="AS699" s="461"/>
      <c r="AT699" s="436"/>
      <c r="AU699" s="409"/>
      <c r="AV699" s="423"/>
      <c r="AW699" s="411"/>
      <c r="AX699" s="367"/>
      <c r="AY699" s="207"/>
      <c r="AZ699" s="220"/>
      <c r="BA699" s="216"/>
    </row>
    <row r="700" spans="1:53" x14ac:dyDescent="0.25">
      <c r="A700" s="15">
        <v>694</v>
      </c>
      <c r="B700" s="16">
        <v>46</v>
      </c>
      <c r="C700" s="17" t="s">
        <v>11</v>
      </c>
      <c r="D700" s="17" t="s">
        <v>10</v>
      </c>
      <c r="E700" s="18" t="s">
        <v>8</v>
      </c>
      <c r="F700" s="19" t="s">
        <v>27</v>
      </c>
      <c r="G700" s="30">
        <v>42563</v>
      </c>
      <c r="H700" s="21">
        <v>8</v>
      </c>
      <c r="I700" s="18">
        <v>56</v>
      </c>
      <c r="J700" s="40"/>
      <c r="K700" s="40"/>
      <c r="L700" s="40"/>
      <c r="M700" s="40"/>
      <c r="N700" s="40"/>
      <c r="O700" s="40"/>
      <c r="P700" s="40"/>
      <c r="Q700" s="40"/>
      <c r="R700" s="40"/>
      <c r="S700" s="313">
        <v>30301.974756412801</v>
      </c>
      <c r="T700" s="321">
        <v>1666.8096127619099</v>
      </c>
      <c r="U700" s="326">
        <v>104.36454188727338</v>
      </c>
      <c r="V700" s="291"/>
      <c r="W700" s="299"/>
      <c r="X700" s="306"/>
      <c r="Y700" s="40">
        <v>469.61</v>
      </c>
      <c r="Z700" s="263">
        <v>126.4</v>
      </c>
      <c r="AA700" s="193">
        <v>3.58</v>
      </c>
      <c r="AB700" s="75"/>
      <c r="AC700" s="250"/>
      <c r="AD700" s="79">
        <f t="shared" si="391"/>
        <v>0</v>
      </c>
      <c r="AE700" s="163">
        <v>0.48401627689999993</v>
      </c>
      <c r="AF700" s="165">
        <v>0.46123904724999998</v>
      </c>
      <c r="AG700" s="167">
        <v>0.35453557214999998</v>
      </c>
      <c r="AH700" s="169">
        <v>0.32880947747500006</v>
      </c>
      <c r="AI700" s="173"/>
      <c r="AJ700" s="244"/>
      <c r="AK700" s="250"/>
      <c r="AL700" s="108">
        <v>35.133526381083534</v>
      </c>
      <c r="AS700" s="459"/>
      <c r="AT700" s="437"/>
      <c r="AU700" s="410"/>
      <c r="AV700" s="424"/>
      <c r="AW700" s="432"/>
      <c r="AX700" s="368"/>
      <c r="AY700" s="208"/>
      <c r="AZ700" s="221"/>
      <c r="BA700" s="217"/>
    </row>
    <row r="701" spans="1:53" x14ac:dyDescent="0.25">
      <c r="A701" s="15">
        <v>695</v>
      </c>
      <c r="B701" s="16">
        <v>47</v>
      </c>
      <c r="C701" s="17" t="s">
        <v>11</v>
      </c>
      <c r="D701" s="17" t="s">
        <v>10</v>
      </c>
      <c r="E701" s="18" t="s">
        <v>8</v>
      </c>
      <c r="F701" s="19" t="s">
        <v>27</v>
      </c>
      <c r="G701" s="30">
        <v>42563</v>
      </c>
      <c r="H701" s="21">
        <v>8</v>
      </c>
      <c r="I701" s="18">
        <v>56</v>
      </c>
      <c r="J701" s="40"/>
      <c r="K701" s="40"/>
      <c r="L701" s="40"/>
      <c r="M701" s="40"/>
      <c r="N701" s="40"/>
      <c r="O701" s="40"/>
      <c r="P701" s="40"/>
      <c r="Q701" s="40"/>
      <c r="R701" s="40"/>
      <c r="S701" s="313">
        <v>30301.974756412801</v>
      </c>
      <c r="T701" s="321">
        <v>1666.8096127619099</v>
      </c>
      <c r="U701" s="326">
        <v>104.36454188727338</v>
      </c>
      <c r="V701" s="291"/>
      <c r="W701" s="299"/>
      <c r="X701" s="306"/>
      <c r="Y701" s="40">
        <v>439.36999999999995</v>
      </c>
      <c r="Z701" s="263">
        <v>127.4</v>
      </c>
      <c r="AA701" s="193">
        <v>3.62</v>
      </c>
      <c r="AB701" s="75"/>
      <c r="AC701" s="250"/>
      <c r="AD701" s="79">
        <f t="shared" si="391"/>
        <v>0</v>
      </c>
      <c r="AE701" s="163">
        <v>0.54736761</v>
      </c>
      <c r="AF701" s="165">
        <v>0.52113319174999995</v>
      </c>
      <c r="AG701" s="167">
        <v>0.40065949405000001</v>
      </c>
      <c r="AH701" s="169">
        <v>0.37362358727500006</v>
      </c>
      <c r="AI701" s="173"/>
      <c r="AJ701" s="244"/>
      <c r="AK701" s="250"/>
      <c r="AL701" s="108">
        <v>36.044606481727541</v>
      </c>
      <c r="AS701" s="459"/>
      <c r="AT701" s="437"/>
      <c r="AU701" s="410"/>
      <c r="AV701" s="424"/>
      <c r="AW701" s="432"/>
      <c r="AX701" s="368"/>
      <c r="AY701" s="208"/>
      <c r="AZ701" s="221"/>
      <c r="BA701" s="217"/>
    </row>
    <row r="702" spans="1:53" ht="15.75" thickBot="1" x14ac:dyDescent="0.3">
      <c r="A702" s="22">
        <v>696</v>
      </c>
      <c r="B702" s="23">
        <v>48</v>
      </c>
      <c r="C702" s="24" t="s">
        <v>11</v>
      </c>
      <c r="D702" s="24" t="s">
        <v>10</v>
      </c>
      <c r="E702" s="25" t="s">
        <v>8</v>
      </c>
      <c r="F702" s="26" t="s">
        <v>27</v>
      </c>
      <c r="G702" s="31">
        <v>42563</v>
      </c>
      <c r="H702" s="28">
        <v>8</v>
      </c>
      <c r="I702" s="25">
        <v>56</v>
      </c>
      <c r="J702" s="41"/>
      <c r="K702" s="41"/>
      <c r="L702" s="41"/>
      <c r="M702" s="41"/>
      <c r="N702" s="41"/>
      <c r="O702" s="41"/>
      <c r="P702" s="41"/>
      <c r="Q702" s="41"/>
      <c r="R702" s="41"/>
      <c r="S702" s="314">
        <v>30301.184510624396</v>
      </c>
      <c r="T702" s="322">
        <v>1666.7661440016343</v>
      </c>
      <c r="U702" s="327">
        <v>104.3618201623578</v>
      </c>
      <c r="V702" s="292"/>
      <c r="W702" s="300"/>
      <c r="X702" s="307"/>
      <c r="Y702" s="41">
        <v>439.27000000000004</v>
      </c>
      <c r="Z702" s="264">
        <v>124.4</v>
      </c>
      <c r="AA702" s="194">
        <v>3.61</v>
      </c>
      <c r="AB702" s="76"/>
      <c r="AC702" s="251"/>
      <c r="AD702" s="80">
        <f t="shared" si="391"/>
        <v>0</v>
      </c>
      <c r="AE702" s="145">
        <v>0.50595680619999994</v>
      </c>
      <c r="AF702" s="150">
        <v>0.48326439404999999</v>
      </c>
      <c r="AG702" s="155">
        <v>0.37171565735000001</v>
      </c>
      <c r="AH702" s="160">
        <v>0.345520295275</v>
      </c>
      <c r="AI702" s="175"/>
      <c r="AJ702" s="175"/>
      <c r="AK702" s="251"/>
      <c r="AL702" s="109">
        <v>35.702951443986024</v>
      </c>
      <c r="AS702" s="460"/>
      <c r="AT702" s="430"/>
      <c r="AU702" s="355"/>
      <c r="AV702" s="425"/>
      <c r="AW702" s="433"/>
      <c r="AX702" s="369"/>
      <c r="AY702" s="209"/>
      <c r="AZ702" s="222"/>
      <c r="BA702" s="218"/>
    </row>
    <row r="703" spans="1:53" x14ac:dyDescent="0.25">
      <c r="A703" s="8">
        <v>697</v>
      </c>
      <c r="B703" s="9">
        <v>49</v>
      </c>
      <c r="C703" s="10" t="s">
        <v>12</v>
      </c>
      <c r="D703" s="10" t="s">
        <v>6</v>
      </c>
      <c r="E703" s="11" t="s">
        <v>7</v>
      </c>
      <c r="F703" s="12" t="s">
        <v>27</v>
      </c>
      <c r="G703" s="29">
        <v>42564</v>
      </c>
      <c r="H703" s="14">
        <v>8</v>
      </c>
      <c r="I703" s="11">
        <v>56</v>
      </c>
      <c r="J703" s="39"/>
      <c r="K703" s="39"/>
      <c r="L703" s="39"/>
      <c r="M703" s="39"/>
      <c r="N703" s="39"/>
      <c r="O703" s="39"/>
      <c r="P703" s="39"/>
      <c r="Q703" s="39"/>
      <c r="R703" s="39"/>
      <c r="S703" s="315">
        <v>14092.950271816349</v>
      </c>
      <c r="T703" s="323">
        <v>307.6185595908849</v>
      </c>
      <c r="U703" s="328">
        <v>16.774722071505924</v>
      </c>
      <c r="V703" s="293"/>
      <c r="W703" s="298"/>
      <c r="X703" s="305"/>
      <c r="Y703" s="39">
        <v>445.82000000000005</v>
      </c>
      <c r="Z703" s="262">
        <v>26.299999999999997</v>
      </c>
      <c r="AA703" s="192">
        <v>5.2</v>
      </c>
      <c r="AB703" s="74"/>
      <c r="AC703" s="249"/>
      <c r="AD703" s="78">
        <f t="shared" si="391"/>
        <v>0</v>
      </c>
      <c r="AE703" s="162">
        <v>2.7315404781999999</v>
      </c>
      <c r="AF703" s="164">
        <v>2.6013825604499998</v>
      </c>
      <c r="AG703" s="166">
        <v>2.1080286719499997</v>
      </c>
      <c r="AH703" s="168">
        <v>1.976142249075</v>
      </c>
      <c r="AI703" s="174"/>
      <c r="AJ703" s="245"/>
      <c r="AK703" s="249"/>
      <c r="AL703" s="107">
        <v>268.71168718368438</v>
      </c>
      <c r="AS703" s="461"/>
      <c r="AT703" s="436"/>
      <c r="AU703" s="409"/>
      <c r="AV703" s="423"/>
      <c r="AW703" s="411"/>
      <c r="AX703" s="367"/>
      <c r="AY703" s="207"/>
      <c r="AZ703" s="220"/>
      <c r="BA703" s="216"/>
    </row>
    <row r="704" spans="1:53" x14ac:dyDescent="0.25">
      <c r="A704" s="15">
        <v>698</v>
      </c>
      <c r="B704" s="16">
        <v>50</v>
      </c>
      <c r="C704" s="17" t="s">
        <v>12</v>
      </c>
      <c r="D704" s="17" t="s">
        <v>6</v>
      </c>
      <c r="E704" s="18" t="s">
        <v>7</v>
      </c>
      <c r="F704" s="19" t="s">
        <v>27</v>
      </c>
      <c r="G704" s="30">
        <v>42564</v>
      </c>
      <c r="H704" s="21">
        <v>8</v>
      </c>
      <c r="I704" s="18">
        <v>56</v>
      </c>
      <c r="J704" s="40"/>
      <c r="K704" s="40"/>
      <c r="L704" s="40"/>
      <c r="M704" s="40"/>
      <c r="N704" s="40"/>
      <c r="O704" s="40"/>
      <c r="P704" s="40"/>
      <c r="Q704" s="40"/>
      <c r="R704" s="40"/>
      <c r="S704" s="313">
        <v>14096.062672494752</v>
      </c>
      <c r="T704" s="321">
        <v>307.6864965519253</v>
      </c>
      <c r="U704" s="326">
        <v>16.778426736274362</v>
      </c>
      <c r="V704" s="291"/>
      <c r="W704" s="299"/>
      <c r="X704" s="306"/>
      <c r="Y704" s="40">
        <v>447.72</v>
      </c>
      <c r="Z704" s="263">
        <v>21.200000000000003</v>
      </c>
      <c r="AA704" s="193">
        <v>5.32</v>
      </c>
      <c r="AB704" s="75"/>
      <c r="AC704" s="250"/>
      <c r="AD704" s="79">
        <f t="shared" si="391"/>
        <v>0</v>
      </c>
      <c r="AE704" s="163">
        <v>2.5096838842000007</v>
      </c>
      <c r="AF704" s="165">
        <v>2.3874681664499997</v>
      </c>
      <c r="AG704" s="167">
        <v>1.9352073899500002</v>
      </c>
      <c r="AH704" s="169">
        <v>1.820086323075</v>
      </c>
      <c r="AI704" s="173"/>
      <c r="AJ704" s="244"/>
      <c r="AK704" s="250"/>
      <c r="AL704" s="108">
        <v>275.3170179133532</v>
      </c>
      <c r="AS704" s="459"/>
      <c r="AT704" s="437"/>
      <c r="AU704" s="410"/>
      <c r="AV704" s="424"/>
      <c r="AW704" s="432"/>
      <c r="AX704" s="368"/>
      <c r="AY704" s="208"/>
      <c r="AZ704" s="221"/>
      <c r="BA704" s="217"/>
    </row>
    <row r="705" spans="1:53" x14ac:dyDescent="0.25">
      <c r="A705" s="15">
        <v>699</v>
      </c>
      <c r="B705" s="16">
        <v>51</v>
      </c>
      <c r="C705" s="17" t="s">
        <v>12</v>
      </c>
      <c r="D705" s="17" t="s">
        <v>6</v>
      </c>
      <c r="E705" s="18" t="s">
        <v>7</v>
      </c>
      <c r="F705" s="19" t="s">
        <v>27</v>
      </c>
      <c r="G705" s="30">
        <v>42564</v>
      </c>
      <c r="H705" s="21">
        <v>8</v>
      </c>
      <c r="I705" s="18">
        <v>56</v>
      </c>
      <c r="J705" s="40"/>
      <c r="K705" s="40"/>
      <c r="L705" s="40"/>
      <c r="M705" s="40"/>
      <c r="N705" s="40"/>
      <c r="O705" s="40"/>
      <c r="P705" s="40"/>
      <c r="Q705" s="40"/>
      <c r="R705" s="40"/>
      <c r="S705" s="313">
        <v>14092.950271816349</v>
      </c>
      <c r="T705" s="321">
        <v>307.6185595908849</v>
      </c>
      <c r="U705" s="326">
        <v>16.774722071505924</v>
      </c>
      <c r="V705" s="291"/>
      <c r="W705" s="299"/>
      <c r="X705" s="306"/>
      <c r="Y705" s="40">
        <v>443.10999999999996</v>
      </c>
      <c r="Z705" s="263">
        <v>8.3999999999999915</v>
      </c>
      <c r="AA705" s="193">
        <v>5.54</v>
      </c>
      <c r="AB705" s="75"/>
      <c r="AC705" s="250"/>
      <c r="AD705" s="79">
        <f t="shared" si="391"/>
        <v>0</v>
      </c>
      <c r="AE705" s="163">
        <v>1.5940058601999998</v>
      </c>
      <c r="AF705" s="165">
        <v>1.5043204504500001</v>
      </c>
      <c r="AG705" s="167">
        <v>1.2346086725500001</v>
      </c>
      <c r="AH705" s="169">
        <v>1.159738145875</v>
      </c>
      <c r="AI705" s="173"/>
      <c r="AJ705" s="244"/>
      <c r="AK705" s="250"/>
      <c r="AL705" s="108">
        <v>222.24660205084126</v>
      </c>
      <c r="AS705" s="459"/>
      <c r="AT705" s="437"/>
      <c r="AU705" s="410"/>
      <c r="AV705" s="424"/>
      <c r="AW705" s="432"/>
      <c r="AX705" s="368"/>
      <c r="AY705" s="208"/>
      <c r="AZ705" s="221"/>
      <c r="BA705" s="217"/>
    </row>
    <row r="706" spans="1:53" ht="15.75" thickBot="1" x14ac:dyDescent="0.3">
      <c r="A706" s="22">
        <v>700</v>
      </c>
      <c r="B706" s="23">
        <v>52</v>
      </c>
      <c r="C706" s="24" t="s">
        <v>12</v>
      </c>
      <c r="D706" s="24" t="s">
        <v>6</v>
      </c>
      <c r="E706" s="25" t="s">
        <v>7</v>
      </c>
      <c r="F706" s="26" t="s">
        <v>27</v>
      </c>
      <c r="G706" s="31">
        <v>42564</v>
      </c>
      <c r="H706" s="28">
        <v>8</v>
      </c>
      <c r="I706" s="25">
        <v>56</v>
      </c>
      <c r="J706" s="41"/>
      <c r="K706" s="41"/>
      <c r="L706" s="41"/>
      <c r="M706" s="41"/>
      <c r="N706" s="41"/>
      <c r="O706" s="41"/>
      <c r="P706" s="41"/>
      <c r="Q706" s="41"/>
      <c r="R706" s="41"/>
      <c r="S706" s="314">
        <v>14102.287473851564</v>
      </c>
      <c r="T706" s="322">
        <v>307.82237047400611</v>
      </c>
      <c r="U706" s="327">
        <v>16.78583606581125</v>
      </c>
      <c r="V706" s="292"/>
      <c r="W706" s="300"/>
      <c r="X706" s="307"/>
      <c r="Y706" s="41">
        <v>447.15999999999997</v>
      </c>
      <c r="Z706" s="264">
        <v>13.100000000000009</v>
      </c>
      <c r="AA706" s="194">
        <v>5.4</v>
      </c>
      <c r="AB706" s="76"/>
      <c r="AC706" s="251"/>
      <c r="AD706" s="80">
        <f t="shared" si="391"/>
        <v>0</v>
      </c>
      <c r="AE706" s="145">
        <v>1.9591544042</v>
      </c>
      <c r="AF706" s="150">
        <v>1.8576062404500002</v>
      </c>
      <c r="AG706" s="155">
        <v>1.5167616829499999</v>
      </c>
      <c r="AH706" s="160">
        <v>1.426893912275</v>
      </c>
      <c r="AI706" s="175"/>
      <c r="AJ706" s="175"/>
      <c r="AK706" s="251"/>
      <c r="AL706" s="109">
        <v>234.54618340953502</v>
      </c>
      <c r="AS706" s="460"/>
      <c r="AT706" s="430"/>
      <c r="AU706" s="355"/>
      <c r="AV706" s="425"/>
      <c r="AW706" s="433"/>
      <c r="AX706" s="369"/>
      <c r="AY706" s="209"/>
      <c r="AZ706" s="222"/>
      <c r="BA706" s="218"/>
    </row>
    <row r="707" spans="1:53" x14ac:dyDescent="0.25">
      <c r="A707" s="8">
        <v>701</v>
      </c>
      <c r="B707" s="9">
        <v>53</v>
      </c>
      <c r="C707" s="10" t="s">
        <v>12</v>
      </c>
      <c r="D707" s="10" t="s">
        <v>6</v>
      </c>
      <c r="E707" s="11" t="s">
        <v>8</v>
      </c>
      <c r="F707" s="12" t="s">
        <v>27</v>
      </c>
      <c r="G707" s="29">
        <v>42563</v>
      </c>
      <c r="H707" s="14">
        <v>8</v>
      </c>
      <c r="I707" s="11">
        <v>56</v>
      </c>
      <c r="J707" s="39"/>
      <c r="K707" s="39"/>
      <c r="L707" s="39"/>
      <c r="M707" s="39"/>
      <c r="N707" s="39"/>
      <c r="O707" s="39"/>
      <c r="P707" s="39"/>
      <c r="Q707" s="39"/>
      <c r="R707" s="39"/>
      <c r="S707" s="315">
        <v>14086.72547045954</v>
      </c>
      <c r="T707" s="323">
        <v>307.48268566880415</v>
      </c>
      <c r="U707" s="328">
        <v>16.767312741969036</v>
      </c>
      <c r="V707" s="293"/>
      <c r="W707" s="298"/>
      <c r="X707" s="305"/>
      <c r="Y707" s="39">
        <v>456.83000000000004</v>
      </c>
      <c r="Z707" s="262">
        <v>23</v>
      </c>
      <c r="AA707" s="192">
        <v>5.44</v>
      </c>
      <c r="AB707" s="74"/>
      <c r="AC707" s="249"/>
      <c r="AD707" s="78">
        <f t="shared" si="391"/>
        <v>0</v>
      </c>
      <c r="AE707" s="162">
        <v>2.0468418962000006</v>
      </c>
      <c r="AF707" s="164">
        <v>1.9458080004500002</v>
      </c>
      <c r="AG707" s="166">
        <v>1.57958831635</v>
      </c>
      <c r="AH707" s="168">
        <v>1.4852454290750001</v>
      </c>
      <c r="AI707" s="174"/>
      <c r="AJ707" s="245"/>
      <c r="AK707" s="249"/>
      <c r="AL707" s="107">
        <v>239.32935393791593</v>
      </c>
      <c r="AS707" s="461"/>
      <c r="AT707" s="436"/>
      <c r="AU707" s="409"/>
      <c r="AV707" s="423"/>
      <c r="AW707" s="411"/>
      <c r="AX707" s="367"/>
      <c r="AY707" s="207"/>
      <c r="AZ707" s="220"/>
      <c r="BA707" s="216"/>
    </row>
    <row r="708" spans="1:53" x14ac:dyDescent="0.25">
      <c r="A708" s="15">
        <v>702</v>
      </c>
      <c r="B708" s="16">
        <v>54</v>
      </c>
      <c r="C708" s="17" t="s">
        <v>12</v>
      </c>
      <c r="D708" s="17" t="s">
        <v>6</v>
      </c>
      <c r="E708" s="18" t="s">
        <v>8</v>
      </c>
      <c r="F708" s="19" t="s">
        <v>27</v>
      </c>
      <c r="G708" s="30">
        <v>42563</v>
      </c>
      <c r="H708" s="21">
        <v>8</v>
      </c>
      <c r="I708" s="18">
        <v>56</v>
      </c>
      <c r="J708" s="40"/>
      <c r="K708" s="40"/>
      <c r="L708" s="40"/>
      <c r="M708" s="40"/>
      <c r="N708" s="40"/>
      <c r="O708" s="40"/>
      <c r="P708" s="40"/>
      <c r="Q708" s="40"/>
      <c r="R708" s="40"/>
      <c r="S708" s="313">
        <v>14102.287473851564</v>
      </c>
      <c r="T708" s="321">
        <v>307.82237047400611</v>
      </c>
      <c r="U708" s="326">
        <v>16.78583606581125</v>
      </c>
      <c r="V708" s="291"/>
      <c r="W708" s="299"/>
      <c r="X708" s="306"/>
      <c r="Y708" s="40">
        <v>441.42999999999995</v>
      </c>
      <c r="Z708" s="263">
        <v>21.300000000000011</v>
      </c>
      <c r="AA708" s="193">
        <v>5.44</v>
      </c>
      <c r="AB708" s="75"/>
      <c r="AC708" s="250"/>
      <c r="AD708" s="79">
        <f t="shared" si="391"/>
        <v>0</v>
      </c>
      <c r="AE708" s="163">
        <v>1.7589104542</v>
      </c>
      <c r="AF708" s="165">
        <v>1.6660731504500002</v>
      </c>
      <c r="AG708" s="167">
        <v>1.35775914035</v>
      </c>
      <c r="AH708" s="169">
        <v>1.2744679078750001</v>
      </c>
      <c r="AI708" s="173"/>
      <c r="AJ708" s="244"/>
      <c r="AK708" s="250"/>
      <c r="AL708" s="108">
        <v>248.32626993177524</v>
      </c>
      <c r="AS708" s="459"/>
      <c r="AT708" s="437"/>
      <c r="AU708" s="410"/>
      <c r="AV708" s="424"/>
      <c r="AW708" s="432"/>
      <c r="AX708" s="368"/>
      <c r="AY708" s="208"/>
      <c r="AZ708" s="221"/>
      <c r="BA708" s="217"/>
    </row>
    <row r="709" spans="1:53" x14ac:dyDescent="0.25">
      <c r="A709" s="15">
        <v>703</v>
      </c>
      <c r="B709" s="16">
        <v>55</v>
      </c>
      <c r="C709" s="17" t="s">
        <v>12</v>
      </c>
      <c r="D709" s="17" t="s">
        <v>6</v>
      </c>
      <c r="E709" s="18" t="s">
        <v>8</v>
      </c>
      <c r="F709" s="19" t="s">
        <v>27</v>
      </c>
      <c r="G709" s="30">
        <v>42563</v>
      </c>
      <c r="H709" s="21">
        <v>8</v>
      </c>
      <c r="I709" s="18">
        <v>56</v>
      </c>
      <c r="J709" s="40"/>
      <c r="K709" s="40"/>
      <c r="L709" s="40"/>
      <c r="M709" s="40"/>
      <c r="N709" s="40"/>
      <c r="O709" s="40"/>
      <c r="P709" s="40"/>
      <c r="Q709" s="40"/>
      <c r="R709" s="40"/>
      <c r="S709" s="313">
        <v>14089.837871137946</v>
      </c>
      <c r="T709" s="321">
        <v>307.55062262984455</v>
      </c>
      <c r="U709" s="326">
        <v>16.771017406737482</v>
      </c>
      <c r="V709" s="291"/>
      <c r="W709" s="299"/>
      <c r="X709" s="306"/>
      <c r="Y709" s="40">
        <v>451.76999999999992</v>
      </c>
      <c r="Z709" s="263">
        <v>22.700000000000017</v>
      </c>
      <c r="AA709" s="193">
        <v>5.4</v>
      </c>
      <c r="AB709" s="75"/>
      <c r="AC709" s="250"/>
      <c r="AD709" s="79">
        <f t="shared" si="391"/>
        <v>0</v>
      </c>
      <c r="AE709" s="163">
        <v>2.0683432002000006</v>
      </c>
      <c r="AF709" s="165">
        <v>1.9634724324499999</v>
      </c>
      <c r="AG709" s="167">
        <v>1.5939586379499999</v>
      </c>
      <c r="AH709" s="169">
        <v>1.498291216875</v>
      </c>
      <c r="AI709" s="173"/>
      <c r="AJ709" s="244"/>
      <c r="AK709" s="250"/>
      <c r="AL709" s="108">
        <v>253.4510954978976</v>
      </c>
      <c r="AS709" s="459"/>
      <c r="AT709" s="437"/>
      <c r="AU709" s="410"/>
      <c r="AV709" s="424"/>
      <c r="AW709" s="432"/>
      <c r="AX709" s="368"/>
      <c r="AY709" s="208"/>
      <c r="AZ709" s="221"/>
      <c r="BA709" s="217"/>
    </row>
    <row r="710" spans="1:53" ht="15.75" thickBot="1" x14ac:dyDescent="0.3">
      <c r="A710" s="22">
        <v>704</v>
      </c>
      <c r="B710" s="23">
        <v>56</v>
      </c>
      <c r="C710" s="24" t="s">
        <v>12</v>
      </c>
      <c r="D710" s="24" t="s">
        <v>6</v>
      </c>
      <c r="E710" s="25" t="s">
        <v>8</v>
      </c>
      <c r="F710" s="26" t="s">
        <v>27</v>
      </c>
      <c r="G710" s="31">
        <v>42563</v>
      </c>
      <c r="H710" s="28">
        <v>8</v>
      </c>
      <c r="I710" s="25">
        <v>56</v>
      </c>
      <c r="J710" s="41"/>
      <c r="K710" s="41"/>
      <c r="L710" s="41"/>
      <c r="M710" s="41"/>
      <c r="N710" s="41"/>
      <c r="O710" s="41"/>
      <c r="P710" s="41"/>
      <c r="Q710" s="41"/>
      <c r="R710" s="41"/>
      <c r="S710" s="314">
        <v>14092.950271816349</v>
      </c>
      <c r="T710" s="322">
        <v>307.6185595908849</v>
      </c>
      <c r="U710" s="327">
        <v>16.774722071505924</v>
      </c>
      <c r="V710" s="292"/>
      <c r="W710" s="300"/>
      <c r="X710" s="307"/>
      <c r="Y710" s="41">
        <v>445.76</v>
      </c>
      <c r="Z710" s="264">
        <v>14.700000000000003</v>
      </c>
      <c r="AA710" s="194">
        <v>5.44</v>
      </c>
      <c r="AB710" s="76"/>
      <c r="AC710" s="251"/>
      <c r="AD710" s="80">
        <f t="shared" si="391"/>
        <v>0</v>
      </c>
      <c r="AE710" s="145">
        <v>1.7548156162000002</v>
      </c>
      <c r="AF710" s="150">
        <v>1.66252286045</v>
      </c>
      <c r="AG710" s="155">
        <v>1.3458909019500001</v>
      </c>
      <c r="AH710" s="160">
        <v>1.2671885118750001</v>
      </c>
      <c r="AI710" s="175"/>
      <c r="AJ710" s="175"/>
      <c r="AK710" s="251"/>
      <c r="AL710" s="109">
        <v>234.43229839695448</v>
      </c>
      <c r="AS710" s="460"/>
      <c r="AT710" s="430"/>
      <c r="AU710" s="355"/>
      <c r="AV710" s="425"/>
      <c r="AW710" s="433"/>
      <c r="AX710" s="369"/>
      <c r="AY710" s="209"/>
      <c r="AZ710" s="222"/>
      <c r="BA710" s="218"/>
    </row>
    <row r="711" spans="1:53" x14ac:dyDescent="0.25">
      <c r="A711" s="8">
        <v>705</v>
      </c>
      <c r="B711" s="9">
        <v>57</v>
      </c>
      <c r="C711" s="10" t="s">
        <v>12</v>
      </c>
      <c r="D711" s="10" t="s">
        <v>9</v>
      </c>
      <c r="E711" s="11" t="s">
        <v>7</v>
      </c>
      <c r="F711" s="12" t="s">
        <v>27</v>
      </c>
      <c r="G711" s="29">
        <v>42564</v>
      </c>
      <c r="H711" s="14">
        <v>8</v>
      </c>
      <c r="I711" s="11">
        <v>56</v>
      </c>
      <c r="J711" s="39"/>
      <c r="K711" s="39"/>
      <c r="L711" s="39"/>
      <c r="M711" s="39"/>
      <c r="N711" s="39"/>
      <c r="O711" s="39"/>
      <c r="P711" s="39"/>
      <c r="Q711" s="39"/>
      <c r="R711" s="39"/>
      <c r="S711" s="315">
        <v>29349.197029478484</v>
      </c>
      <c r="T711" s="323">
        <v>1221.403856545317</v>
      </c>
      <c r="U711" s="328">
        <v>38.851619020802779</v>
      </c>
      <c r="V711" s="293"/>
      <c r="W711" s="298"/>
      <c r="X711" s="305"/>
      <c r="Y711" s="39">
        <v>442.84000000000003</v>
      </c>
      <c r="Z711" s="262">
        <v>64.3</v>
      </c>
      <c r="AA711" s="192">
        <v>3.88</v>
      </c>
      <c r="AB711" s="74"/>
      <c r="AC711" s="249"/>
      <c r="AD711" s="78">
        <f t="shared" ref="AD711:AD727" si="392">Y711*AB711/1000</f>
        <v>0</v>
      </c>
      <c r="AE711" s="162">
        <v>1.0486009199999999</v>
      </c>
      <c r="AF711" s="164">
        <v>1.0065753533500001</v>
      </c>
      <c r="AG711" s="166">
        <v>0.81988386094999999</v>
      </c>
      <c r="AH711" s="168">
        <v>0.77266878637499992</v>
      </c>
      <c r="AI711" s="174"/>
      <c r="AJ711" s="245"/>
      <c r="AK711" s="249"/>
      <c r="AL711" s="107">
        <v>138.76888782933648</v>
      </c>
      <c r="AS711" s="461"/>
      <c r="AT711" s="436"/>
      <c r="AU711" s="409"/>
      <c r="AV711" s="423"/>
      <c r="AW711" s="411"/>
      <c r="AX711" s="367"/>
      <c r="AY711" s="207"/>
      <c r="AZ711" s="220"/>
      <c r="BA711" s="216"/>
    </row>
    <row r="712" spans="1:53" x14ac:dyDescent="0.25">
      <c r="A712" s="15">
        <v>706</v>
      </c>
      <c r="B712" s="16">
        <v>58</v>
      </c>
      <c r="C712" s="17" t="s">
        <v>12</v>
      </c>
      <c r="D712" s="17" t="s">
        <v>9</v>
      </c>
      <c r="E712" s="18" t="s">
        <v>7</v>
      </c>
      <c r="F712" s="19" t="s">
        <v>27</v>
      </c>
      <c r="G712" s="30">
        <v>42564</v>
      </c>
      <c r="H712" s="21">
        <v>8</v>
      </c>
      <c r="I712" s="18">
        <v>56</v>
      </c>
      <c r="J712" s="40"/>
      <c r="K712" s="40"/>
      <c r="L712" s="40"/>
      <c r="M712" s="40"/>
      <c r="N712" s="40"/>
      <c r="O712" s="40"/>
      <c r="P712" s="40"/>
      <c r="Q712" s="40"/>
      <c r="R712" s="40"/>
      <c r="S712" s="313">
        <v>29349.197029478484</v>
      </c>
      <c r="T712" s="321">
        <v>1221.403856545317</v>
      </c>
      <c r="U712" s="326">
        <v>38.851619020802779</v>
      </c>
      <c r="V712" s="291"/>
      <c r="W712" s="299"/>
      <c r="X712" s="306"/>
      <c r="Y712" s="40">
        <v>450.53000000000003</v>
      </c>
      <c r="Z712" s="263">
        <v>71.399999999999991</v>
      </c>
      <c r="AA712" s="193">
        <v>3.85</v>
      </c>
      <c r="AB712" s="75"/>
      <c r="AC712" s="250"/>
      <c r="AD712" s="79">
        <f t="shared" si="392"/>
        <v>0</v>
      </c>
      <c r="AE712" s="163">
        <v>1.0205103230000001</v>
      </c>
      <c r="AF712" s="165">
        <v>0.98184276334999998</v>
      </c>
      <c r="AG712" s="167">
        <v>0.80022517594999998</v>
      </c>
      <c r="AH712" s="169">
        <v>0.75164056567499993</v>
      </c>
      <c r="AI712" s="173"/>
      <c r="AJ712" s="244"/>
      <c r="AK712" s="250"/>
      <c r="AL712" s="108">
        <v>135.921762514824</v>
      </c>
      <c r="AS712" s="459"/>
      <c r="AT712" s="437"/>
      <c r="AU712" s="410"/>
      <c r="AV712" s="424"/>
      <c r="AW712" s="432"/>
      <c r="AX712" s="368"/>
      <c r="AY712" s="208"/>
      <c r="AZ712" s="221"/>
      <c r="BA712" s="217"/>
    </row>
    <row r="713" spans="1:53" x14ac:dyDescent="0.25">
      <c r="A713" s="15">
        <v>707</v>
      </c>
      <c r="B713" s="16">
        <v>59</v>
      </c>
      <c r="C713" s="17" t="s">
        <v>12</v>
      </c>
      <c r="D713" s="17" t="s">
        <v>9</v>
      </c>
      <c r="E713" s="18" t="s">
        <v>7</v>
      </c>
      <c r="F713" s="19" t="s">
        <v>27</v>
      </c>
      <c r="G713" s="30">
        <v>42564</v>
      </c>
      <c r="H713" s="21">
        <v>8</v>
      </c>
      <c r="I713" s="18">
        <v>56</v>
      </c>
      <c r="J713" s="40"/>
      <c r="K713" s="40"/>
      <c r="L713" s="40"/>
      <c r="M713" s="40"/>
      <c r="N713" s="40"/>
      <c r="O713" s="40"/>
      <c r="P713" s="40"/>
      <c r="Q713" s="40"/>
      <c r="R713" s="40"/>
      <c r="S713" s="313">
        <v>29350.294729184116</v>
      </c>
      <c r="T713" s="321">
        <v>1221.4495387032457</v>
      </c>
      <c r="U713" s="326">
        <v>38.853072123956487</v>
      </c>
      <c r="V713" s="291"/>
      <c r="W713" s="299"/>
      <c r="X713" s="306"/>
      <c r="Y713" s="40">
        <v>448.38</v>
      </c>
      <c r="Z713" s="263">
        <v>68.499999999999986</v>
      </c>
      <c r="AA713" s="193">
        <v>3.89</v>
      </c>
      <c r="AB713" s="75"/>
      <c r="AC713" s="250"/>
      <c r="AD713" s="79">
        <f t="shared" si="392"/>
        <v>0</v>
      </c>
      <c r="AE713" s="163">
        <v>1.1295429539999999</v>
      </c>
      <c r="AF713" s="165">
        <v>1.0851143673500001</v>
      </c>
      <c r="AG713" s="167">
        <v>0.88641563795</v>
      </c>
      <c r="AH713" s="169">
        <v>0.835185475575</v>
      </c>
      <c r="AI713" s="173"/>
      <c r="AJ713" s="244"/>
      <c r="AK713" s="250"/>
      <c r="AL713" s="108">
        <v>141.16047309352689</v>
      </c>
      <c r="AS713" s="459"/>
      <c r="AT713" s="437"/>
      <c r="AU713" s="410"/>
      <c r="AV713" s="424"/>
      <c r="AW713" s="432"/>
      <c r="AX713" s="368"/>
      <c r="AY713" s="208"/>
      <c r="AZ713" s="221"/>
      <c r="BA713" s="217"/>
    </row>
    <row r="714" spans="1:53" ht="15.75" thickBot="1" x14ac:dyDescent="0.3">
      <c r="A714" s="22">
        <v>708</v>
      </c>
      <c r="B714" s="23">
        <v>60</v>
      </c>
      <c r="C714" s="24" t="s">
        <v>12</v>
      </c>
      <c r="D714" s="24" t="s">
        <v>9</v>
      </c>
      <c r="E714" s="25" t="s">
        <v>7</v>
      </c>
      <c r="F714" s="26" t="s">
        <v>27</v>
      </c>
      <c r="G714" s="31">
        <v>42564</v>
      </c>
      <c r="H714" s="28">
        <v>8</v>
      </c>
      <c r="I714" s="25">
        <v>56</v>
      </c>
      <c r="J714" s="41"/>
      <c r="K714" s="41"/>
      <c r="L714" s="41"/>
      <c r="M714" s="41"/>
      <c r="N714" s="41"/>
      <c r="O714" s="41"/>
      <c r="P714" s="41"/>
      <c r="Q714" s="41"/>
      <c r="R714" s="41"/>
      <c r="S714" s="314">
        <v>29348.099329772853</v>
      </c>
      <c r="T714" s="322">
        <v>1221.3581743873881</v>
      </c>
      <c r="U714" s="327">
        <v>38.850165917649072</v>
      </c>
      <c r="V714" s="292"/>
      <c r="W714" s="300"/>
      <c r="X714" s="307"/>
      <c r="Y714" s="41">
        <v>457.32</v>
      </c>
      <c r="Z714" s="264">
        <v>63.999999999999986</v>
      </c>
      <c r="AA714" s="194">
        <v>3.94</v>
      </c>
      <c r="AB714" s="76"/>
      <c r="AC714" s="251"/>
      <c r="AD714" s="80">
        <f t="shared" si="392"/>
        <v>0</v>
      </c>
      <c r="AE714" s="145">
        <v>1.2240287139999999</v>
      </c>
      <c r="AF714" s="150">
        <v>1.1774320673500001</v>
      </c>
      <c r="AG714" s="155">
        <v>0.96634808894999991</v>
      </c>
      <c r="AH714" s="160">
        <v>0.91019458357499994</v>
      </c>
      <c r="AI714" s="175"/>
      <c r="AJ714" s="175"/>
      <c r="AK714" s="251"/>
      <c r="AL714" s="109">
        <v>142.29932321933188</v>
      </c>
      <c r="AS714" s="460"/>
      <c r="AT714" s="430"/>
      <c r="AU714" s="355"/>
      <c r="AV714" s="425"/>
      <c r="AW714" s="433"/>
      <c r="AX714" s="369"/>
      <c r="AY714" s="209"/>
      <c r="AZ714" s="222"/>
      <c r="BA714" s="218"/>
    </row>
    <row r="715" spans="1:53" x14ac:dyDescent="0.25">
      <c r="A715" s="8">
        <v>709</v>
      </c>
      <c r="B715" s="9">
        <v>61</v>
      </c>
      <c r="C715" s="10" t="s">
        <v>12</v>
      </c>
      <c r="D715" s="10" t="s">
        <v>9</v>
      </c>
      <c r="E715" s="11" t="s">
        <v>8</v>
      </c>
      <c r="F715" s="12" t="s">
        <v>27</v>
      </c>
      <c r="G715" s="29">
        <v>42563</v>
      </c>
      <c r="H715" s="14">
        <v>8</v>
      </c>
      <c r="I715" s="11">
        <v>56</v>
      </c>
      <c r="J715" s="39"/>
      <c r="K715" s="39"/>
      <c r="L715" s="39"/>
      <c r="M715" s="39"/>
      <c r="N715" s="39"/>
      <c r="O715" s="39"/>
      <c r="P715" s="39"/>
      <c r="Q715" s="39"/>
      <c r="R715" s="39"/>
      <c r="S715" s="315">
        <v>29347.001630067225</v>
      </c>
      <c r="T715" s="323">
        <v>1221.3124922294592</v>
      </c>
      <c r="U715" s="328">
        <v>38.848712814495357</v>
      </c>
      <c r="V715" s="293"/>
      <c r="W715" s="298"/>
      <c r="X715" s="305"/>
      <c r="Y715" s="39">
        <v>447.79</v>
      </c>
      <c r="Z715" s="262">
        <v>49.900000000000006</v>
      </c>
      <c r="AA715" s="192">
        <v>4.0199999999999996</v>
      </c>
      <c r="AB715" s="74"/>
      <c r="AC715" s="249"/>
      <c r="AD715" s="78">
        <f t="shared" si="392"/>
        <v>0</v>
      </c>
      <c r="AE715" s="162">
        <v>0.870677598</v>
      </c>
      <c r="AF715" s="164">
        <v>0.83935321134999996</v>
      </c>
      <c r="AG715" s="166">
        <v>0.68823049214999998</v>
      </c>
      <c r="AH715" s="168">
        <v>0.64946622407499999</v>
      </c>
      <c r="AI715" s="174"/>
      <c r="AJ715" s="245"/>
      <c r="AK715" s="249"/>
      <c r="AL715" s="107">
        <v>89.684447407141946</v>
      </c>
      <c r="AS715" s="461"/>
      <c r="AT715" s="436"/>
      <c r="AU715" s="409"/>
      <c r="AV715" s="423"/>
      <c r="AW715" s="411"/>
      <c r="AX715" s="367"/>
      <c r="AY715" s="207"/>
      <c r="AZ715" s="220"/>
      <c r="BA715" s="216"/>
    </row>
    <row r="716" spans="1:53" x14ac:dyDescent="0.25">
      <c r="A716" s="15">
        <v>710</v>
      </c>
      <c r="B716" s="16">
        <v>62</v>
      </c>
      <c r="C716" s="17" t="s">
        <v>12</v>
      </c>
      <c r="D716" s="17" t="s">
        <v>9</v>
      </c>
      <c r="E716" s="18" t="s">
        <v>8</v>
      </c>
      <c r="F716" s="19" t="s">
        <v>27</v>
      </c>
      <c r="G716" s="30">
        <v>42563</v>
      </c>
      <c r="H716" s="21">
        <v>8</v>
      </c>
      <c r="I716" s="18">
        <v>56</v>
      </c>
      <c r="J716" s="40"/>
      <c r="K716" s="40"/>
      <c r="L716" s="40"/>
      <c r="M716" s="40"/>
      <c r="N716" s="40"/>
      <c r="O716" s="40"/>
      <c r="P716" s="40"/>
      <c r="Q716" s="40"/>
      <c r="R716" s="40"/>
      <c r="S716" s="313">
        <v>29345.903930361583</v>
      </c>
      <c r="T716" s="321">
        <v>1221.2668100715298</v>
      </c>
      <c r="U716" s="326">
        <v>38.847259711341636</v>
      </c>
      <c r="V716" s="291"/>
      <c r="W716" s="299"/>
      <c r="X716" s="306"/>
      <c r="Y716" s="40">
        <v>445.52000000000004</v>
      </c>
      <c r="Z716" s="263">
        <v>49.400000000000006</v>
      </c>
      <c r="AA716" s="193">
        <v>4.03</v>
      </c>
      <c r="AB716" s="75"/>
      <c r="AC716" s="250"/>
      <c r="AD716" s="79">
        <f t="shared" si="392"/>
        <v>0</v>
      </c>
      <c r="AE716" s="163">
        <v>0.93077135799999999</v>
      </c>
      <c r="AF716" s="165">
        <v>0.89635444435</v>
      </c>
      <c r="AG716" s="167">
        <v>0.73724708704999997</v>
      </c>
      <c r="AH716" s="169">
        <v>0.6951696947749999</v>
      </c>
      <c r="AI716" s="173"/>
      <c r="AJ716" s="244"/>
      <c r="AK716" s="250"/>
      <c r="AL716" s="108">
        <v>81.940266551668131</v>
      </c>
      <c r="AS716" s="459"/>
      <c r="AT716" s="437"/>
      <c r="AU716" s="410"/>
      <c r="AV716" s="424"/>
      <c r="AW716" s="432"/>
      <c r="AX716" s="368"/>
      <c r="AY716" s="208"/>
      <c r="AZ716" s="221"/>
      <c r="BA716" s="217"/>
    </row>
    <row r="717" spans="1:53" x14ac:dyDescent="0.25">
      <c r="A717" s="15">
        <v>711</v>
      </c>
      <c r="B717" s="16">
        <v>63</v>
      </c>
      <c r="C717" s="17" t="s">
        <v>12</v>
      </c>
      <c r="D717" s="17" t="s">
        <v>9</v>
      </c>
      <c r="E717" s="18" t="s">
        <v>8</v>
      </c>
      <c r="F717" s="19" t="s">
        <v>27</v>
      </c>
      <c r="G717" s="30">
        <v>42563</v>
      </c>
      <c r="H717" s="21">
        <v>8</v>
      </c>
      <c r="I717" s="18">
        <v>56</v>
      </c>
      <c r="J717" s="40"/>
      <c r="K717" s="40"/>
      <c r="L717" s="40"/>
      <c r="M717" s="40"/>
      <c r="N717" s="40"/>
      <c r="O717" s="40"/>
      <c r="P717" s="40"/>
      <c r="Q717" s="40"/>
      <c r="R717" s="40"/>
      <c r="S717" s="313">
        <v>29347.001630067225</v>
      </c>
      <c r="T717" s="321">
        <v>1221.3124922294592</v>
      </c>
      <c r="U717" s="326">
        <v>38.848712814495357</v>
      </c>
      <c r="V717" s="291"/>
      <c r="W717" s="299"/>
      <c r="X717" s="306"/>
      <c r="Y717" s="40">
        <v>449.09999999999997</v>
      </c>
      <c r="Z717" s="263">
        <v>47.300000000000011</v>
      </c>
      <c r="AA717" s="193">
        <v>4.08</v>
      </c>
      <c r="AB717" s="75"/>
      <c r="AC717" s="250"/>
      <c r="AD717" s="79">
        <f t="shared" si="392"/>
        <v>0</v>
      </c>
      <c r="AE717" s="163">
        <v>0.92894900599999997</v>
      </c>
      <c r="AF717" s="165">
        <v>0.89483083035000011</v>
      </c>
      <c r="AG717" s="167">
        <v>0.73584339764999995</v>
      </c>
      <c r="AH717" s="169">
        <v>0.69456655537500001</v>
      </c>
      <c r="AI717" s="173"/>
      <c r="AJ717" s="244"/>
      <c r="AK717" s="250"/>
      <c r="AL717" s="108">
        <v>84.331851815858556</v>
      </c>
      <c r="AS717" s="459"/>
      <c r="AT717" s="437"/>
      <c r="AU717" s="410"/>
      <c r="AV717" s="424"/>
      <c r="AW717" s="432"/>
      <c r="AX717" s="368"/>
      <c r="AY717" s="208"/>
      <c r="AZ717" s="221"/>
      <c r="BA717" s="217"/>
    </row>
    <row r="718" spans="1:53" ht="15.75" thickBot="1" x14ac:dyDescent="0.3">
      <c r="A718" s="22">
        <v>712</v>
      </c>
      <c r="B718" s="23">
        <v>64</v>
      </c>
      <c r="C718" s="24" t="s">
        <v>12</v>
      </c>
      <c r="D718" s="24" t="s">
        <v>9</v>
      </c>
      <c r="E718" s="25" t="s">
        <v>8</v>
      </c>
      <c r="F718" s="26" t="s">
        <v>27</v>
      </c>
      <c r="G718" s="31">
        <v>42563</v>
      </c>
      <c r="H718" s="28">
        <v>8</v>
      </c>
      <c r="I718" s="25">
        <v>56</v>
      </c>
      <c r="J718" s="41"/>
      <c r="K718" s="41"/>
      <c r="L718" s="41"/>
      <c r="M718" s="41"/>
      <c r="N718" s="41"/>
      <c r="O718" s="41"/>
      <c r="P718" s="41"/>
      <c r="Q718" s="41"/>
      <c r="R718" s="41"/>
      <c r="S718" s="314">
        <v>29350.294729184116</v>
      </c>
      <c r="T718" s="322">
        <v>1221.4495387032457</v>
      </c>
      <c r="U718" s="327">
        <v>38.853072123956487</v>
      </c>
      <c r="V718" s="292"/>
      <c r="W718" s="300"/>
      <c r="X718" s="307"/>
      <c r="Y718" s="41">
        <v>448.95000000000005</v>
      </c>
      <c r="Z718" s="264">
        <v>46.900000000000006</v>
      </c>
      <c r="AA718" s="194">
        <v>4.07</v>
      </c>
      <c r="AB718" s="76"/>
      <c r="AC718" s="251"/>
      <c r="AD718" s="80">
        <f t="shared" si="392"/>
        <v>0</v>
      </c>
      <c r="AE718" s="145">
        <v>0.89732087399999994</v>
      </c>
      <c r="AF718" s="150">
        <v>0.86416877035000006</v>
      </c>
      <c r="AG718" s="155">
        <v>0.71110025794999998</v>
      </c>
      <c r="AH718" s="160">
        <v>0.67067081487499991</v>
      </c>
      <c r="AI718" s="175"/>
      <c r="AJ718" s="175"/>
      <c r="AK718" s="251"/>
      <c r="AL718" s="109">
        <v>86.72343708004901</v>
      </c>
      <c r="AS718" s="460"/>
      <c r="AT718" s="430"/>
      <c r="AU718" s="355"/>
      <c r="AV718" s="425"/>
      <c r="AW718" s="433"/>
      <c r="AX718" s="369"/>
      <c r="AY718" s="209"/>
      <c r="AZ718" s="222"/>
      <c r="BA718" s="218"/>
    </row>
    <row r="719" spans="1:53" x14ac:dyDescent="0.25">
      <c r="A719" s="8">
        <v>713</v>
      </c>
      <c r="B719" s="9">
        <v>65</v>
      </c>
      <c r="C719" s="10" t="s">
        <v>12</v>
      </c>
      <c r="D719" s="10" t="s">
        <v>10</v>
      </c>
      <c r="E719" s="11" t="s">
        <v>7</v>
      </c>
      <c r="F719" s="12" t="s">
        <v>27</v>
      </c>
      <c r="G719" s="29">
        <v>42564</v>
      </c>
      <c r="H719" s="14">
        <v>8</v>
      </c>
      <c r="I719" s="11">
        <v>56</v>
      </c>
      <c r="J719" s="39"/>
      <c r="K719" s="39"/>
      <c r="L719" s="39"/>
      <c r="M719" s="39"/>
      <c r="N719" s="39"/>
      <c r="O719" s="39"/>
      <c r="P719" s="39"/>
      <c r="Q719" s="39"/>
      <c r="R719" s="39"/>
      <c r="S719" s="315">
        <v>6113.7386700160496</v>
      </c>
      <c r="T719" s="323">
        <v>271.21502393240297</v>
      </c>
      <c r="U719" s="328">
        <v>14.330053812070892</v>
      </c>
      <c r="V719" s="293"/>
      <c r="W719" s="298"/>
      <c r="X719" s="305"/>
      <c r="Y719" s="39">
        <v>458.01</v>
      </c>
      <c r="Z719" s="262"/>
      <c r="AA719" s="192"/>
      <c r="AB719" s="74"/>
      <c r="AC719" s="249"/>
      <c r="AD719" s="78">
        <f t="shared" si="392"/>
        <v>0</v>
      </c>
      <c r="AE719" s="162">
        <v>5.9536143318000008</v>
      </c>
      <c r="AF719" s="164">
        <v>5.7226616822499992</v>
      </c>
      <c r="AG719" s="166">
        <v>4.9939418959499999</v>
      </c>
      <c r="AH719" s="168">
        <v>4.7732924140749997</v>
      </c>
      <c r="AI719" s="174"/>
      <c r="AJ719" s="245"/>
      <c r="AK719" s="249"/>
      <c r="AL719" s="107"/>
      <c r="AS719" s="461"/>
      <c r="AT719" s="436"/>
      <c r="AU719" s="409"/>
      <c r="AV719" s="423"/>
      <c r="AW719" s="411"/>
      <c r="AX719" s="367"/>
      <c r="AY719" s="207"/>
      <c r="AZ719" s="220"/>
      <c r="BA719" s="216"/>
    </row>
    <row r="720" spans="1:53" x14ac:dyDescent="0.25">
      <c r="A720" s="15">
        <v>714</v>
      </c>
      <c r="B720" s="16">
        <v>66</v>
      </c>
      <c r="C720" s="17" t="s">
        <v>12</v>
      </c>
      <c r="D720" s="17" t="s">
        <v>10</v>
      </c>
      <c r="E720" s="18" t="s">
        <v>7</v>
      </c>
      <c r="F720" s="19" t="s">
        <v>27</v>
      </c>
      <c r="G720" s="30">
        <v>42564</v>
      </c>
      <c r="H720" s="21">
        <v>8</v>
      </c>
      <c r="I720" s="18">
        <v>56</v>
      </c>
      <c r="J720" s="40"/>
      <c r="K720" s="40"/>
      <c r="L720" s="40"/>
      <c r="M720" s="40"/>
      <c r="N720" s="40"/>
      <c r="O720" s="40"/>
      <c r="P720" s="40"/>
      <c r="Q720" s="40"/>
      <c r="R720" s="40"/>
      <c r="S720" s="313">
        <v>6114.2706695522502</v>
      </c>
      <c r="T720" s="321">
        <v>271.23862426515035</v>
      </c>
      <c r="U720" s="326">
        <v>14.331300771156526</v>
      </c>
      <c r="V720" s="291"/>
      <c r="W720" s="299"/>
      <c r="X720" s="306"/>
      <c r="Y720" s="40">
        <v>450.07</v>
      </c>
      <c r="Z720" s="263">
        <v>48.2</v>
      </c>
      <c r="AA720" s="193">
        <v>3.84</v>
      </c>
      <c r="AB720" s="75"/>
      <c r="AC720" s="250"/>
      <c r="AD720" s="79">
        <f t="shared" si="392"/>
        <v>0</v>
      </c>
      <c r="AE720" s="163">
        <v>0.1738106683</v>
      </c>
      <c r="AF720" s="165">
        <v>0.16638634354999998</v>
      </c>
      <c r="AG720" s="167">
        <v>0.13360703735000001</v>
      </c>
      <c r="AH720" s="169">
        <v>0.124277271375</v>
      </c>
      <c r="AI720" s="173"/>
      <c r="AJ720" s="244"/>
      <c r="AK720" s="250"/>
      <c r="AL720" s="108">
        <v>13.609259003369463</v>
      </c>
      <c r="AS720" s="459"/>
      <c r="AT720" s="437"/>
      <c r="AU720" s="410"/>
      <c r="AV720" s="424"/>
      <c r="AW720" s="432"/>
      <c r="AX720" s="368"/>
      <c r="AY720" s="208"/>
      <c r="AZ720" s="221"/>
      <c r="BA720" s="217"/>
    </row>
    <row r="721" spans="1:58" x14ac:dyDescent="0.25">
      <c r="A721" s="15">
        <v>715</v>
      </c>
      <c r="B721" s="16">
        <v>67</v>
      </c>
      <c r="C721" s="17" t="s">
        <v>12</v>
      </c>
      <c r="D721" s="17" t="s">
        <v>10</v>
      </c>
      <c r="E721" s="18" t="s">
        <v>7</v>
      </c>
      <c r="F721" s="19" t="s">
        <v>27</v>
      </c>
      <c r="G721" s="30">
        <v>42564</v>
      </c>
      <c r="H721" s="21">
        <v>8</v>
      </c>
      <c r="I721" s="18">
        <v>56</v>
      </c>
      <c r="J721" s="40"/>
      <c r="K721" s="40"/>
      <c r="L721" s="40"/>
      <c r="M721" s="40"/>
      <c r="N721" s="40"/>
      <c r="O721" s="40"/>
      <c r="P721" s="40"/>
      <c r="Q721" s="40"/>
      <c r="R721" s="40"/>
      <c r="S721" s="313">
        <v>6114.5366693203505</v>
      </c>
      <c r="T721" s="321">
        <v>271.25042443152398</v>
      </c>
      <c r="U721" s="326">
        <v>14.331924250699339</v>
      </c>
      <c r="V721" s="291"/>
      <c r="W721" s="299"/>
      <c r="X721" s="306"/>
      <c r="Y721" s="40">
        <v>458.81000000000006</v>
      </c>
      <c r="Z721" s="263">
        <v>50.399999999999991</v>
      </c>
      <c r="AA721" s="193">
        <v>3.8</v>
      </c>
      <c r="AB721" s="75"/>
      <c r="AC721" s="250"/>
      <c r="AD721" s="79">
        <f t="shared" si="392"/>
        <v>0</v>
      </c>
      <c r="AE721" s="163">
        <v>0.21670234950000003</v>
      </c>
      <c r="AF721" s="165">
        <v>0.20918760445000001</v>
      </c>
      <c r="AG721" s="167">
        <v>0.16723287855000002</v>
      </c>
      <c r="AH721" s="169">
        <v>0.15672291067499999</v>
      </c>
      <c r="AI721" s="173"/>
      <c r="AJ721" s="244"/>
      <c r="AK721" s="250"/>
      <c r="AL721" s="108">
        <v>14.520339104013459</v>
      </c>
      <c r="AS721" s="459"/>
      <c r="AT721" s="437"/>
      <c r="AU721" s="410"/>
      <c r="AV721" s="424"/>
      <c r="AW721" s="432"/>
      <c r="AX721" s="368"/>
      <c r="AY721" s="208"/>
      <c r="AZ721" s="221"/>
      <c r="BA721" s="217"/>
    </row>
    <row r="722" spans="1:58" ht="15.75" thickBot="1" x14ac:dyDescent="0.3">
      <c r="A722" s="22">
        <v>716</v>
      </c>
      <c r="B722" s="23">
        <v>68</v>
      </c>
      <c r="C722" s="24" t="s">
        <v>12</v>
      </c>
      <c r="D722" s="24" t="s">
        <v>10</v>
      </c>
      <c r="E722" s="25" t="s">
        <v>7</v>
      </c>
      <c r="F722" s="26" t="s">
        <v>27</v>
      </c>
      <c r="G722" s="31">
        <v>42564</v>
      </c>
      <c r="H722" s="28">
        <v>8</v>
      </c>
      <c r="I722" s="25">
        <v>56</v>
      </c>
      <c r="J722" s="41"/>
      <c r="K722" s="41"/>
      <c r="L722" s="41"/>
      <c r="M722" s="41"/>
      <c r="N722" s="41"/>
      <c r="O722" s="41"/>
      <c r="P722" s="41"/>
      <c r="Q722" s="41"/>
      <c r="R722" s="41"/>
      <c r="S722" s="314">
        <v>6114.2706695522502</v>
      </c>
      <c r="T722" s="322">
        <v>271.23862426515035</v>
      </c>
      <c r="U722" s="327">
        <v>14.331300771156526</v>
      </c>
      <c r="V722" s="292"/>
      <c r="W722" s="300"/>
      <c r="X722" s="307"/>
      <c r="Y722" s="41">
        <v>441.42</v>
      </c>
      <c r="Z722" s="264">
        <v>50.600000000000009</v>
      </c>
      <c r="AA722" s="194">
        <v>3.79</v>
      </c>
      <c r="AB722" s="76"/>
      <c r="AC722" s="251"/>
      <c r="AD722" s="80">
        <f t="shared" si="392"/>
        <v>0</v>
      </c>
      <c r="AE722" s="145">
        <v>0.2066258564</v>
      </c>
      <c r="AF722" s="150">
        <v>0.19807238134999999</v>
      </c>
      <c r="AG722" s="155">
        <v>0.16013283285000002</v>
      </c>
      <c r="AH722" s="160">
        <v>0.15033102777500001</v>
      </c>
      <c r="AI722" s="175"/>
      <c r="AJ722" s="175"/>
      <c r="AK722" s="251"/>
      <c r="AL722" s="109">
        <v>14.520339104013459</v>
      </c>
      <c r="AS722" s="460"/>
      <c r="AT722" s="430"/>
      <c r="AU722" s="355"/>
      <c r="AV722" s="425"/>
      <c r="AW722" s="433"/>
      <c r="AX722" s="369"/>
      <c r="AY722" s="209"/>
      <c r="AZ722" s="222"/>
      <c r="BA722" s="218"/>
    </row>
    <row r="723" spans="1:58" x14ac:dyDescent="0.25">
      <c r="A723" s="8">
        <v>717</v>
      </c>
      <c r="B723" s="9">
        <v>69</v>
      </c>
      <c r="C723" s="10" t="s">
        <v>12</v>
      </c>
      <c r="D723" s="10" t="s">
        <v>10</v>
      </c>
      <c r="E723" s="11" t="s">
        <v>8</v>
      </c>
      <c r="F723" s="12" t="s">
        <v>27</v>
      </c>
      <c r="G723" s="29">
        <v>42563</v>
      </c>
      <c r="H723" s="14">
        <v>8</v>
      </c>
      <c r="I723" s="11">
        <v>56</v>
      </c>
      <c r="J723" s="39"/>
      <c r="K723" s="39"/>
      <c r="L723" s="39"/>
      <c r="M723" s="39"/>
      <c r="N723" s="39"/>
      <c r="O723" s="39"/>
      <c r="P723" s="39"/>
      <c r="Q723" s="39"/>
      <c r="R723" s="39"/>
      <c r="S723" s="315">
        <v>6113.7386700160496</v>
      </c>
      <c r="T723" s="323">
        <v>271.21502393240297</v>
      </c>
      <c r="U723" s="328">
        <v>14.330053812070892</v>
      </c>
      <c r="V723" s="293"/>
      <c r="W723" s="298"/>
      <c r="X723" s="305"/>
      <c r="Y723" s="39">
        <v>450.44000000000005</v>
      </c>
      <c r="Z723" s="262">
        <v>56.300000000000011</v>
      </c>
      <c r="AA723" s="192">
        <v>3.8</v>
      </c>
      <c r="AB723" s="74"/>
      <c r="AC723" s="249"/>
      <c r="AD723" s="78">
        <f t="shared" si="392"/>
        <v>0</v>
      </c>
      <c r="AE723" s="162">
        <v>0.1845170334</v>
      </c>
      <c r="AF723" s="164">
        <v>0.17561081795</v>
      </c>
      <c r="AG723" s="166">
        <v>0.14166314154999998</v>
      </c>
      <c r="AH723" s="168">
        <v>0.13227839027499999</v>
      </c>
      <c r="AI723" s="174"/>
      <c r="AJ723" s="245"/>
      <c r="AK723" s="249"/>
      <c r="AL723" s="107">
        <v>5.9789631604761304</v>
      </c>
      <c r="AS723" s="461"/>
      <c r="AT723" s="436"/>
      <c r="AU723" s="409"/>
      <c r="AV723" s="423"/>
      <c r="AW723" s="411"/>
      <c r="AX723" s="367"/>
      <c r="AY723" s="207"/>
      <c r="AZ723" s="220"/>
      <c r="BA723" s="216"/>
    </row>
    <row r="724" spans="1:58" x14ac:dyDescent="0.25">
      <c r="A724" s="15">
        <v>718</v>
      </c>
      <c r="B724" s="16">
        <v>70</v>
      </c>
      <c r="C724" s="17" t="s">
        <v>12</v>
      </c>
      <c r="D724" s="17" t="s">
        <v>10</v>
      </c>
      <c r="E724" s="18" t="s">
        <v>8</v>
      </c>
      <c r="F724" s="19" t="s">
        <v>27</v>
      </c>
      <c r="G724" s="30">
        <v>42563</v>
      </c>
      <c r="H724" s="21">
        <v>8</v>
      </c>
      <c r="I724" s="18">
        <v>56</v>
      </c>
      <c r="J724" s="40"/>
      <c r="K724" s="40"/>
      <c r="L724" s="40"/>
      <c r="M724" s="40"/>
      <c r="N724" s="40"/>
      <c r="O724" s="40"/>
      <c r="P724" s="40"/>
      <c r="Q724" s="40"/>
      <c r="R724" s="40"/>
      <c r="S724" s="313">
        <v>6114.5366693203505</v>
      </c>
      <c r="T724" s="321">
        <v>271.25042443152398</v>
      </c>
      <c r="U724" s="326">
        <v>14.331924250699339</v>
      </c>
      <c r="V724" s="291"/>
      <c r="W724" s="299"/>
      <c r="X724" s="306"/>
      <c r="Y724" s="40">
        <v>469.52000000000004</v>
      </c>
      <c r="Z724" s="263">
        <v>57.400000000000006</v>
      </c>
      <c r="AA724" s="193">
        <v>3.78</v>
      </c>
      <c r="AB724" s="75"/>
      <c r="AC724" s="250"/>
      <c r="AD724" s="79">
        <f t="shared" si="392"/>
        <v>0</v>
      </c>
      <c r="AE724" s="163">
        <v>0.19816810640000002</v>
      </c>
      <c r="AF724" s="165">
        <v>0.19012755895</v>
      </c>
      <c r="AG724" s="167">
        <v>0.15277940774999998</v>
      </c>
      <c r="AH724" s="169">
        <v>0.14458508047500002</v>
      </c>
      <c r="AI724" s="173"/>
      <c r="AJ724" s="244"/>
      <c r="AK724" s="250"/>
      <c r="AL724" s="108">
        <v>6.3206181982176348</v>
      </c>
      <c r="AS724" s="459"/>
      <c r="AT724" s="437"/>
      <c r="AU724" s="410"/>
      <c r="AV724" s="424"/>
      <c r="AW724" s="432"/>
      <c r="AX724" s="368"/>
      <c r="AY724" s="208"/>
      <c r="AZ724" s="221"/>
      <c r="BA724" s="217"/>
    </row>
    <row r="725" spans="1:58" x14ac:dyDescent="0.25">
      <c r="A725" s="15">
        <v>719</v>
      </c>
      <c r="B725" s="16">
        <v>71</v>
      </c>
      <c r="C725" s="17" t="s">
        <v>12</v>
      </c>
      <c r="D725" s="17" t="s">
        <v>10</v>
      </c>
      <c r="E725" s="18" t="s">
        <v>8</v>
      </c>
      <c r="F725" s="19" t="s">
        <v>27</v>
      </c>
      <c r="G725" s="30">
        <v>42563</v>
      </c>
      <c r="H725" s="21">
        <v>8</v>
      </c>
      <c r="I725" s="18">
        <v>56</v>
      </c>
      <c r="J725" s="40"/>
      <c r="K725" s="40"/>
      <c r="L725" s="40"/>
      <c r="M725" s="40"/>
      <c r="N725" s="40"/>
      <c r="O725" s="40"/>
      <c r="P725" s="40"/>
      <c r="Q725" s="40"/>
      <c r="R725" s="40"/>
      <c r="S725" s="313">
        <v>6114.8026690884508</v>
      </c>
      <c r="T725" s="321">
        <v>271.26222459789761</v>
      </c>
      <c r="U725" s="326">
        <v>14.332547730242155</v>
      </c>
      <c r="V725" s="291"/>
      <c r="W725" s="299"/>
      <c r="X725" s="306"/>
      <c r="Y725" s="40">
        <v>456.66</v>
      </c>
      <c r="Z725" s="263"/>
      <c r="AA725" s="193"/>
      <c r="AB725" s="75"/>
      <c r="AC725" s="250"/>
      <c r="AD725" s="79">
        <f t="shared" si="392"/>
        <v>0</v>
      </c>
      <c r="AE725" s="163">
        <v>9.036361791800001</v>
      </c>
      <c r="AF725" s="165">
        <v>8.7653619722499982</v>
      </c>
      <c r="AG725" s="167">
        <v>7.5724370399500005</v>
      </c>
      <c r="AH725" s="169">
        <v>7.2230755020749999</v>
      </c>
      <c r="AI725" s="173"/>
      <c r="AJ725" s="244"/>
      <c r="AK725" s="250"/>
      <c r="AL725" s="108"/>
      <c r="AS725" s="459"/>
      <c r="AT725" s="437"/>
      <c r="AU725" s="410"/>
      <c r="AV725" s="424"/>
      <c r="AW725" s="432"/>
      <c r="AX725" s="368"/>
      <c r="AY725" s="208"/>
      <c r="AZ725" s="221"/>
      <c r="BA725" s="217"/>
    </row>
    <row r="726" spans="1:58" ht="15.75" thickBot="1" x14ac:dyDescent="0.3">
      <c r="A726" s="85">
        <v>720</v>
      </c>
      <c r="B726" s="86">
        <v>72</v>
      </c>
      <c r="C726" s="87" t="s">
        <v>12</v>
      </c>
      <c r="D726" s="87" t="s">
        <v>10</v>
      </c>
      <c r="E726" s="88" t="s">
        <v>8</v>
      </c>
      <c r="F726" s="89" t="s">
        <v>27</v>
      </c>
      <c r="G726" s="90">
        <v>42563</v>
      </c>
      <c r="H726" s="91">
        <v>8</v>
      </c>
      <c r="I726" s="88">
        <v>56</v>
      </c>
      <c r="J726" s="92"/>
      <c r="K726" s="92"/>
      <c r="L726" s="92"/>
      <c r="M726" s="92"/>
      <c r="N726" s="92"/>
      <c r="O726" s="92"/>
      <c r="P726" s="92"/>
      <c r="Q726" s="92"/>
      <c r="R726" s="92"/>
      <c r="S726" s="316">
        <v>6114.2706695522502</v>
      </c>
      <c r="T726" s="324">
        <v>271.23862426515035</v>
      </c>
      <c r="U726" s="329">
        <v>14.331300771156526</v>
      </c>
      <c r="V726" s="294"/>
      <c r="W726" s="301"/>
      <c r="X726" s="308"/>
      <c r="Y726" s="92">
        <v>451.02000000000004</v>
      </c>
      <c r="Z726" s="126">
        <v>51.800000000000011</v>
      </c>
      <c r="AA726" s="201">
        <v>3.81</v>
      </c>
      <c r="AB726" s="100"/>
      <c r="AC726" s="252"/>
      <c r="AD726" s="98">
        <f t="shared" si="392"/>
        <v>0</v>
      </c>
      <c r="AE726" s="184">
        <v>0.18291277440000001</v>
      </c>
      <c r="AF726" s="151">
        <v>0.17571110275000001</v>
      </c>
      <c r="AG726" s="156">
        <v>0.14152667675000002</v>
      </c>
      <c r="AH726" s="161">
        <v>0.13358093057500003</v>
      </c>
      <c r="AI726" s="180"/>
      <c r="AJ726" s="176"/>
      <c r="AK726" s="252"/>
      <c r="AL726" s="110">
        <v>6.662273235959109</v>
      </c>
      <c r="AM726" s="118"/>
      <c r="AN726" s="128"/>
      <c r="AO726" s="129"/>
      <c r="AP726" s="118"/>
      <c r="AQ726" s="128"/>
      <c r="AR726" s="129"/>
      <c r="AS726" s="462"/>
      <c r="AT726" s="431"/>
      <c r="AU726" s="356"/>
      <c r="AV726" s="422"/>
      <c r="AW726" s="434"/>
      <c r="AX726" s="370"/>
      <c r="AY726" s="229"/>
      <c r="AZ726" s="230"/>
      <c r="BA726" s="233"/>
      <c r="BB726" s="234"/>
      <c r="BC726" s="87"/>
      <c r="BD726" s="235"/>
      <c r="BE726" s="240"/>
      <c r="BF726" s="445"/>
    </row>
    <row r="727" spans="1:58" ht="15.75" thickTop="1" x14ac:dyDescent="0.25">
      <c r="A727" s="15">
        <v>721</v>
      </c>
      <c r="B727" s="16">
        <v>1</v>
      </c>
      <c r="C727" s="17" t="s">
        <v>5</v>
      </c>
      <c r="D727" s="17" t="s">
        <v>6</v>
      </c>
      <c r="E727" s="18" t="s">
        <v>7</v>
      </c>
      <c r="F727" s="19" t="s">
        <v>28</v>
      </c>
      <c r="G727" s="33"/>
      <c r="H727" s="21"/>
      <c r="I727" s="18"/>
      <c r="J727" s="40"/>
      <c r="K727" s="40"/>
      <c r="L727" s="43">
        <v>30.000091841334029</v>
      </c>
      <c r="M727" s="40"/>
      <c r="N727" s="40"/>
      <c r="O727" s="40"/>
      <c r="P727" s="40"/>
      <c r="Q727" s="40"/>
      <c r="R727" s="40"/>
      <c r="S727" s="313">
        <v>14148.143312679265</v>
      </c>
      <c r="T727" s="321">
        <v>438.50134241416572</v>
      </c>
      <c r="U727" s="326">
        <v>31.77701728115747</v>
      </c>
      <c r="V727" s="287">
        <f>S727/T727</f>
        <v>32.264766248574688</v>
      </c>
      <c r="W727" s="298">
        <f>S727/U727</f>
        <v>445.23194821902189</v>
      </c>
      <c r="X727" s="305">
        <f>T727/U727</f>
        <v>13.799323534187707</v>
      </c>
      <c r="Y727" s="47">
        <f>Y655+Y799</f>
        <v>898.68999999999994</v>
      </c>
      <c r="Z727" s="124">
        <f>AVERAGE(Z655,Z799)</f>
        <v>19.100000000000001</v>
      </c>
      <c r="AA727" s="198">
        <f>AVERAGE(AA655,AA799)</f>
        <v>6.2149999999999999</v>
      </c>
      <c r="AB727" s="72">
        <v>18.321750923102599</v>
      </c>
      <c r="AC727" s="253">
        <f>(AB727/12000)</f>
        <v>1.5268125769252166E-3</v>
      </c>
      <c r="AD727" s="79">
        <f t="shared" si="392"/>
        <v>16.465574337083073</v>
      </c>
      <c r="AE727" s="182">
        <f>AVERAGE(AE655,AE799)</f>
        <v>0.80481223363749999</v>
      </c>
      <c r="AF727" s="186">
        <f>AVERAGE(AF655,AF799)</f>
        <v>0.76897707228750001</v>
      </c>
      <c r="AG727" s="276">
        <f>AVERAGE(AG655,AG799)</f>
        <v>0.6435090805625</v>
      </c>
      <c r="AH727" s="279">
        <f>AVERAGE(AH655,AH799)</f>
        <v>0.60735093055</v>
      </c>
      <c r="AI727" s="178">
        <f>AE727/AB727*100</f>
        <v>4.3926600520623893</v>
      </c>
      <c r="AJ727" s="177">
        <f>AH727/AB727*100</f>
        <v>3.3149175157935797</v>
      </c>
      <c r="AK727" s="258">
        <f>AH727/AC727</f>
        <v>397.79010189522961</v>
      </c>
      <c r="AL727" s="108">
        <f>AVERAGE(AL655,AL799)</f>
        <v>178.60017097936554</v>
      </c>
      <c r="AS727" s="455">
        <v>1.1360179270817361</v>
      </c>
      <c r="AT727" s="348">
        <v>0.52948212343087708</v>
      </c>
      <c r="AU727" s="351">
        <f>AS727-AT727</f>
        <v>0.60653580365085902</v>
      </c>
      <c r="AV727" s="416">
        <f>AS727*Y727/1000</f>
        <v>1.0209279508890854</v>
      </c>
      <c r="AW727" s="348">
        <f>AT727*Y727/1000</f>
        <v>0.47584028950609492</v>
      </c>
      <c r="AX727" s="333">
        <f>AU727*Y727/1000</f>
        <v>0.54508766138299036</v>
      </c>
      <c r="AY727" s="208">
        <v>0.307</v>
      </c>
      <c r="AZ727" s="221">
        <v>0.23256346378118831</v>
      </c>
      <c r="BA727" s="223">
        <f>AY727-AZ727</f>
        <v>7.4436536218811689E-2</v>
      </c>
      <c r="BB727" s="227">
        <f>AY727*Y727/1000</f>
        <v>0.27589783000000001</v>
      </c>
      <c r="BC727" s="221">
        <f>AZ727*Y727/1000</f>
        <v>0.20900245926551611</v>
      </c>
      <c r="BD727" s="223">
        <f>BA727*Y727/1000</f>
        <v>6.6895370734483872E-2</v>
      </c>
      <c r="BE727" s="358">
        <f>AB727/BA727</f>
        <v>246.13921944519907</v>
      </c>
      <c r="BF727" s="447">
        <f>AB727/AU727</f>
        <v>30.207204278494945</v>
      </c>
    </row>
    <row r="728" spans="1:58" x14ac:dyDescent="0.25">
      <c r="A728" s="15">
        <v>722</v>
      </c>
      <c r="B728" s="16">
        <v>2</v>
      </c>
      <c r="C728" s="17" t="s">
        <v>5</v>
      </c>
      <c r="D728" s="17" t="s">
        <v>6</v>
      </c>
      <c r="E728" s="18" t="s">
        <v>7</v>
      </c>
      <c r="F728" s="19" t="s">
        <v>28</v>
      </c>
      <c r="G728" s="33"/>
      <c r="H728" s="21"/>
      <c r="I728" s="18"/>
      <c r="J728" s="40"/>
      <c r="K728" s="40"/>
      <c r="L728" s="43">
        <v>30.003778035576371</v>
      </c>
      <c r="M728" s="40"/>
      <c r="N728" s="40"/>
      <c r="O728" s="40"/>
      <c r="P728" s="40"/>
      <c r="Q728" s="40"/>
      <c r="R728" s="40"/>
      <c r="S728" s="313">
        <v>14149.881734171269</v>
      </c>
      <c r="T728" s="321">
        <v>438.55522228667462</v>
      </c>
      <c r="U728" s="326">
        <v>31.78092181114225</v>
      </c>
      <c r="V728" s="288"/>
      <c r="W728" s="299"/>
      <c r="X728" s="306"/>
      <c r="Y728" s="47">
        <f>Y656+Y800</f>
        <v>900.04000000000008</v>
      </c>
      <c r="Z728" s="124"/>
      <c r="AA728" s="198"/>
      <c r="AB728" s="72"/>
      <c r="AC728" s="254"/>
      <c r="AD728" s="79"/>
      <c r="AE728" s="182"/>
      <c r="AF728" s="186"/>
      <c r="AG728" s="276"/>
      <c r="AH728" s="279"/>
      <c r="AI728" s="178"/>
      <c r="AJ728" s="178"/>
      <c r="AK728" s="259"/>
      <c r="AL728" s="108"/>
      <c r="AS728" s="455"/>
      <c r="AT728" s="348"/>
      <c r="AU728" s="351"/>
      <c r="AV728" s="416"/>
      <c r="AW728" s="348"/>
      <c r="AX728" s="333"/>
      <c r="AY728" s="208"/>
      <c r="AZ728" s="221"/>
      <c r="BA728" s="223"/>
      <c r="BB728" s="227"/>
      <c r="BC728" s="221"/>
      <c r="BD728" s="223"/>
      <c r="BE728" s="358"/>
      <c r="BF728" s="447"/>
    </row>
    <row r="729" spans="1:58" x14ac:dyDescent="0.25">
      <c r="A729" s="15">
        <v>723</v>
      </c>
      <c r="B729" s="16">
        <v>3</v>
      </c>
      <c r="C729" s="17" t="s">
        <v>5</v>
      </c>
      <c r="D729" s="17" t="s">
        <v>6</v>
      </c>
      <c r="E729" s="18" t="s">
        <v>7</v>
      </c>
      <c r="F729" s="19" t="s">
        <v>28</v>
      </c>
      <c r="G729" s="33"/>
      <c r="H729" s="21"/>
      <c r="I729" s="18"/>
      <c r="J729" s="40"/>
      <c r="K729" s="40"/>
      <c r="L729" s="43">
        <v>30.001934938455197</v>
      </c>
      <c r="M729" s="40"/>
      <c r="N729" s="40"/>
      <c r="O729" s="40"/>
      <c r="P729" s="40"/>
      <c r="Q729" s="40"/>
      <c r="R729" s="40"/>
      <c r="S729" s="313">
        <v>14149.012523425265</v>
      </c>
      <c r="T729" s="321">
        <v>438.52828235042011</v>
      </c>
      <c r="U729" s="326">
        <v>31.778969546149856</v>
      </c>
      <c r="V729" s="288">
        <f t="shared" ref="V729:V760" si="393">S729/T729</f>
        <v>32.264766248574688</v>
      </c>
      <c r="W729" s="299">
        <f t="shared" ref="W729:W760" si="394">S729/U729</f>
        <v>445.23194821902183</v>
      </c>
      <c r="X729" s="306">
        <f t="shared" ref="X729:X760" si="395">T729/U729</f>
        <v>13.799323534187707</v>
      </c>
      <c r="Y729" s="47">
        <f>Y657+Y801</f>
        <v>897.8599999999999</v>
      </c>
      <c r="Z729" s="124">
        <f>AVERAGE(Z657,Z801)</f>
        <v>12.899999999999999</v>
      </c>
      <c r="AA729" s="198">
        <f>AVERAGE(AA657,AA801)</f>
        <v>6.3449999999999998</v>
      </c>
      <c r="AB729" s="72">
        <v>22.267669948405128</v>
      </c>
      <c r="AC729" s="254">
        <f t="shared" ref="AC729:AC760" si="396">(AB729/12000)</f>
        <v>1.855639162367094E-3</v>
      </c>
      <c r="AD729" s="79">
        <f t="shared" ref="AD729:AD760" si="397">Y729*AB729/1000</f>
        <v>19.993250139875023</v>
      </c>
      <c r="AE729" s="182">
        <f t="shared" ref="AE729:AH730" si="398">AVERAGE(AE657,AE801)</f>
        <v>0.92999843863749998</v>
      </c>
      <c r="AF729" s="186">
        <f t="shared" si="398"/>
        <v>0.88936853023749995</v>
      </c>
      <c r="AG729" s="276">
        <f t="shared" si="398"/>
        <v>0.74125589981250006</v>
      </c>
      <c r="AH729" s="279">
        <f t="shared" si="398"/>
        <v>0.69879992309999994</v>
      </c>
      <c r="AI729" s="178">
        <f t="shared" ref="AI729:AI763" si="399">AE729/AB729*100</f>
        <v>4.1764515137521565</v>
      </c>
      <c r="AJ729" s="178">
        <f t="shared" ref="AJ729:AJ760" si="400">AH729/AB729*100</f>
        <v>3.1381816091182451</v>
      </c>
      <c r="AK729" s="259">
        <f t="shared" ref="AK729:AK760" si="401">AH729/AC729</f>
        <v>376.58179309418938</v>
      </c>
      <c r="AL729" s="108">
        <f>AVERAGE(AL657,AL801)</f>
        <v>180.65010120581451</v>
      </c>
      <c r="AS729" s="455">
        <v>1.0014937918583247</v>
      </c>
      <c r="AT729" s="348">
        <v>0.3959890109352584</v>
      </c>
      <c r="AU729" s="351">
        <f t="shared" ref="AU729:AU760" si="402">AS729-AT729</f>
        <v>0.60550478092306625</v>
      </c>
      <c r="AV729" s="416">
        <f t="shared" ref="AV729:AV760" si="403">AS729*Y729/1000</f>
        <v>0.89920121595791525</v>
      </c>
      <c r="AW729" s="348">
        <f t="shared" ref="AW729:AW760" si="404">AT729*Y729/1000</f>
        <v>0.35554269335833105</v>
      </c>
      <c r="AX729" s="333">
        <f t="shared" ref="AX729:AX760" si="405">AU729*Y729/1000</f>
        <v>0.54365852259958425</v>
      </c>
      <c r="AY729" s="208">
        <v>0.33200000000000002</v>
      </c>
      <c r="AZ729" s="221">
        <v>0.22230379001040201</v>
      </c>
      <c r="BA729" s="223">
        <f t="shared" ref="BA729:BA760" si="406">AY729-AZ729</f>
        <v>0.109696209989598</v>
      </c>
      <c r="BB729" s="227">
        <f t="shared" ref="BB729:BB760" si="407">AY729*Y729/1000</f>
        <v>0.29808952</v>
      </c>
      <c r="BC729" s="221">
        <f t="shared" ref="BC729:BC760" si="408">AZ729*Y729/1000</f>
        <v>0.19959768089873953</v>
      </c>
      <c r="BD729" s="223">
        <f t="shared" ref="BD729:BD760" si="409">BA729*Y729/1000</f>
        <v>9.8491839101260456E-2</v>
      </c>
      <c r="BE729" s="358">
        <f t="shared" ref="BE729:BE760" si="410">AB729/BA729</f>
        <v>202.99397718951886</v>
      </c>
      <c r="BF729" s="447">
        <f t="shared" ref="BF729:BF760" si="411">AB729/AU729</f>
        <v>36.775382540265021</v>
      </c>
    </row>
    <row r="730" spans="1:58" ht="15.75" thickBot="1" x14ac:dyDescent="0.3">
      <c r="A730" s="22">
        <v>724</v>
      </c>
      <c r="B730" s="23">
        <v>4</v>
      </c>
      <c r="C730" s="24" t="s">
        <v>5</v>
      </c>
      <c r="D730" s="24" t="s">
        <v>6</v>
      </c>
      <c r="E730" s="25" t="s">
        <v>7</v>
      </c>
      <c r="F730" s="26" t="s">
        <v>28</v>
      </c>
      <c r="G730" s="34"/>
      <c r="H730" s="28"/>
      <c r="I730" s="25"/>
      <c r="J730" s="41"/>
      <c r="K730" s="41"/>
      <c r="L730" s="42">
        <v>30.005621132697549</v>
      </c>
      <c r="M730" s="41"/>
      <c r="N730" s="41"/>
      <c r="O730" s="41"/>
      <c r="P730" s="41"/>
      <c r="Q730" s="41"/>
      <c r="R730" s="41"/>
      <c r="S730" s="314">
        <v>14150.750944917272</v>
      </c>
      <c r="T730" s="322">
        <v>438.58216222292918</v>
      </c>
      <c r="U730" s="327">
        <v>31.782874076134647</v>
      </c>
      <c r="V730" s="289">
        <f t="shared" si="393"/>
        <v>32.264766248574681</v>
      </c>
      <c r="W730" s="300">
        <f t="shared" si="394"/>
        <v>445.23194821902183</v>
      </c>
      <c r="X730" s="307">
        <f t="shared" si="395"/>
        <v>13.799323534187707</v>
      </c>
      <c r="Y730" s="48">
        <f>Y658+Y802</f>
        <v>896.6400000000001</v>
      </c>
      <c r="Z730" s="125">
        <f>AVERAGE(Z658,Z802)</f>
        <v>10.95000000000001</v>
      </c>
      <c r="AA730" s="199">
        <f>AVERAGE(AA658,AA802)</f>
        <v>6.3</v>
      </c>
      <c r="AB730" s="73">
        <v>20.920329858228921</v>
      </c>
      <c r="AC730" s="255">
        <f t="shared" si="396"/>
        <v>1.7433608215190767E-3</v>
      </c>
      <c r="AD730" s="80">
        <f t="shared" si="397"/>
        <v>18.75800456408238</v>
      </c>
      <c r="AE730" s="183">
        <f t="shared" si="398"/>
        <v>0.86998901863749989</v>
      </c>
      <c r="AF730" s="187">
        <f t="shared" si="398"/>
        <v>0.83055418373750001</v>
      </c>
      <c r="AG730" s="277">
        <f t="shared" si="398"/>
        <v>0.69481920261249996</v>
      </c>
      <c r="AH730" s="280">
        <f t="shared" si="398"/>
        <v>0.65401922170000004</v>
      </c>
      <c r="AI730" s="179">
        <f t="shared" si="399"/>
        <v>4.1585817457619747</v>
      </c>
      <c r="AJ730" s="179">
        <f t="shared" si="400"/>
        <v>3.1262376173420821</v>
      </c>
      <c r="AK730" s="260">
        <f t="shared" si="401"/>
        <v>375.14851408104988</v>
      </c>
      <c r="AL730" s="109">
        <f>AVERAGE(AL658,AL802)</f>
        <v>168.0658073156695</v>
      </c>
      <c r="AS730" s="455">
        <v>0.87006311744016374</v>
      </c>
      <c r="AT730" s="348">
        <v>0.2655656502770351</v>
      </c>
      <c r="AU730" s="352">
        <f t="shared" si="402"/>
        <v>0.60449746716312869</v>
      </c>
      <c r="AV730" s="417">
        <f t="shared" si="403"/>
        <v>0.78013339362154854</v>
      </c>
      <c r="AW730" s="349">
        <f t="shared" si="404"/>
        <v>0.23811678466440075</v>
      </c>
      <c r="AX730" s="333">
        <f t="shared" si="405"/>
        <v>0.54201660895714776</v>
      </c>
      <c r="AY730" s="209">
        <v>0.33500000000000002</v>
      </c>
      <c r="AZ730" s="222">
        <v>0.21800394096123304</v>
      </c>
      <c r="BA730" s="225">
        <f t="shared" si="406"/>
        <v>0.11699605903876698</v>
      </c>
      <c r="BB730" s="228">
        <f t="shared" si="407"/>
        <v>0.30037440000000004</v>
      </c>
      <c r="BC730" s="222">
        <f t="shared" si="408"/>
        <v>0.19547105362348002</v>
      </c>
      <c r="BD730" s="225">
        <f t="shared" si="409"/>
        <v>0.10490334637652003</v>
      </c>
      <c r="BE730" s="359">
        <f t="shared" si="410"/>
        <v>178.81226111468345</v>
      </c>
      <c r="BF730" s="448">
        <f t="shared" si="411"/>
        <v>34.607803993632608</v>
      </c>
    </row>
    <row r="731" spans="1:58" x14ac:dyDescent="0.25">
      <c r="A731" s="8">
        <v>725</v>
      </c>
      <c r="B731" s="9">
        <v>5</v>
      </c>
      <c r="C731" s="10" t="s">
        <v>5</v>
      </c>
      <c r="D731" s="10" t="s">
        <v>6</v>
      </c>
      <c r="E731" s="11" t="s">
        <v>8</v>
      </c>
      <c r="F731" s="12" t="s">
        <v>28</v>
      </c>
      <c r="G731" s="32"/>
      <c r="H731" s="14"/>
      <c r="I731" s="11"/>
      <c r="J731" s="39"/>
      <c r="K731" s="39"/>
      <c r="L731" s="44">
        <v>30.003778035576371</v>
      </c>
      <c r="M731" s="39"/>
      <c r="N731" s="39"/>
      <c r="O731" s="39"/>
      <c r="P731" s="39"/>
      <c r="Q731" s="39"/>
      <c r="R731" s="39"/>
      <c r="S731" s="315">
        <v>14149.881734171269</v>
      </c>
      <c r="T731" s="323">
        <v>438.55522228667462</v>
      </c>
      <c r="U731" s="328">
        <v>31.78092181114225</v>
      </c>
      <c r="V731" s="287">
        <f t="shared" si="393"/>
        <v>32.264766248574688</v>
      </c>
      <c r="W731" s="298">
        <f t="shared" si="394"/>
        <v>445.23194821902189</v>
      </c>
      <c r="X731" s="305">
        <f t="shared" si="395"/>
        <v>13.799323534187707</v>
      </c>
      <c r="Y731" s="46">
        <f t="shared" ref="Y731:Y794" si="412">Y659+Y803</f>
        <v>897.54</v>
      </c>
      <c r="Z731" s="123">
        <f t="shared" ref="Z731:Z794" si="413">AVERAGE(Z659,Z803)</f>
        <v>11.5</v>
      </c>
      <c r="AA731" s="200">
        <f t="shared" ref="AA731:AA794" si="414">AVERAGE(AA659,AA803)</f>
        <v>6.4550000000000001</v>
      </c>
      <c r="AB731" s="71">
        <v>15.498442354941815</v>
      </c>
      <c r="AC731" s="253">
        <f t="shared" si="396"/>
        <v>1.291536862911818E-3</v>
      </c>
      <c r="AD731" s="78">
        <f t="shared" si="397"/>
        <v>13.910471951254475</v>
      </c>
      <c r="AE731" s="181">
        <f t="shared" ref="AE731:AE794" si="415">AVERAGE(AE659,AE803)</f>
        <v>0.60494289918749999</v>
      </c>
      <c r="AF731" s="185">
        <f t="shared" ref="AF731:AF794" si="416">AVERAGE(AF659,AF803)</f>
        <v>0.57557832818749999</v>
      </c>
      <c r="AG731" s="278">
        <f t="shared" ref="AG731:AG794" si="417">AVERAGE(AG659,AG803)</f>
        <v>0.48973011031250002</v>
      </c>
      <c r="AH731" s="281">
        <f t="shared" ref="AH731:AH794" si="418">AVERAGE(AH659,AH803)</f>
        <v>0.46261881295000007</v>
      </c>
      <c r="AI731" s="177">
        <f t="shared" si="399"/>
        <v>3.9032496642774466</v>
      </c>
      <c r="AJ731" s="177">
        <f t="shared" si="400"/>
        <v>2.9849374689095125</v>
      </c>
      <c r="AK731" s="258">
        <f t="shared" si="401"/>
        <v>358.19249626914149</v>
      </c>
      <c r="AL731" s="107">
        <f t="shared" ref="AL731:AL794" si="419">AVERAGE(AL659,AL803)</f>
        <v>121.03129711992392</v>
      </c>
      <c r="AS731" s="456">
        <v>0.47856563369445726</v>
      </c>
      <c r="AT731" s="347">
        <v>1.6895032230315906E-2</v>
      </c>
      <c r="AU731" s="350">
        <f t="shared" si="402"/>
        <v>0.46167060146414135</v>
      </c>
      <c r="AV731" s="415">
        <f t="shared" si="403"/>
        <v>0.42953179886612314</v>
      </c>
      <c r="AW731" s="347">
        <f t="shared" si="404"/>
        <v>1.5163967227997737E-2</v>
      </c>
      <c r="AX731" s="350">
        <f t="shared" si="405"/>
        <v>0.41436783163812546</v>
      </c>
      <c r="AY731" s="207">
        <v>0.11</v>
      </c>
      <c r="AZ731" s="220">
        <v>6.1158341234684034E-2</v>
      </c>
      <c r="BA731" s="224">
        <f t="shared" si="406"/>
        <v>4.8841658765315966E-2</v>
      </c>
      <c r="BB731" s="226">
        <f t="shared" si="407"/>
        <v>9.8729399999999995E-2</v>
      </c>
      <c r="BC731" s="220">
        <f t="shared" si="408"/>
        <v>5.4892057591778301E-2</v>
      </c>
      <c r="BD731" s="224">
        <f t="shared" si="409"/>
        <v>4.3837342408221694E-2</v>
      </c>
      <c r="BE731" s="357">
        <f t="shared" si="410"/>
        <v>317.32014732365639</v>
      </c>
      <c r="BF731" s="446">
        <f t="shared" si="411"/>
        <v>33.570347138826001</v>
      </c>
    </row>
    <row r="732" spans="1:58" x14ac:dyDescent="0.25">
      <c r="A732" s="15">
        <v>726</v>
      </c>
      <c r="B732" s="16">
        <v>6</v>
      </c>
      <c r="C732" s="17" t="s">
        <v>5</v>
      </c>
      <c r="D732" s="17" t="s">
        <v>6</v>
      </c>
      <c r="E732" s="18" t="s">
        <v>8</v>
      </c>
      <c r="F732" s="19" t="s">
        <v>28</v>
      </c>
      <c r="G732" s="33"/>
      <c r="H732" s="21"/>
      <c r="I732" s="18"/>
      <c r="J732" s="40"/>
      <c r="K732" s="40"/>
      <c r="L732" s="43">
        <v>30.003778035576371</v>
      </c>
      <c r="M732" s="40"/>
      <c r="N732" s="40"/>
      <c r="O732" s="40"/>
      <c r="P732" s="40"/>
      <c r="Q732" s="40"/>
      <c r="R732" s="40"/>
      <c r="S732" s="313">
        <v>14149.881734171269</v>
      </c>
      <c r="T732" s="321">
        <v>438.55522228667462</v>
      </c>
      <c r="U732" s="326">
        <v>31.78092181114225</v>
      </c>
      <c r="V732" s="288">
        <f t="shared" si="393"/>
        <v>32.264766248574688</v>
      </c>
      <c r="W732" s="299">
        <f t="shared" si="394"/>
        <v>445.23194821902189</v>
      </c>
      <c r="X732" s="306">
        <f t="shared" si="395"/>
        <v>13.799323534187707</v>
      </c>
      <c r="Y732" s="47">
        <f t="shared" si="412"/>
        <v>897.42000000000007</v>
      </c>
      <c r="Z732" s="124">
        <f t="shared" si="413"/>
        <v>11.300000000000004</v>
      </c>
      <c r="AA732" s="198">
        <f t="shared" si="414"/>
        <v>6.4399999999999995</v>
      </c>
      <c r="AB732" s="72">
        <v>17.672319525235931</v>
      </c>
      <c r="AC732" s="254">
        <f t="shared" si="396"/>
        <v>1.4726932937696609E-3</v>
      </c>
      <c r="AD732" s="79">
        <f t="shared" si="397"/>
        <v>15.85949298833723</v>
      </c>
      <c r="AE732" s="182">
        <f t="shared" si="415"/>
        <v>0.70431826638749984</v>
      </c>
      <c r="AF732" s="186">
        <f t="shared" si="416"/>
        <v>0.67103302103749995</v>
      </c>
      <c r="AG732" s="276">
        <f t="shared" si="417"/>
        <v>0.5639304127125</v>
      </c>
      <c r="AH732" s="279">
        <f t="shared" si="418"/>
        <v>0.53157337009999994</v>
      </c>
      <c r="AI732" s="178">
        <f t="shared" si="399"/>
        <v>3.9854319371135123</v>
      </c>
      <c r="AJ732" s="178">
        <f t="shared" si="400"/>
        <v>3.007943407433967</v>
      </c>
      <c r="AK732" s="259">
        <f t="shared" si="401"/>
        <v>360.95320889207608</v>
      </c>
      <c r="AL732" s="108">
        <f t="shared" si="419"/>
        <v>144.49160971150647</v>
      </c>
      <c r="AS732" s="455">
        <v>0.63802143587532467</v>
      </c>
      <c r="AT732" s="348">
        <v>0.15412759072503796</v>
      </c>
      <c r="AU732" s="351">
        <f t="shared" si="402"/>
        <v>0.48389384515028672</v>
      </c>
      <c r="AV732" s="416">
        <f t="shared" si="403"/>
        <v>0.57257319698323395</v>
      </c>
      <c r="AW732" s="348">
        <f t="shared" si="404"/>
        <v>0.13831718246846358</v>
      </c>
      <c r="AX732" s="351">
        <f t="shared" si="405"/>
        <v>0.43425601451477036</v>
      </c>
      <c r="AY732" s="208">
        <v>0.128</v>
      </c>
      <c r="AZ732" s="221">
        <v>6.3665967445870206E-2</v>
      </c>
      <c r="BA732" s="223">
        <f t="shared" si="406"/>
        <v>6.4334032554129797E-2</v>
      </c>
      <c r="BB732" s="227">
        <f t="shared" si="407"/>
        <v>0.11486976000000002</v>
      </c>
      <c r="BC732" s="221">
        <f t="shared" si="408"/>
        <v>5.7135112505272846E-2</v>
      </c>
      <c r="BD732" s="223">
        <f t="shared" si="409"/>
        <v>5.7734647494727169E-2</v>
      </c>
      <c r="BE732" s="358">
        <f t="shared" si="410"/>
        <v>274.69628163548862</v>
      </c>
      <c r="BF732" s="447">
        <f t="shared" si="411"/>
        <v>36.521066970271754</v>
      </c>
    </row>
    <row r="733" spans="1:58" x14ac:dyDescent="0.25">
      <c r="A733" s="15">
        <v>727</v>
      </c>
      <c r="B733" s="16">
        <v>7</v>
      </c>
      <c r="C733" s="17" t="s">
        <v>5</v>
      </c>
      <c r="D733" s="17" t="s">
        <v>6</v>
      </c>
      <c r="E733" s="18" t="s">
        <v>8</v>
      </c>
      <c r="F733" s="19" t="s">
        <v>28</v>
      </c>
      <c r="G733" s="33"/>
      <c r="H733" s="21"/>
      <c r="I733" s="18"/>
      <c r="J733" s="40"/>
      <c r="K733" s="40"/>
      <c r="L733" s="43">
        <v>30.007464229818719</v>
      </c>
      <c r="M733" s="40"/>
      <c r="N733" s="40"/>
      <c r="O733" s="40"/>
      <c r="P733" s="40"/>
      <c r="Q733" s="40"/>
      <c r="R733" s="40"/>
      <c r="S733" s="313">
        <v>14151.620155663273</v>
      </c>
      <c r="T733" s="321">
        <v>438.60910215918364</v>
      </c>
      <c r="U733" s="326">
        <v>31.784826341127037</v>
      </c>
      <c r="V733" s="288">
        <f t="shared" si="393"/>
        <v>32.264766248574681</v>
      </c>
      <c r="W733" s="299">
        <f t="shared" si="394"/>
        <v>445.23194821902183</v>
      </c>
      <c r="X733" s="306">
        <f t="shared" si="395"/>
        <v>13.799323534187707</v>
      </c>
      <c r="Y733" s="47">
        <f t="shared" si="412"/>
        <v>893.66999999999985</v>
      </c>
      <c r="Z733" s="124">
        <f t="shared" si="413"/>
        <v>12.049999999999997</v>
      </c>
      <c r="AA733" s="198">
        <f t="shared" si="414"/>
        <v>6.415</v>
      </c>
      <c r="AB733" s="72">
        <v>21.691178363224584</v>
      </c>
      <c r="AC733" s="254">
        <f t="shared" si="396"/>
        <v>1.807598196935382E-3</v>
      </c>
      <c r="AD733" s="79">
        <f t="shared" si="397"/>
        <v>19.384755367862912</v>
      </c>
      <c r="AE733" s="182">
        <f t="shared" si="415"/>
        <v>0.63403643293749989</v>
      </c>
      <c r="AF733" s="186">
        <f t="shared" si="416"/>
        <v>0.60308047753749994</v>
      </c>
      <c r="AG733" s="276">
        <f t="shared" si="417"/>
        <v>0.50915338656249998</v>
      </c>
      <c r="AH733" s="279">
        <f t="shared" si="418"/>
        <v>0.48060421644999995</v>
      </c>
      <c r="AI733" s="178">
        <f t="shared" si="399"/>
        <v>2.9230151646000522</v>
      </c>
      <c r="AJ733" s="178">
        <f t="shared" si="400"/>
        <v>2.2156667028510566</v>
      </c>
      <c r="AK733" s="259">
        <f t="shared" si="401"/>
        <v>265.88000434212682</v>
      </c>
      <c r="AL733" s="108">
        <f t="shared" si="419"/>
        <v>133.16005095974697</v>
      </c>
      <c r="AS733" s="455">
        <v>0.48012587934122813</v>
      </c>
      <c r="AT733" s="348">
        <v>1.8237827531949091E-2</v>
      </c>
      <c r="AU733" s="351">
        <f t="shared" si="402"/>
        <v>0.46188805180927905</v>
      </c>
      <c r="AV733" s="416">
        <f t="shared" si="403"/>
        <v>0.42907409459087531</v>
      </c>
      <c r="AW733" s="348">
        <f t="shared" si="404"/>
        <v>1.6298599330476938E-2</v>
      </c>
      <c r="AX733" s="351">
        <f t="shared" si="405"/>
        <v>0.41277549526039831</v>
      </c>
      <c r="AY733" s="208">
        <v>0.124</v>
      </c>
      <c r="AZ733" s="221">
        <v>6.8995390812465474E-2</v>
      </c>
      <c r="BA733" s="223">
        <f t="shared" si="406"/>
        <v>5.5004609187534526E-2</v>
      </c>
      <c r="BB733" s="227">
        <f t="shared" si="407"/>
        <v>0.11081507999999998</v>
      </c>
      <c r="BC733" s="221">
        <f t="shared" si="408"/>
        <v>6.1659110907376011E-2</v>
      </c>
      <c r="BD733" s="223">
        <f t="shared" si="409"/>
        <v>4.9155969092623972E-2</v>
      </c>
      <c r="BE733" s="358">
        <f t="shared" si="410"/>
        <v>394.35201310621017</v>
      </c>
      <c r="BF733" s="447">
        <f t="shared" si="411"/>
        <v>46.961981974327443</v>
      </c>
    </row>
    <row r="734" spans="1:58" ht="15.75" thickBot="1" x14ac:dyDescent="0.3">
      <c r="A734" s="22">
        <v>728</v>
      </c>
      <c r="B734" s="23">
        <v>8</v>
      </c>
      <c r="C734" s="24" t="s">
        <v>5</v>
      </c>
      <c r="D734" s="24" t="s">
        <v>6</v>
      </c>
      <c r="E734" s="25" t="s">
        <v>8</v>
      </c>
      <c r="F734" s="26" t="s">
        <v>28</v>
      </c>
      <c r="G734" s="34"/>
      <c r="H734" s="28"/>
      <c r="I734" s="25"/>
      <c r="J734" s="41"/>
      <c r="K734" s="41"/>
      <c r="L734" s="42">
        <v>30.007464229818719</v>
      </c>
      <c r="M734" s="41"/>
      <c r="N734" s="41"/>
      <c r="O734" s="41"/>
      <c r="P734" s="41"/>
      <c r="Q734" s="41"/>
      <c r="R734" s="41"/>
      <c r="S734" s="314">
        <v>14151.620155663273</v>
      </c>
      <c r="T734" s="322">
        <v>438.60910215918364</v>
      </c>
      <c r="U734" s="327">
        <v>31.784826341127037</v>
      </c>
      <c r="V734" s="289">
        <f t="shared" si="393"/>
        <v>32.264766248574681</v>
      </c>
      <c r="W734" s="300">
        <f t="shared" si="394"/>
        <v>445.23194821902183</v>
      </c>
      <c r="X734" s="307">
        <f t="shared" si="395"/>
        <v>13.799323534187707</v>
      </c>
      <c r="Y734" s="48">
        <f t="shared" si="412"/>
        <v>896.44999999999993</v>
      </c>
      <c r="Z734" s="125">
        <f t="shared" si="413"/>
        <v>11.899999999999999</v>
      </c>
      <c r="AA734" s="199">
        <f t="shared" si="414"/>
        <v>6.4649999999999999</v>
      </c>
      <c r="AB734" s="73">
        <v>15.699968415008676</v>
      </c>
      <c r="AC734" s="255">
        <f t="shared" si="396"/>
        <v>1.308330701250723E-3</v>
      </c>
      <c r="AD734" s="80">
        <f t="shared" si="397"/>
        <v>14.074236685634528</v>
      </c>
      <c r="AE734" s="183">
        <f t="shared" si="415"/>
        <v>0.60503081603749997</v>
      </c>
      <c r="AF734" s="187">
        <f t="shared" si="416"/>
        <v>0.57672321418750006</v>
      </c>
      <c r="AG734" s="277">
        <f t="shared" si="417"/>
        <v>0.48709993621249997</v>
      </c>
      <c r="AH734" s="280">
        <f t="shared" si="418"/>
        <v>0.46050687135000007</v>
      </c>
      <c r="AI734" s="179">
        <f t="shared" si="399"/>
        <v>3.8537072180292382</v>
      </c>
      <c r="AJ734" s="179">
        <f t="shared" si="400"/>
        <v>2.9331706865713816</v>
      </c>
      <c r="AK734" s="260">
        <f t="shared" si="401"/>
        <v>351.9804823885658</v>
      </c>
      <c r="AL734" s="109">
        <f t="shared" si="419"/>
        <v>129.17407551942949</v>
      </c>
      <c r="AS734" s="457">
        <v>0.5213564291789351</v>
      </c>
      <c r="AT734" s="349">
        <v>5.3722104460014242E-2</v>
      </c>
      <c r="AU734" s="352">
        <f t="shared" si="402"/>
        <v>0.46763432471892086</v>
      </c>
      <c r="AV734" s="417">
        <f t="shared" si="403"/>
        <v>0.46736997093745636</v>
      </c>
      <c r="AW734" s="349">
        <f t="shared" si="404"/>
        <v>4.8159180543179768E-2</v>
      </c>
      <c r="AX734" s="352">
        <f t="shared" si="405"/>
        <v>0.41921079039427656</v>
      </c>
      <c r="AY734" s="209">
        <v>0.125</v>
      </c>
      <c r="AZ734" s="222">
        <v>4.421234043515191E-2</v>
      </c>
      <c r="BA734" s="225">
        <f t="shared" si="406"/>
        <v>8.0787659564848097E-2</v>
      </c>
      <c r="BB734" s="228">
        <f t="shared" si="407"/>
        <v>0.11205625</v>
      </c>
      <c r="BC734" s="222">
        <f t="shared" si="408"/>
        <v>3.9634152583091928E-2</v>
      </c>
      <c r="BD734" s="225">
        <f t="shared" si="409"/>
        <v>7.2422097416908068E-2</v>
      </c>
      <c r="BE734" s="359">
        <f t="shared" si="410"/>
        <v>194.33622040265126</v>
      </c>
      <c r="BF734" s="448">
        <f t="shared" si="411"/>
        <v>33.573173706710676</v>
      </c>
    </row>
    <row r="735" spans="1:58" x14ac:dyDescent="0.25">
      <c r="A735" s="8">
        <v>729</v>
      </c>
      <c r="B735" s="9">
        <v>9</v>
      </c>
      <c r="C735" s="10" t="s">
        <v>5</v>
      </c>
      <c r="D735" s="10" t="s">
        <v>9</v>
      </c>
      <c r="E735" s="11" t="s">
        <v>7</v>
      </c>
      <c r="F735" s="12" t="s">
        <v>28</v>
      </c>
      <c r="G735" s="32"/>
      <c r="H735" s="14"/>
      <c r="I735" s="11"/>
      <c r="J735" s="39"/>
      <c r="K735" s="39"/>
      <c r="L735" s="44">
        <v>75.006439046193151</v>
      </c>
      <c r="M735" s="39"/>
      <c r="N735" s="39"/>
      <c r="O735" s="39"/>
      <c r="P735" s="39"/>
      <c r="Q735" s="39"/>
      <c r="R735" s="39"/>
      <c r="S735" s="315">
        <v>22427.17529627524</v>
      </c>
      <c r="T735" s="323">
        <v>1144.3482383814201</v>
      </c>
      <c r="U735" s="328">
        <v>91.95936939726738</v>
      </c>
      <c r="V735" s="287">
        <f t="shared" si="393"/>
        <v>19.598208433471708</v>
      </c>
      <c r="W735" s="298">
        <f t="shared" si="394"/>
        <v>243.88135154982561</v>
      </c>
      <c r="X735" s="305">
        <f t="shared" si="395"/>
        <v>12.444063567223907</v>
      </c>
      <c r="Y735" s="46">
        <f t="shared" si="412"/>
        <v>895.18000000000006</v>
      </c>
      <c r="Z735" s="123">
        <f t="shared" si="413"/>
        <v>134.10000000000002</v>
      </c>
      <c r="AA735" s="200">
        <f t="shared" si="414"/>
        <v>4.68</v>
      </c>
      <c r="AB735" s="71">
        <v>24.10274861560498</v>
      </c>
      <c r="AC735" s="253">
        <f t="shared" si="396"/>
        <v>2.0085623846337482E-3</v>
      </c>
      <c r="AD735" s="78">
        <f t="shared" si="397"/>
        <v>21.576298505717265</v>
      </c>
      <c r="AE735" s="181">
        <f t="shared" si="415"/>
        <v>0.97741882163749993</v>
      </c>
      <c r="AF735" s="185">
        <f t="shared" si="416"/>
        <v>0.9234912957375</v>
      </c>
      <c r="AG735" s="278">
        <f t="shared" si="417"/>
        <v>0.7135503794625</v>
      </c>
      <c r="AH735" s="281">
        <f t="shared" si="418"/>
        <v>0.66505075994999996</v>
      </c>
      <c r="AI735" s="177">
        <f t="shared" si="399"/>
        <v>4.0552172585191553</v>
      </c>
      <c r="AJ735" s="177">
        <f t="shared" si="400"/>
        <v>2.7592320301570186</v>
      </c>
      <c r="AK735" s="258">
        <f t="shared" si="401"/>
        <v>331.10784361884225</v>
      </c>
      <c r="AL735" s="107">
        <f t="shared" si="419"/>
        <v>165.70269330462418</v>
      </c>
      <c r="AS735" s="456">
        <v>15.708819659891018</v>
      </c>
      <c r="AT735" s="347">
        <v>15.004530331319016</v>
      </c>
      <c r="AU735" s="350">
        <f t="shared" si="402"/>
        <v>0.70428932857200266</v>
      </c>
      <c r="AV735" s="415">
        <f t="shared" si="403"/>
        <v>14.062221183141242</v>
      </c>
      <c r="AW735" s="347">
        <f t="shared" si="404"/>
        <v>13.431755461990157</v>
      </c>
      <c r="AX735" s="350">
        <f t="shared" si="405"/>
        <v>0.63046572115108546</v>
      </c>
      <c r="AY735" s="207">
        <v>0.94499999999999995</v>
      </c>
      <c r="AZ735" s="220">
        <v>0.66747414485757817</v>
      </c>
      <c r="BA735" s="224">
        <f t="shared" si="406"/>
        <v>0.27752585514242178</v>
      </c>
      <c r="BB735" s="226">
        <f t="shared" si="407"/>
        <v>0.84594510000000001</v>
      </c>
      <c r="BC735" s="220">
        <f t="shared" si="408"/>
        <v>0.59750950499360678</v>
      </c>
      <c r="BD735" s="224">
        <f t="shared" si="409"/>
        <v>0.24843559500639315</v>
      </c>
      <c r="BE735" s="357">
        <f t="shared" si="410"/>
        <v>86.848659932011884</v>
      </c>
      <c r="BF735" s="446">
        <f t="shared" si="411"/>
        <v>34.222794010630601</v>
      </c>
    </row>
    <row r="736" spans="1:58" x14ac:dyDescent="0.25">
      <c r="A736" s="15">
        <v>730</v>
      </c>
      <c r="B736" s="16">
        <v>10</v>
      </c>
      <c r="C736" s="17" t="s">
        <v>5</v>
      </c>
      <c r="D736" s="17" t="s">
        <v>9</v>
      </c>
      <c r="E736" s="18" t="s">
        <v>7</v>
      </c>
      <c r="F736" s="19" t="s">
        <v>28</v>
      </c>
      <c r="G736" s="33"/>
      <c r="H736" s="21"/>
      <c r="I736" s="18"/>
      <c r="J736" s="40"/>
      <c r="K736" s="40"/>
      <c r="L736" s="43">
        <v>75.006439046193151</v>
      </c>
      <c r="M736" s="40"/>
      <c r="N736" s="40"/>
      <c r="O736" s="40"/>
      <c r="P736" s="40"/>
      <c r="Q736" s="40"/>
      <c r="R736" s="40"/>
      <c r="S736" s="313">
        <v>22427.17529627524</v>
      </c>
      <c r="T736" s="321">
        <v>1144.3482383814201</v>
      </c>
      <c r="U736" s="326">
        <v>91.95936939726738</v>
      </c>
      <c r="V736" s="288">
        <f t="shared" si="393"/>
        <v>19.598208433471708</v>
      </c>
      <c r="W736" s="299">
        <f t="shared" si="394"/>
        <v>243.88135154982561</v>
      </c>
      <c r="X736" s="306">
        <f t="shared" si="395"/>
        <v>12.444063567223907</v>
      </c>
      <c r="Y736" s="47">
        <f t="shared" si="412"/>
        <v>906.07000000000016</v>
      </c>
      <c r="Z736" s="124">
        <f t="shared" si="413"/>
        <v>141.60000000000002</v>
      </c>
      <c r="AA736" s="198">
        <f t="shared" si="414"/>
        <v>4.6050000000000004</v>
      </c>
      <c r="AB736" s="72">
        <v>23.380804076882011</v>
      </c>
      <c r="AC736" s="254">
        <f t="shared" si="396"/>
        <v>1.9484003397401675E-3</v>
      </c>
      <c r="AD736" s="79">
        <f t="shared" si="397"/>
        <v>21.184645149940486</v>
      </c>
      <c r="AE736" s="182">
        <f t="shared" si="415"/>
        <v>0.93771479663750001</v>
      </c>
      <c r="AF736" s="186">
        <f t="shared" si="416"/>
        <v>0.88411199673749996</v>
      </c>
      <c r="AG736" s="276">
        <f t="shared" si="417"/>
        <v>0.68299680011249997</v>
      </c>
      <c r="AH736" s="279">
        <f t="shared" si="418"/>
        <v>0.63770757614999996</v>
      </c>
      <c r="AI736" s="178">
        <f t="shared" si="399"/>
        <v>4.0106182557026528</v>
      </c>
      <c r="AJ736" s="178">
        <f t="shared" si="400"/>
        <v>2.7274835119145422</v>
      </c>
      <c r="AK736" s="259">
        <f t="shared" si="401"/>
        <v>327.29802142974506</v>
      </c>
      <c r="AL736" s="108">
        <f t="shared" si="419"/>
        <v>165.64575079833392</v>
      </c>
      <c r="AS736" s="455">
        <v>15.885623824302675</v>
      </c>
      <c r="AT736" s="348">
        <v>15.179279430847537</v>
      </c>
      <c r="AU736" s="351">
        <f t="shared" si="402"/>
        <v>0.70634439345513833</v>
      </c>
      <c r="AV736" s="416">
        <f t="shared" si="403"/>
        <v>14.393487178485929</v>
      </c>
      <c r="AW736" s="348">
        <f t="shared" si="404"/>
        <v>13.75348971390803</v>
      </c>
      <c r="AX736" s="351">
        <f t="shared" si="405"/>
        <v>0.6399974645778973</v>
      </c>
      <c r="AY736" s="208">
        <v>0.92100000000000004</v>
      </c>
      <c r="AZ736" s="221">
        <v>0.66976047777758096</v>
      </c>
      <c r="BA736" s="223">
        <f t="shared" si="406"/>
        <v>0.25123952222241908</v>
      </c>
      <c r="BB736" s="227">
        <f t="shared" si="407"/>
        <v>0.83449047000000021</v>
      </c>
      <c r="BC736" s="221">
        <f t="shared" si="408"/>
        <v>0.60684987609993291</v>
      </c>
      <c r="BD736" s="223">
        <f t="shared" si="409"/>
        <v>0.2276405939000673</v>
      </c>
      <c r="BE736" s="358">
        <f t="shared" si="410"/>
        <v>93.061807593246769</v>
      </c>
      <c r="BF736" s="447">
        <f t="shared" si="411"/>
        <v>33.101139180156856</v>
      </c>
    </row>
    <row r="737" spans="1:58" x14ac:dyDescent="0.25">
      <c r="A737" s="15">
        <v>731</v>
      </c>
      <c r="B737" s="16">
        <v>11</v>
      </c>
      <c r="C737" s="17" t="s">
        <v>5</v>
      </c>
      <c r="D737" s="17" t="s">
        <v>9</v>
      </c>
      <c r="E737" s="18" t="s">
        <v>7</v>
      </c>
      <c r="F737" s="19" t="s">
        <v>28</v>
      </c>
      <c r="G737" s="33"/>
      <c r="H737" s="21"/>
      <c r="I737" s="18"/>
      <c r="J737" s="40"/>
      <c r="K737" s="40"/>
      <c r="L737" s="43">
        <v>75.014295865925661</v>
      </c>
      <c r="M737" s="40"/>
      <c r="N737" s="40"/>
      <c r="O737" s="40"/>
      <c r="P737" s="40"/>
      <c r="Q737" s="40"/>
      <c r="R737" s="40"/>
      <c r="S737" s="313">
        <v>22429.524511564658</v>
      </c>
      <c r="T737" s="321">
        <v>1144.468107261139</v>
      </c>
      <c r="U737" s="326">
        <v>91.969002012776897</v>
      </c>
      <c r="V737" s="288">
        <f t="shared" si="393"/>
        <v>19.598208433471708</v>
      </c>
      <c r="W737" s="299">
        <f t="shared" si="394"/>
        <v>243.88135154982555</v>
      </c>
      <c r="X737" s="306">
        <f t="shared" si="395"/>
        <v>12.444063567223905</v>
      </c>
      <c r="Y737" s="47">
        <f t="shared" si="412"/>
        <v>897.17000000000007</v>
      </c>
      <c r="Z737" s="124">
        <f t="shared" si="413"/>
        <v>154.10000000000002</v>
      </c>
      <c r="AA737" s="198">
        <f t="shared" si="414"/>
        <v>4.57</v>
      </c>
      <c r="AB737" s="72">
        <v>23.101118058655498</v>
      </c>
      <c r="AC737" s="254">
        <f t="shared" si="396"/>
        <v>1.9250931715546248E-3</v>
      </c>
      <c r="AD737" s="79">
        <f t="shared" si="397"/>
        <v>20.725630088683957</v>
      </c>
      <c r="AE737" s="182">
        <f t="shared" si="415"/>
        <v>0.9544822986375</v>
      </c>
      <c r="AF737" s="186">
        <f t="shared" si="416"/>
        <v>0.9000317417375</v>
      </c>
      <c r="AG737" s="276">
        <f t="shared" si="417"/>
        <v>0.6926116254125001</v>
      </c>
      <c r="AH737" s="279">
        <f t="shared" si="418"/>
        <v>0.64590479435000003</v>
      </c>
      <c r="AI737" s="178">
        <f t="shared" si="399"/>
        <v>4.1317580223346626</v>
      </c>
      <c r="AJ737" s="178">
        <f t="shared" si="400"/>
        <v>2.7959893227245476</v>
      </c>
      <c r="AK737" s="259">
        <f t="shared" si="401"/>
        <v>335.51871872694574</v>
      </c>
      <c r="AL737" s="108">
        <f t="shared" si="419"/>
        <v>164.16524563478742</v>
      </c>
      <c r="AS737" s="455">
        <v>18.290431562663702</v>
      </c>
      <c r="AT737" s="348">
        <v>17.556135135667699</v>
      </c>
      <c r="AU737" s="351">
        <f t="shared" si="402"/>
        <v>0.7342964269960035</v>
      </c>
      <c r="AV737" s="416">
        <f t="shared" si="403"/>
        <v>16.409626485074995</v>
      </c>
      <c r="AW737" s="348">
        <f t="shared" si="404"/>
        <v>15.750837759666991</v>
      </c>
      <c r="AX737" s="351">
        <f t="shared" si="405"/>
        <v>0.65878872540800459</v>
      </c>
      <c r="AY737" s="208">
        <v>0.97099999999999997</v>
      </c>
      <c r="AZ737" s="221">
        <v>0.73106991734339499</v>
      </c>
      <c r="BA737" s="223">
        <f t="shared" si="406"/>
        <v>0.23993008265660498</v>
      </c>
      <c r="BB737" s="227">
        <f t="shared" si="407"/>
        <v>0.87115207000000006</v>
      </c>
      <c r="BC737" s="221">
        <f t="shared" si="408"/>
        <v>0.65589399774297374</v>
      </c>
      <c r="BD737" s="223">
        <f t="shared" si="409"/>
        <v>0.21525807225702631</v>
      </c>
      <c r="BE737" s="358">
        <f t="shared" si="410"/>
        <v>96.282707874187253</v>
      </c>
      <c r="BF737" s="447">
        <f t="shared" si="411"/>
        <v>31.460207634622236</v>
      </c>
    </row>
    <row r="738" spans="1:58" ht="15.75" thickBot="1" x14ac:dyDescent="0.3">
      <c r="A738" s="22">
        <v>732</v>
      </c>
      <c r="B738" s="23">
        <v>12</v>
      </c>
      <c r="C738" s="24" t="s">
        <v>5</v>
      </c>
      <c r="D738" s="24" t="s">
        <v>9</v>
      </c>
      <c r="E738" s="25" t="s">
        <v>7</v>
      </c>
      <c r="F738" s="26" t="s">
        <v>28</v>
      </c>
      <c r="G738" s="34"/>
      <c r="H738" s="28"/>
      <c r="I738" s="25"/>
      <c r="J738" s="41"/>
      <c r="K738" s="41"/>
      <c r="L738" s="42">
        <v>75.006439046193151</v>
      </c>
      <c r="M738" s="41"/>
      <c r="N738" s="41"/>
      <c r="O738" s="41"/>
      <c r="P738" s="41"/>
      <c r="Q738" s="41"/>
      <c r="R738" s="41"/>
      <c r="S738" s="314">
        <v>22427.17529627524</v>
      </c>
      <c r="T738" s="322">
        <v>1144.3482383814201</v>
      </c>
      <c r="U738" s="327">
        <v>91.95936939726738</v>
      </c>
      <c r="V738" s="289">
        <f t="shared" si="393"/>
        <v>19.598208433471708</v>
      </c>
      <c r="W738" s="300">
        <f t="shared" si="394"/>
        <v>243.88135154982561</v>
      </c>
      <c r="X738" s="307">
        <f t="shared" si="395"/>
        <v>12.444063567223907</v>
      </c>
      <c r="Y738" s="48">
        <f t="shared" si="412"/>
        <v>904.23</v>
      </c>
      <c r="Z738" s="125">
        <f t="shared" si="413"/>
        <v>153.60000000000002</v>
      </c>
      <c r="AA738" s="199">
        <f t="shared" si="414"/>
        <v>4.5399999999999991</v>
      </c>
      <c r="AB738" s="73">
        <v>22.879159158738165</v>
      </c>
      <c r="AC738" s="255">
        <f t="shared" si="396"/>
        <v>1.9065965965615137E-3</v>
      </c>
      <c r="AD738" s="80">
        <f t="shared" si="397"/>
        <v>20.688022086105811</v>
      </c>
      <c r="AE738" s="183">
        <f t="shared" si="415"/>
        <v>0.91355172913750005</v>
      </c>
      <c r="AF738" s="187">
        <f t="shared" si="416"/>
        <v>0.86203407873749993</v>
      </c>
      <c r="AG738" s="277">
        <f t="shared" si="417"/>
        <v>0.66200177926250003</v>
      </c>
      <c r="AH738" s="280">
        <f t="shared" si="418"/>
        <v>0.61770798270000005</v>
      </c>
      <c r="AI738" s="179">
        <f t="shared" si="399"/>
        <v>3.9929427598242397</v>
      </c>
      <c r="AJ738" s="179">
        <f t="shared" si="400"/>
        <v>2.6998718721010375</v>
      </c>
      <c r="AK738" s="260">
        <f t="shared" si="401"/>
        <v>323.98462465212447</v>
      </c>
      <c r="AL738" s="109">
        <f t="shared" si="419"/>
        <v>160.86258026995301</v>
      </c>
      <c r="AS738" s="457">
        <v>17.730943761644536</v>
      </c>
      <c r="AT738" s="349">
        <v>17.003150483124948</v>
      </c>
      <c r="AU738" s="352">
        <f t="shared" si="402"/>
        <v>0.72779327851958797</v>
      </c>
      <c r="AV738" s="417">
        <f t="shared" si="403"/>
        <v>16.032851277591838</v>
      </c>
      <c r="AW738" s="349">
        <f t="shared" si="404"/>
        <v>15.374758761356071</v>
      </c>
      <c r="AX738" s="352">
        <f t="shared" si="405"/>
        <v>0.65809251623576703</v>
      </c>
      <c r="AY738" s="209">
        <v>0.94899999999999995</v>
      </c>
      <c r="AZ738" s="222">
        <v>0.72013025760959637</v>
      </c>
      <c r="BA738" s="225">
        <f t="shared" si="406"/>
        <v>0.22886974239040359</v>
      </c>
      <c r="BB738" s="228">
        <f t="shared" si="407"/>
        <v>0.85811426999999996</v>
      </c>
      <c r="BC738" s="222">
        <f t="shared" si="408"/>
        <v>0.65116338283832531</v>
      </c>
      <c r="BD738" s="225">
        <f t="shared" si="409"/>
        <v>0.20695088716167465</v>
      </c>
      <c r="BE738" s="359">
        <f t="shared" si="410"/>
        <v>99.965853588942906</v>
      </c>
      <c r="BF738" s="448">
        <f t="shared" si="411"/>
        <v>31.436343030368327</v>
      </c>
    </row>
    <row r="739" spans="1:58" x14ac:dyDescent="0.25">
      <c r="A739" s="8">
        <v>733</v>
      </c>
      <c r="B739" s="9">
        <v>13</v>
      </c>
      <c r="C739" s="10" t="s">
        <v>5</v>
      </c>
      <c r="D739" s="10" t="s">
        <v>9</v>
      </c>
      <c r="E739" s="11" t="s">
        <v>8</v>
      </c>
      <c r="F739" s="12" t="s">
        <v>28</v>
      </c>
      <c r="G739" s="32"/>
      <c r="H739" s="14"/>
      <c r="I739" s="11"/>
      <c r="J739" s="39"/>
      <c r="K739" s="39"/>
      <c r="L739" s="44">
        <v>75.011676926014829</v>
      </c>
      <c r="M739" s="39"/>
      <c r="N739" s="39"/>
      <c r="O739" s="39"/>
      <c r="P739" s="39"/>
      <c r="Q739" s="39"/>
      <c r="R739" s="39"/>
      <c r="S739" s="315">
        <v>22428.741439801521</v>
      </c>
      <c r="T739" s="323">
        <v>1144.4281509678995</v>
      </c>
      <c r="U739" s="328">
        <v>91.965791140940397</v>
      </c>
      <c r="V739" s="287">
        <f t="shared" si="393"/>
        <v>19.598208433471708</v>
      </c>
      <c r="W739" s="298">
        <f t="shared" si="394"/>
        <v>243.88135154982558</v>
      </c>
      <c r="X739" s="305">
        <f t="shared" si="395"/>
        <v>12.444063567223907</v>
      </c>
      <c r="Y739" s="46">
        <f t="shared" si="412"/>
        <v>894.62</v>
      </c>
      <c r="Z739" s="123">
        <f t="shared" si="413"/>
        <v>64.55</v>
      </c>
      <c r="AA739" s="200">
        <f t="shared" si="414"/>
        <v>4.96</v>
      </c>
      <c r="AB739" s="71">
        <v>20.849997484502833</v>
      </c>
      <c r="AC739" s="253">
        <f t="shared" si="396"/>
        <v>1.737499790375236E-3</v>
      </c>
      <c r="AD739" s="78">
        <f t="shared" si="397"/>
        <v>18.652824749585925</v>
      </c>
      <c r="AE739" s="181">
        <f t="shared" si="415"/>
        <v>0.83699832463750001</v>
      </c>
      <c r="AF739" s="185">
        <f t="shared" si="416"/>
        <v>0.78989356363749996</v>
      </c>
      <c r="AG739" s="278">
        <f t="shared" si="417"/>
        <v>0.6134016122125</v>
      </c>
      <c r="AH739" s="281">
        <f t="shared" si="418"/>
        <v>0.57300566139999998</v>
      </c>
      <c r="AI739" s="177">
        <f t="shared" si="399"/>
        <v>4.0143809382212892</v>
      </c>
      <c r="AJ739" s="177">
        <f t="shared" si="400"/>
        <v>2.7482289234130488</v>
      </c>
      <c r="AK739" s="258">
        <f t="shared" si="401"/>
        <v>329.78747080956589</v>
      </c>
      <c r="AL739" s="107">
        <f t="shared" si="419"/>
        <v>124.93185880080597</v>
      </c>
      <c r="AS739" s="455">
        <v>6.3471946172016818</v>
      </c>
      <c r="AT739" s="348">
        <v>5.6382090635181399</v>
      </c>
      <c r="AU739" s="350">
        <f t="shared" si="402"/>
        <v>0.70898555368354188</v>
      </c>
      <c r="AV739" s="415">
        <f t="shared" si="403"/>
        <v>5.6783272484409686</v>
      </c>
      <c r="AW739" s="347">
        <f t="shared" si="404"/>
        <v>5.0440545924045983</v>
      </c>
      <c r="AX739" s="350">
        <f t="shared" si="405"/>
        <v>0.63427265603637017</v>
      </c>
      <c r="AY739" s="207">
        <v>0.80900000000000005</v>
      </c>
      <c r="AZ739" s="220">
        <v>0.60616654203832088</v>
      </c>
      <c r="BA739" s="224">
        <f t="shared" si="406"/>
        <v>0.20283345796167918</v>
      </c>
      <c r="BB739" s="226">
        <f t="shared" si="407"/>
        <v>0.72374758000000006</v>
      </c>
      <c r="BC739" s="220">
        <f t="shared" si="408"/>
        <v>0.54228871183832261</v>
      </c>
      <c r="BD739" s="224">
        <f t="shared" si="409"/>
        <v>0.18145886816167742</v>
      </c>
      <c r="BE739" s="357">
        <f t="shared" si="410"/>
        <v>102.79367957352466</v>
      </c>
      <c r="BF739" s="446">
        <f t="shared" si="411"/>
        <v>29.408212023752039</v>
      </c>
    </row>
    <row r="740" spans="1:58" x14ac:dyDescent="0.25">
      <c r="A740" s="15">
        <v>734</v>
      </c>
      <c r="B740" s="16">
        <v>14</v>
      </c>
      <c r="C740" s="17" t="s">
        <v>5</v>
      </c>
      <c r="D740" s="17" t="s">
        <v>9</v>
      </c>
      <c r="E740" s="18" t="s">
        <v>8</v>
      </c>
      <c r="F740" s="19" t="s">
        <v>28</v>
      </c>
      <c r="G740" s="33"/>
      <c r="H740" s="21"/>
      <c r="I740" s="18"/>
      <c r="J740" s="40"/>
      <c r="K740" s="40"/>
      <c r="L740" s="43">
        <v>75.009057986103997</v>
      </c>
      <c r="M740" s="40"/>
      <c r="N740" s="40"/>
      <c r="O740" s="40"/>
      <c r="P740" s="40"/>
      <c r="Q740" s="40"/>
      <c r="R740" s="40"/>
      <c r="S740" s="313">
        <v>22427.958368038384</v>
      </c>
      <c r="T740" s="321">
        <v>1144.3881946746599</v>
      </c>
      <c r="U740" s="326">
        <v>91.962580269103896</v>
      </c>
      <c r="V740" s="288">
        <f t="shared" si="393"/>
        <v>19.598208433471711</v>
      </c>
      <c r="W740" s="299">
        <f t="shared" si="394"/>
        <v>243.88135154982561</v>
      </c>
      <c r="X740" s="306">
        <f t="shared" si="395"/>
        <v>12.444063567223907</v>
      </c>
      <c r="Y740" s="47">
        <f t="shared" si="412"/>
        <v>890.16000000000008</v>
      </c>
      <c r="Z740" s="124">
        <f t="shared" si="413"/>
        <v>58.599999999999994</v>
      </c>
      <c r="AA740" s="198">
        <f t="shared" si="414"/>
        <v>4.9399999999999995</v>
      </c>
      <c r="AB740" s="72">
        <v>20.268960000690953</v>
      </c>
      <c r="AC740" s="254">
        <f t="shared" si="396"/>
        <v>1.6890800000575795E-3</v>
      </c>
      <c r="AD740" s="79">
        <f t="shared" si="397"/>
        <v>18.04261743421506</v>
      </c>
      <c r="AE740" s="182">
        <f t="shared" si="415"/>
        <v>0.81705765013749998</v>
      </c>
      <c r="AF740" s="186">
        <f t="shared" si="416"/>
        <v>0.77186902983749994</v>
      </c>
      <c r="AG740" s="276">
        <f t="shared" si="417"/>
        <v>0.59745114106250008</v>
      </c>
      <c r="AH740" s="279">
        <f t="shared" si="418"/>
        <v>0.55923165384999995</v>
      </c>
      <c r="AI740" s="178">
        <f t="shared" si="399"/>
        <v>4.0310783094428482</v>
      </c>
      <c r="AJ740" s="178">
        <f t="shared" si="400"/>
        <v>2.7590545041824353</v>
      </c>
      <c r="AK740" s="259">
        <f t="shared" si="401"/>
        <v>331.08654050189227</v>
      </c>
      <c r="AL740" s="108">
        <f t="shared" si="419"/>
        <v>130.11362687321861</v>
      </c>
      <c r="AS740" s="455">
        <v>5.7995769703556341</v>
      </c>
      <c r="AT740" s="348">
        <v>5.1403758780899347</v>
      </c>
      <c r="AU740" s="351">
        <f t="shared" si="402"/>
        <v>0.65920109226569945</v>
      </c>
      <c r="AV740" s="416">
        <f t="shared" si="403"/>
        <v>5.1625514359317721</v>
      </c>
      <c r="AW740" s="348">
        <f t="shared" si="404"/>
        <v>4.5757569916405361</v>
      </c>
      <c r="AX740" s="351">
        <f t="shared" si="405"/>
        <v>0.58679444429123506</v>
      </c>
      <c r="AY740" s="208">
        <v>0.76100000000000001</v>
      </c>
      <c r="AZ740" s="221">
        <v>0.56066320772951894</v>
      </c>
      <c r="BA740" s="223">
        <f t="shared" si="406"/>
        <v>0.20033679227048107</v>
      </c>
      <c r="BB740" s="227">
        <f t="shared" si="407"/>
        <v>0.67741176000000003</v>
      </c>
      <c r="BC740" s="221">
        <f t="shared" si="408"/>
        <v>0.49907996099250862</v>
      </c>
      <c r="BD740" s="223">
        <f t="shared" si="409"/>
        <v>0.17833179900749144</v>
      </c>
      <c r="BE740" s="358">
        <f t="shared" si="410"/>
        <v>101.174426179916</v>
      </c>
      <c r="BF740" s="447">
        <f t="shared" si="411"/>
        <v>30.747764587321541</v>
      </c>
    </row>
    <row r="741" spans="1:58" x14ac:dyDescent="0.25">
      <c r="A741" s="15">
        <v>735</v>
      </c>
      <c r="B741" s="16">
        <v>15</v>
      </c>
      <c r="C741" s="17" t="s">
        <v>5</v>
      </c>
      <c r="D741" s="17" t="s">
        <v>9</v>
      </c>
      <c r="E741" s="18" t="s">
        <v>8</v>
      </c>
      <c r="F741" s="19" t="s">
        <v>28</v>
      </c>
      <c r="G741" s="33"/>
      <c r="H741" s="21"/>
      <c r="I741" s="18"/>
      <c r="J741" s="40"/>
      <c r="K741" s="40"/>
      <c r="L741" s="43">
        <v>75.003820106282333</v>
      </c>
      <c r="M741" s="40"/>
      <c r="N741" s="40"/>
      <c r="O741" s="40"/>
      <c r="P741" s="40"/>
      <c r="Q741" s="40"/>
      <c r="R741" s="40"/>
      <c r="S741" s="313">
        <v>22426.392224512107</v>
      </c>
      <c r="T741" s="321">
        <v>1144.3082820881807</v>
      </c>
      <c r="U741" s="326">
        <v>91.956158525430908</v>
      </c>
      <c r="V741" s="288">
        <f t="shared" si="393"/>
        <v>19.598208433471708</v>
      </c>
      <c r="W741" s="299">
        <f t="shared" si="394"/>
        <v>243.88135154982558</v>
      </c>
      <c r="X741" s="306">
        <f t="shared" si="395"/>
        <v>12.444063567223905</v>
      </c>
      <c r="Y741" s="47">
        <f t="shared" si="412"/>
        <v>891.55</v>
      </c>
      <c r="Z741" s="124">
        <f t="shared" si="413"/>
        <v>61</v>
      </c>
      <c r="AA741" s="198">
        <f t="shared" si="414"/>
        <v>5.0049999999999999</v>
      </c>
      <c r="AB741" s="72">
        <v>21.213421799997445</v>
      </c>
      <c r="AC741" s="254">
        <f t="shared" si="396"/>
        <v>1.7677851499997871E-3</v>
      </c>
      <c r="AD741" s="79">
        <f t="shared" si="397"/>
        <v>18.91282620578772</v>
      </c>
      <c r="AE741" s="182">
        <f t="shared" si="415"/>
        <v>0.83611218263749998</v>
      </c>
      <c r="AF741" s="186">
        <f t="shared" si="416"/>
        <v>0.78914719458749993</v>
      </c>
      <c r="AG741" s="276">
        <f t="shared" si="417"/>
        <v>0.61244042771249996</v>
      </c>
      <c r="AH741" s="279">
        <f t="shared" si="418"/>
        <v>0.57187961044999991</v>
      </c>
      <c r="AI741" s="178">
        <f t="shared" si="399"/>
        <v>3.9414300555585084</v>
      </c>
      <c r="AJ741" s="178">
        <f t="shared" si="400"/>
        <v>2.695838586729411</v>
      </c>
      <c r="AK741" s="259">
        <f t="shared" si="401"/>
        <v>323.50063040752934</v>
      </c>
      <c r="AL741" s="108">
        <f t="shared" si="419"/>
        <v>127.26650155870618</v>
      </c>
      <c r="AS741" s="455">
        <v>6.4608150695284632</v>
      </c>
      <c r="AT741" s="348">
        <v>5.7415001682467963</v>
      </c>
      <c r="AU741" s="351">
        <f t="shared" si="402"/>
        <v>0.71931490128166686</v>
      </c>
      <c r="AV741" s="416">
        <f t="shared" si="403"/>
        <v>5.7601396752381007</v>
      </c>
      <c r="AW741" s="348">
        <f t="shared" si="404"/>
        <v>5.1188344750004307</v>
      </c>
      <c r="AX741" s="351">
        <f t="shared" si="405"/>
        <v>0.64130520023767013</v>
      </c>
      <c r="AY741" s="208">
        <v>0.89500000000000002</v>
      </c>
      <c r="AZ741" s="221">
        <v>0.67783152238716793</v>
      </c>
      <c r="BA741" s="223">
        <f t="shared" si="406"/>
        <v>0.21716847761283209</v>
      </c>
      <c r="BB741" s="227">
        <f t="shared" si="407"/>
        <v>0.79793724999999993</v>
      </c>
      <c r="BC741" s="221">
        <f t="shared" si="408"/>
        <v>0.60432069378427955</v>
      </c>
      <c r="BD741" s="223">
        <f t="shared" si="409"/>
        <v>0.19361655621572044</v>
      </c>
      <c r="BE741" s="358">
        <f t="shared" si="410"/>
        <v>97.681864482269518</v>
      </c>
      <c r="BF741" s="447">
        <f t="shared" si="411"/>
        <v>29.491147426807949</v>
      </c>
    </row>
    <row r="742" spans="1:58" ht="15.75" thickBot="1" x14ac:dyDescent="0.3">
      <c r="A742" s="22">
        <v>736</v>
      </c>
      <c r="B742" s="23">
        <v>16</v>
      </c>
      <c r="C742" s="24" t="s">
        <v>5</v>
      </c>
      <c r="D742" s="24" t="s">
        <v>9</v>
      </c>
      <c r="E742" s="25" t="s">
        <v>8</v>
      </c>
      <c r="F742" s="26" t="s">
        <v>28</v>
      </c>
      <c r="G742" s="34"/>
      <c r="H742" s="28"/>
      <c r="I742" s="25"/>
      <c r="J742" s="41"/>
      <c r="K742" s="41"/>
      <c r="L742" s="42">
        <v>75.011676926014829</v>
      </c>
      <c r="M742" s="41"/>
      <c r="N742" s="41"/>
      <c r="O742" s="41"/>
      <c r="P742" s="41"/>
      <c r="Q742" s="41"/>
      <c r="R742" s="41"/>
      <c r="S742" s="314">
        <v>22428.741439801521</v>
      </c>
      <c r="T742" s="322">
        <v>1144.4281509678995</v>
      </c>
      <c r="U742" s="327">
        <v>91.965791140940397</v>
      </c>
      <c r="V742" s="289">
        <f t="shared" si="393"/>
        <v>19.598208433471708</v>
      </c>
      <c r="W742" s="300">
        <f t="shared" si="394"/>
        <v>243.88135154982558</v>
      </c>
      <c r="X742" s="307">
        <f t="shared" si="395"/>
        <v>12.444063567223907</v>
      </c>
      <c r="Y742" s="48">
        <f t="shared" si="412"/>
        <v>889.26999999999987</v>
      </c>
      <c r="Z742" s="125">
        <f t="shared" si="413"/>
        <v>66.75</v>
      </c>
      <c r="AA742" s="199">
        <f t="shared" si="414"/>
        <v>5.0350000000000001</v>
      </c>
      <c r="AB742" s="73">
        <v>21.04799955130855</v>
      </c>
      <c r="AC742" s="255">
        <f t="shared" si="396"/>
        <v>1.7539999626090459E-3</v>
      </c>
      <c r="AD742" s="80">
        <f t="shared" si="397"/>
        <v>18.717354560992153</v>
      </c>
      <c r="AE742" s="183">
        <f t="shared" si="415"/>
        <v>0.81817827763750006</v>
      </c>
      <c r="AF742" s="187">
        <f t="shared" si="416"/>
        <v>0.77187502008749997</v>
      </c>
      <c r="AG742" s="277">
        <f t="shared" si="417"/>
        <v>0.59900062341250004</v>
      </c>
      <c r="AH742" s="280">
        <f t="shared" si="418"/>
        <v>0.56000714004999996</v>
      </c>
      <c r="AI742" s="179">
        <f t="shared" si="399"/>
        <v>3.887202086084395</v>
      </c>
      <c r="AJ742" s="179">
        <f t="shared" si="400"/>
        <v>2.6606193081906659</v>
      </c>
      <c r="AK742" s="260">
        <f t="shared" si="401"/>
        <v>319.2743169828799</v>
      </c>
      <c r="AL742" s="109">
        <f t="shared" si="419"/>
        <v>131.19553449273337</v>
      </c>
      <c r="AS742" s="455">
        <v>6.9553305387381341</v>
      </c>
      <c r="AT742" s="348">
        <v>6.1910587474818897</v>
      </c>
      <c r="AU742" s="352">
        <f t="shared" si="402"/>
        <v>0.76427179125624445</v>
      </c>
      <c r="AV742" s="417">
        <f t="shared" si="403"/>
        <v>6.1851667881836594</v>
      </c>
      <c r="AW742" s="349">
        <f t="shared" si="404"/>
        <v>5.5055228123732194</v>
      </c>
      <c r="AX742" s="352">
        <f t="shared" si="405"/>
        <v>0.67964397581044045</v>
      </c>
      <c r="AY742" s="209">
        <v>0.82699999999999996</v>
      </c>
      <c r="AZ742" s="222">
        <v>0.60948411632977195</v>
      </c>
      <c r="BA742" s="225">
        <f t="shared" si="406"/>
        <v>0.21751588367022801</v>
      </c>
      <c r="BB742" s="228">
        <f t="shared" si="407"/>
        <v>0.73542628999999993</v>
      </c>
      <c r="BC742" s="222">
        <f t="shared" si="408"/>
        <v>0.54199594012857621</v>
      </c>
      <c r="BD742" s="225">
        <f t="shared" si="409"/>
        <v>0.19343034987142363</v>
      </c>
      <c r="BE742" s="359">
        <f t="shared" si="410"/>
        <v>96.765345114837913</v>
      </c>
      <c r="BF742" s="448">
        <f t="shared" si="411"/>
        <v>27.539940361676379</v>
      </c>
    </row>
    <row r="743" spans="1:58" x14ac:dyDescent="0.25">
      <c r="A743" s="8">
        <v>737</v>
      </c>
      <c r="B743" s="9">
        <v>17</v>
      </c>
      <c r="C743" s="10" t="s">
        <v>5</v>
      </c>
      <c r="D743" s="10" t="s">
        <v>10</v>
      </c>
      <c r="E743" s="11" t="s">
        <v>7</v>
      </c>
      <c r="F743" s="12" t="s">
        <v>28</v>
      </c>
      <c r="G743" s="32"/>
      <c r="H743" s="14"/>
      <c r="I743" s="11"/>
      <c r="J743" s="39"/>
      <c r="K743" s="39"/>
      <c r="L743" s="44">
        <v>180.00466118135458</v>
      </c>
      <c r="M743" s="39"/>
      <c r="N743" s="39"/>
      <c r="O743" s="39"/>
      <c r="P743" s="39"/>
      <c r="Q743" s="39"/>
      <c r="R743" s="39"/>
      <c r="S743" s="315">
        <v>20974.743136388708</v>
      </c>
      <c r="T743" s="323">
        <v>1410.0365125872775</v>
      </c>
      <c r="U743" s="328">
        <v>183.10890156498075</v>
      </c>
      <c r="V743" s="287">
        <f t="shared" si="393"/>
        <v>14.875319148936171</v>
      </c>
      <c r="W743" s="298">
        <f t="shared" si="394"/>
        <v>114.54791633352296</v>
      </c>
      <c r="X743" s="305">
        <f t="shared" si="395"/>
        <v>7.7005350397282069</v>
      </c>
      <c r="Y743" s="46">
        <f t="shared" si="412"/>
        <v>913.48</v>
      </c>
      <c r="Z743" s="123">
        <f t="shared" si="413"/>
        <v>122.1</v>
      </c>
      <c r="AA743" s="200">
        <f t="shared" si="414"/>
        <v>4.125</v>
      </c>
      <c r="AB743" s="71">
        <v>6.0888657333319394</v>
      </c>
      <c r="AC743" s="253">
        <f t="shared" si="396"/>
        <v>5.0740547777766156E-4</v>
      </c>
      <c r="AD743" s="78">
        <f t="shared" si="397"/>
        <v>5.5620570700840597</v>
      </c>
      <c r="AE743" s="181">
        <f t="shared" si="415"/>
        <v>0.20527957003749997</v>
      </c>
      <c r="AF743" s="185">
        <f t="shared" si="416"/>
        <v>0.1916482708875</v>
      </c>
      <c r="AG743" s="278">
        <f t="shared" si="417"/>
        <v>0.14426187231249998</v>
      </c>
      <c r="AH743" s="281">
        <f t="shared" si="418"/>
        <v>0.13359248640000002</v>
      </c>
      <c r="AI743" s="177">
        <f t="shared" si="399"/>
        <v>3.3713926210221623</v>
      </c>
      <c r="AJ743" s="177">
        <f t="shared" si="400"/>
        <v>2.1940455291809458</v>
      </c>
      <c r="AK743" s="258">
        <f t="shared" si="401"/>
        <v>263.28546350171348</v>
      </c>
      <c r="AL743" s="107">
        <f t="shared" si="419"/>
        <v>58.252183934924581</v>
      </c>
      <c r="AS743" s="456">
        <v>13.086139580586092</v>
      </c>
      <c r="AT743" s="436">
        <v>12.807330007668325</v>
      </c>
      <c r="AU743" s="350">
        <f t="shared" si="402"/>
        <v>0.27880957291776731</v>
      </c>
      <c r="AV743" s="415">
        <f t="shared" si="403"/>
        <v>11.953926784073783</v>
      </c>
      <c r="AW743" s="347">
        <f t="shared" si="404"/>
        <v>11.699239815404862</v>
      </c>
      <c r="AX743" s="350">
        <f t="shared" si="405"/>
        <v>0.2546869686689221</v>
      </c>
      <c r="AY743" s="207">
        <v>8.3000000000000004E-2</v>
      </c>
      <c r="AZ743" s="220">
        <v>4.9551204782492295E-2</v>
      </c>
      <c r="BA743" s="224">
        <f t="shared" si="406"/>
        <v>3.344879521750771E-2</v>
      </c>
      <c r="BB743" s="226">
        <f t="shared" si="407"/>
        <v>7.5818840000000012E-2</v>
      </c>
      <c r="BC743" s="220">
        <f t="shared" si="408"/>
        <v>4.5264034544711056E-2</v>
      </c>
      <c r="BD743" s="224">
        <f t="shared" si="409"/>
        <v>3.0554805455288943E-2</v>
      </c>
      <c r="BE743" s="357">
        <f t="shared" si="410"/>
        <v>182.03542739694601</v>
      </c>
      <c r="BF743" s="446">
        <f t="shared" si="411"/>
        <v>21.838797246491254</v>
      </c>
    </row>
    <row r="744" spans="1:58" x14ac:dyDescent="0.25">
      <c r="A744" s="15">
        <v>738</v>
      </c>
      <c r="B744" s="16">
        <v>18</v>
      </c>
      <c r="C744" s="17" t="s">
        <v>5</v>
      </c>
      <c r="D744" s="17" t="s">
        <v>10</v>
      </c>
      <c r="E744" s="18" t="s">
        <v>7</v>
      </c>
      <c r="F744" s="19" t="s">
        <v>28</v>
      </c>
      <c r="G744" s="33"/>
      <c r="H744" s="21"/>
      <c r="I744" s="18"/>
      <c r="J744" s="40"/>
      <c r="K744" s="40"/>
      <c r="L744" s="43">
        <v>180.01494246197953</v>
      </c>
      <c r="M744" s="40"/>
      <c r="N744" s="40"/>
      <c r="O744" s="40"/>
      <c r="P744" s="40"/>
      <c r="Q744" s="40"/>
      <c r="R744" s="40"/>
      <c r="S744" s="313">
        <v>20975.94114547806</v>
      </c>
      <c r="T744" s="321">
        <v>1410.1170492855063</v>
      </c>
      <c r="U744" s="326">
        <v>183.11936014971718</v>
      </c>
      <c r="V744" s="288">
        <f t="shared" si="393"/>
        <v>14.875319148936169</v>
      </c>
      <c r="W744" s="299">
        <f t="shared" si="394"/>
        <v>114.54791633352295</v>
      </c>
      <c r="X744" s="306">
        <f t="shared" si="395"/>
        <v>7.7005350397282069</v>
      </c>
      <c r="Y744" s="47">
        <f t="shared" si="412"/>
        <v>901.28</v>
      </c>
      <c r="Z744" s="124">
        <f t="shared" si="413"/>
        <v>105.6</v>
      </c>
      <c r="AA744" s="198">
        <f t="shared" si="414"/>
        <v>4.1400000000000006</v>
      </c>
      <c r="AB744" s="72">
        <v>5.6885527409946235</v>
      </c>
      <c r="AC744" s="254">
        <f t="shared" si="396"/>
        <v>4.7404606174955197E-4</v>
      </c>
      <c r="AD744" s="79">
        <f t="shared" si="397"/>
        <v>5.1269788144036337</v>
      </c>
      <c r="AE744" s="182">
        <f t="shared" si="415"/>
        <v>0.20590926328749998</v>
      </c>
      <c r="AF744" s="186">
        <f t="shared" si="416"/>
        <v>0.1929749659875</v>
      </c>
      <c r="AG744" s="276">
        <f t="shared" si="417"/>
        <v>0.14576681516250001</v>
      </c>
      <c r="AH744" s="279">
        <f t="shared" si="418"/>
        <v>0.13547043505</v>
      </c>
      <c r="AI744" s="178">
        <f t="shared" si="399"/>
        <v>3.6197126521059109</v>
      </c>
      <c r="AJ744" s="178">
        <f t="shared" si="400"/>
        <v>2.3814569578256819</v>
      </c>
      <c r="AK744" s="259">
        <f t="shared" si="401"/>
        <v>285.77483493908181</v>
      </c>
      <c r="AL744" s="108">
        <f t="shared" si="419"/>
        <v>56.543908746217113</v>
      </c>
      <c r="AS744" s="455">
        <v>11.109831047177645</v>
      </c>
      <c r="AT744" s="437">
        <v>10.774558955511468</v>
      </c>
      <c r="AU744" s="351">
        <f t="shared" si="402"/>
        <v>0.33527209166617666</v>
      </c>
      <c r="AV744" s="416">
        <f t="shared" si="403"/>
        <v>10.013068526200268</v>
      </c>
      <c r="AW744" s="348">
        <f t="shared" si="404"/>
        <v>9.7108944954233749</v>
      </c>
      <c r="AX744" s="351">
        <f t="shared" si="405"/>
        <v>0.3021740307768917</v>
      </c>
      <c r="AY744" s="208">
        <v>0.08</v>
      </c>
      <c r="AZ744" s="221">
        <v>5.5793546266978473E-2</v>
      </c>
      <c r="BA744" s="223">
        <f t="shared" si="406"/>
        <v>2.4206453733021528E-2</v>
      </c>
      <c r="BB744" s="227">
        <f t="shared" si="407"/>
        <v>7.2102399999999997E-2</v>
      </c>
      <c r="BC744" s="221">
        <f t="shared" si="408"/>
        <v>5.0285607379502356E-2</v>
      </c>
      <c r="BD744" s="223">
        <f t="shared" si="409"/>
        <v>2.1816792620497644E-2</v>
      </c>
      <c r="BE744" s="358">
        <f t="shared" si="410"/>
        <v>235.00149190521515</v>
      </c>
      <c r="BF744" s="447">
        <f t="shared" si="411"/>
        <v>16.966973638410067</v>
      </c>
    </row>
    <row r="745" spans="1:58" x14ac:dyDescent="0.25">
      <c r="A745" s="15">
        <v>739</v>
      </c>
      <c r="B745" s="16">
        <v>19</v>
      </c>
      <c r="C745" s="17" t="s">
        <v>5</v>
      </c>
      <c r="D745" s="17" t="s">
        <v>10</v>
      </c>
      <c r="E745" s="18" t="s">
        <v>7</v>
      </c>
      <c r="F745" s="19" t="s">
        <v>28</v>
      </c>
      <c r="G745" s="33"/>
      <c r="H745" s="21"/>
      <c r="I745" s="18"/>
      <c r="J745" s="40"/>
      <c r="K745" s="40"/>
      <c r="L745" s="43">
        <v>180.00466118135458</v>
      </c>
      <c r="M745" s="40"/>
      <c r="N745" s="40"/>
      <c r="O745" s="40"/>
      <c r="P745" s="40"/>
      <c r="Q745" s="40"/>
      <c r="R745" s="40"/>
      <c r="S745" s="313">
        <v>20974.743136388708</v>
      </c>
      <c r="T745" s="321">
        <v>1410.0365125872775</v>
      </c>
      <c r="U745" s="326">
        <v>183.10890156498075</v>
      </c>
      <c r="V745" s="288">
        <f t="shared" si="393"/>
        <v>14.875319148936171</v>
      </c>
      <c r="W745" s="299">
        <f t="shared" si="394"/>
        <v>114.54791633352296</v>
      </c>
      <c r="X745" s="306">
        <f t="shared" si="395"/>
        <v>7.7005350397282069</v>
      </c>
      <c r="Y745" s="47">
        <f t="shared" si="412"/>
        <v>888.19</v>
      </c>
      <c r="Z745" s="124">
        <f t="shared" si="413"/>
        <v>118.1</v>
      </c>
      <c r="AA745" s="198">
        <f t="shared" si="414"/>
        <v>4.1500000000000004</v>
      </c>
      <c r="AB745" s="72">
        <v>6.7694757800965046</v>
      </c>
      <c r="AC745" s="254">
        <f t="shared" si="396"/>
        <v>5.6412298167470877E-4</v>
      </c>
      <c r="AD745" s="79">
        <f t="shared" si="397"/>
        <v>6.0125806931239145</v>
      </c>
      <c r="AE745" s="182">
        <f t="shared" si="415"/>
        <v>0.23448438568749996</v>
      </c>
      <c r="AF745" s="186">
        <f t="shared" si="416"/>
        <v>0.21891767903750001</v>
      </c>
      <c r="AG745" s="276">
        <f t="shared" si="417"/>
        <v>0.16638476211249997</v>
      </c>
      <c r="AH745" s="279">
        <f t="shared" si="418"/>
        <v>0.15551775695</v>
      </c>
      <c r="AI745" s="178">
        <f t="shared" si="399"/>
        <v>3.4638485062156055</v>
      </c>
      <c r="AJ745" s="178">
        <f t="shared" si="400"/>
        <v>2.2973382578197654</v>
      </c>
      <c r="AK745" s="259">
        <f t="shared" si="401"/>
        <v>275.68059093837178</v>
      </c>
      <c r="AL745" s="108">
        <f t="shared" si="419"/>
        <v>59.049379022988077</v>
      </c>
      <c r="AS745" s="455">
        <v>12.57848526264072</v>
      </c>
      <c r="AT745" s="437">
        <v>12.285172164104274</v>
      </c>
      <c r="AU745" s="351">
        <f t="shared" si="402"/>
        <v>0.29331309853644605</v>
      </c>
      <c r="AV745" s="416">
        <f t="shared" si="403"/>
        <v>11.172084825424861</v>
      </c>
      <c r="AW745" s="348">
        <f t="shared" si="404"/>
        <v>10.911567064435776</v>
      </c>
      <c r="AX745" s="351">
        <f t="shared" si="405"/>
        <v>0.26051776098908602</v>
      </c>
      <c r="AY745" s="208">
        <v>8.2000000000000003E-2</v>
      </c>
      <c r="AZ745" s="221">
        <v>4.4726906246427577E-2</v>
      </c>
      <c r="BA745" s="223">
        <f t="shared" si="406"/>
        <v>3.7273093753572427E-2</v>
      </c>
      <c r="BB745" s="227">
        <f t="shared" si="407"/>
        <v>7.2831580000000007E-2</v>
      </c>
      <c r="BC745" s="221">
        <f t="shared" si="408"/>
        <v>3.9725990859014508E-2</v>
      </c>
      <c r="BD745" s="223">
        <f t="shared" si="409"/>
        <v>3.3105589140985492E-2</v>
      </c>
      <c r="BE745" s="358">
        <f t="shared" si="410"/>
        <v>181.61829615894675</v>
      </c>
      <c r="BF745" s="447">
        <f t="shared" si="411"/>
        <v>23.079350407037325</v>
      </c>
    </row>
    <row r="746" spans="1:58" ht="15.75" thickBot="1" x14ac:dyDescent="0.3">
      <c r="A746" s="22">
        <v>740</v>
      </c>
      <c r="B746" s="23">
        <v>20</v>
      </c>
      <c r="C746" s="24" t="s">
        <v>5</v>
      </c>
      <c r="D746" s="24" t="s">
        <v>10</v>
      </c>
      <c r="E746" s="25" t="s">
        <v>7</v>
      </c>
      <c r="F746" s="26" t="s">
        <v>28</v>
      </c>
      <c r="G746" s="34"/>
      <c r="H746" s="28"/>
      <c r="I746" s="25"/>
      <c r="J746" s="41"/>
      <c r="K746" s="41"/>
      <c r="L746" s="42">
        <v>180.00466118135458</v>
      </c>
      <c r="M746" s="41"/>
      <c r="N746" s="41"/>
      <c r="O746" s="41"/>
      <c r="P746" s="41"/>
      <c r="Q746" s="41"/>
      <c r="R746" s="41"/>
      <c r="S746" s="314">
        <v>20974.743136388708</v>
      </c>
      <c r="T746" s="322">
        <v>1410.0365125872775</v>
      </c>
      <c r="U746" s="327">
        <v>183.10890156498075</v>
      </c>
      <c r="V746" s="289">
        <f t="shared" si="393"/>
        <v>14.875319148936171</v>
      </c>
      <c r="W746" s="300">
        <f t="shared" si="394"/>
        <v>114.54791633352296</v>
      </c>
      <c r="X746" s="307">
        <f t="shared" si="395"/>
        <v>7.7005350397282069</v>
      </c>
      <c r="Y746" s="48">
        <f t="shared" si="412"/>
        <v>889.63000000000011</v>
      </c>
      <c r="Z746" s="125">
        <f t="shared" si="413"/>
        <v>115.1</v>
      </c>
      <c r="AA746" s="199">
        <f t="shared" si="414"/>
        <v>4.1449999999999996</v>
      </c>
      <c r="AB746" s="73">
        <v>6.3062365941902963</v>
      </c>
      <c r="AC746" s="255">
        <f t="shared" si="396"/>
        <v>5.2551971618252464E-4</v>
      </c>
      <c r="AD746" s="80">
        <f t="shared" si="397"/>
        <v>5.610217261289514</v>
      </c>
      <c r="AE746" s="183">
        <f t="shared" si="415"/>
        <v>0.22646055738749993</v>
      </c>
      <c r="AF746" s="187">
        <f t="shared" si="416"/>
        <v>0.21209025003749998</v>
      </c>
      <c r="AG746" s="277">
        <f t="shared" si="417"/>
        <v>0.1613335366625</v>
      </c>
      <c r="AH746" s="280">
        <f t="shared" si="418"/>
        <v>0.14950129395</v>
      </c>
      <c r="AI746" s="179">
        <f t="shared" si="399"/>
        <v>3.5910571068032824</v>
      </c>
      <c r="AJ746" s="179">
        <f t="shared" si="400"/>
        <v>2.3706895819248208</v>
      </c>
      <c r="AK746" s="260">
        <f t="shared" si="401"/>
        <v>284.48274983097855</v>
      </c>
      <c r="AL746" s="109">
        <f t="shared" si="419"/>
        <v>56.031426189604872</v>
      </c>
      <c r="AS746" s="457">
        <v>12.307923916629369</v>
      </c>
      <c r="AT746" s="438">
        <v>12.006880964776238</v>
      </c>
      <c r="AU746" s="352">
        <f t="shared" si="402"/>
        <v>0.30104295185313035</v>
      </c>
      <c r="AV746" s="417">
        <f t="shared" si="403"/>
        <v>10.949498353950986</v>
      </c>
      <c r="AW746" s="349">
        <f t="shared" si="404"/>
        <v>10.681681512693885</v>
      </c>
      <c r="AX746" s="352">
        <f t="shared" si="405"/>
        <v>0.26781684125710042</v>
      </c>
      <c r="AY746" s="209">
        <v>7.3999999999999996E-2</v>
      </c>
      <c r="AZ746" s="222">
        <v>5.3249610650609798E-2</v>
      </c>
      <c r="BA746" s="225">
        <f t="shared" si="406"/>
        <v>2.0750389349390198E-2</v>
      </c>
      <c r="BB746" s="228">
        <f t="shared" si="407"/>
        <v>6.5832620000000008E-2</v>
      </c>
      <c r="BC746" s="222">
        <f t="shared" si="408"/>
        <v>4.7372451123102004E-2</v>
      </c>
      <c r="BD746" s="225">
        <f t="shared" si="409"/>
        <v>1.8460168876898005E-2</v>
      </c>
      <c r="BE746" s="359">
        <f t="shared" si="410"/>
        <v>303.90931408598465</v>
      </c>
      <c r="BF746" s="448">
        <f t="shared" si="411"/>
        <v>20.947962924795252</v>
      </c>
    </row>
    <row r="747" spans="1:58" x14ac:dyDescent="0.25">
      <c r="A747" s="8">
        <v>741</v>
      </c>
      <c r="B747" s="9">
        <v>21</v>
      </c>
      <c r="C747" s="10" t="s">
        <v>5</v>
      </c>
      <c r="D747" s="10" t="s">
        <v>10</v>
      </c>
      <c r="E747" s="11" t="s">
        <v>8</v>
      </c>
      <c r="F747" s="12" t="s">
        <v>28</v>
      </c>
      <c r="G747" s="32"/>
      <c r="H747" s="14"/>
      <c r="I747" s="11"/>
      <c r="J747" s="39"/>
      <c r="K747" s="39"/>
      <c r="L747" s="44">
        <v>180.00980182166705</v>
      </c>
      <c r="M747" s="39"/>
      <c r="N747" s="39"/>
      <c r="O747" s="39"/>
      <c r="P747" s="39"/>
      <c r="Q747" s="39"/>
      <c r="R747" s="39"/>
      <c r="S747" s="315">
        <v>20975.342140933382</v>
      </c>
      <c r="T747" s="323">
        <v>1410.076780936392</v>
      </c>
      <c r="U747" s="328">
        <v>183.11413085734898</v>
      </c>
      <c r="V747" s="287">
        <f t="shared" si="393"/>
        <v>14.875319148936169</v>
      </c>
      <c r="W747" s="298">
        <f t="shared" si="394"/>
        <v>114.54791633352293</v>
      </c>
      <c r="X747" s="305">
        <f t="shared" si="395"/>
        <v>7.7005350397282069</v>
      </c>
      <c r="Y747" s="46">
        <f t="shared" si="412"/>
        <v>896.97</v>
      </c>
      <c r="Z747" s="123">
        <f t="shared" si="413"/>
        <v>128.44999999999999</v>
      </c>
      <c r="AA747" s="200">
        <f t="shared" si="414"/>
        <v>4.32</v>
      </c>
      <c r="AB747" s="71">
        <v>8.3231037986625473</v>
      </c>
      <c r="AC747" s="253">
        <f t="shared" si="396"/>
        <v>6.9359198322187893E-4</v>
      </c>
      <c r="AD747" s="78">
        <f t="shared" si="397"/>
        <v>7.4655744142863449</v>
      </c>
      <c r="AE747" s="181">
        <f t="shared" si="415"/>
        <v>0.29455495993749992</v>
      </c>
      <c r="AF747" s="185">
        <f t="shared" si="416"/>
        <v>0.27637305478749996</v>
      </c>
      <c r="AG747" s="278">
        <f t="shared" si="417"/>
        <v>0.20797071416249996</v>
      </c>
      <c r="AH747" s="281">
        <f t="shared" si="418"/>
        <v>0.19397607450000001</v>
      </c>
      <c r="AI747" s="177">
        <f t="shared" si="399"/>
        <v>3.5390038027019735</v>
      </c>
      <c r="AJ747" s="177">
        <f t="shared" si="400"/>
        <v>2.3305737762296119</v>
      </c>
      <c r="AK747" s="258">
        <f t="shared" si="401"/>
        <v>279.66885314755342</v>
      </c>
      <c r="AL747" s="107">
        <f t="shared" si="419"/>
        <v>40.713891997527909</v>
      </c>
      <c r="AS747" s="455">
        <v>16.556673675850405</v>
      </c>
      <c r="AT747" s="347">
        <v>16.051015772824297</v>
      </c>
      <c r="AU747" s="350">
        <f t="shared" si="402"/>
        <v>0.50565790302610836</v>
      </c>
      <c r="AV747" s="415">
        <f t="shared" si="403"/>
        <v>14.850839587027538</v>
      </c>
      <c r="AW747" s="347">
        <f t="shared" si="404"/>
        <v>14.397279617750209</v>
      </c>
      <c r="AX747" s="350">
        <f t="shared" si="405"/>
        <v>0.45355996927732845</v>
      </c>
      <c r="AY747" s="207">
        <v>6.9000000000000006E-2</v>
      </c>
      <c r="AZ747" s="220">
        <v>5.1263726101980996E-2</v>
      </c>
      <c r="BA747" s="224">
        <f t="shared" si="406"/>
        <v>1.773627389801901E-2</v>
      </c>
      <c r="BB747" s="226">
        <f t="shared" si="407"/>
        <v>6.1890930000000004E-2</v>
      </c>
      <c r="BC747" s="220">
        <f t="shared" si="408"/>
        <v>4.598202440169389E-2</v>
      </c>
      <c r="BD747" s="224">
        <f t="shared" si="409"/>
        <v>1.590890559830611E-2</v>
      </c>
      <c r="BE747" s="357">
        <f t="shared" si="410"/>
        <v>469.27014357802437</v>
      </c>
      <c r="BF747" s="446">
        <f t="shared" si="411"/>
        <v>16.459949995546307</v>
      </c>
    </row>
    <row r="748" spans="1:58" x14ac:dyDescent="0.25">
      <c r="A748" s="15">
        <v>742</v>
      </c>
      <c r="B748" s="16">
        <v>22</v>
      </c>
      <c r="C748" s="17" t="s">
        <v>5</v>
      </c>
      <c r="D748" s="17" t="s">
        <v>10</v>
      </c>
      <c r="E748" s="18" t="s">
        <v>8</v>
      </c>
      <c r="F748" s="19" t="s">
        <v>28</v>
      </c>
      <c r="G748" s="33"/>
      <c r="H748" s="21"/>
      <c r="I748" s="18"/>
      <c r="J748" s="40"/>
      <c r="K748" s="40"/>
      <c r="L748" s="43">
        <v>179.9995205410421</v>
      </c>
      <c r="M748" s="40"/>
      <c r="N748" s="40"/>
      <c r="O748" s="40"/>
      <c r="P748" s="40"/>
      <c r="Q748" s="40"/>
      <c r="R748" s="40"/>
      <c r="S748" s="313">
        <v>20974.144131844027</v>
      </c>
      <c r="T748" s="321">
        <v>1409.9962442381629</v>
      </c>
      <c r="U748" s="326">
        <v>183.10367227261256</v>
      </c>
      <c r="V748" s="288">
        <f t="shared" si="393"/>
        <v>14.875319148936171</v>
      </c>
      <c r="W748" s="299">
        <f t="shared" si="394"/>
        <v>114.54791633352293</v>
      </c>
      <c r="X748" s="306">
        <f t="shared" si="395"/>
        <v>7.700535039728206</v>
      </c>
      <c r="Y748" s="47">
        <f t="shared" si="412"/>
        <v>897.54</v>
      </c>
      <c r="Z748" s="124">
        <f t="shared" si="413"/>
        <v>109.95</v>
      </c>
      <c r="AA748" s="198">
        <f t="shared" si="414"/>
        <v>4.46</v>
      </c>
      <c r="AB748" s="72">
        <v>12.123116860825551</v>
      </c>
      <c r="AC748" s="254">
        <f t="shared" si="396"/>
        <v>1.0102597384021293E-3</v>
      </c>
      <c r="AD748" s="79">
        <f t="shared" si="397"/>
        <v>10.880982307265365</v>
      </c>
      <c r="AE748" s="182">
        <f t="shared" si="415"/>
        <v>0.3093085698875</v>
      </c>
      <c r="AF748" s="186">
        <f t="shared" si="416"/>
        <v>0.28974359848749998</v>
      </c>
      <c r="AG748" s="276">
        <f t="shared" si="417"/>
        <v>0.21668747621250001</v>
      </c>
      <c r="AH748" s="279">
        <f t="shared" si="418"/>
        <v>0.20219543575000001</v>
      </c>
      <c r="AI748" s="178">
        <f t="shared" si="399"/>
        <v>2.5513947727996817</v>
      </c>
      <c r="AJ748" s="178">
        <f t="shared" si="400"/>
        <v>1.6678502572500242</v>
      </c>
      <c r="AK748" s="259">
        <f t="shared" si="401"/>
        <v>200.14203087000291</v>
      </c>
      <c r="AL748" s="108">
        <f t="shared" si="419"/>
        <v>40.315294453496193</v>
      </c>
      <c r="AS748" s="455">
        <v>14.874930677085812</v>
      </c>
      <c r="AT748" s="348">
        <v>14.306787658313404</v>
      </c>
      <c r="AU748" s="351">
        <f t="shared" si="402"/>
        <v>0.56814301877240858</v>
      </c>
      <c r="AV748" s="416">
        <f t="shared" si="403"/>
        <v>13.350845279911601</v>
      </c>
      <c r="AW748" s="348">
        <f t="shared" si="404"/>
        <v>12.840914194842611</v>
      </c>
      <c r="AX748" s="351">
        <f t="shared" si="405"/>
        <v>0.50993108506898754</v>
      </c>
      <c r="AY748" s="208">
        <v>0.08</v>
      </c>
      <c r="AZ748" s="221">
        <v>6.3923144674233864E-2</v>
      </c>
      <c r="BA748" s="223">
        <f t="shared" si="406"/>
        <v>1.6076855325766137E-2</v>
      </c>
      <c r="BB748" s="227">
        <f t="shared" si="407"/>
        <v>7.1803199999999998E-2</v>
      </c>
      <c r="BC748" s="221">
        <f t="shared" si="408"/>
        <v>5.7373579270911863E-2</v>
      </c>
      <c r="BD748" s="223">
        <f t="shared" si="409"/>
        <v>1.4429620729088139E-2</v>
      </c>
      <c r="BE748" s="358">
        <f t="shared" si="410"/>
        <v>754.07264761510987</v>
      </c>
      <c r="BF748" s="447">
        <f t="shared" si="411"/>
        <v>21.338142791968249</v>
      </c>
    </row>
    <row r="749" spans="1:58" x14ac:dyDescent="0.25">
      <c r="A749" s="15">
        <v>743</v>
      </c>
      <c r="B749" s="16">
        <v>23</v>
      </c>
      <c r="C749" s="17" t="s">
        <v>5</v>
      </c>
      <c r="D749" s="17" t="s">
        <v>10</v>
      </c>
      <c r="E749" s="18" t="s">
        <v>8</v>
      </c>
      <c r="F749" s="19" t="s">
        <v>28</v>
      </c>
      <c r="G749" s="33"/>
      <c r="H749" s="21"/>
      <c r="I749" s="18"/>
      <c r="J749" s="40"/>
      <c r="K749" s="40"/>
      <c r="L749" s="43">
        <v>180.00466118135458</v>
      </c>
      <c r="M749" s="40"/>
      <c r="N749" s="40"/>
      <c r="O749" s="40"/>
      <c r="P749" s="40"/>
      <c r="Q749" s="40"/>
      <c r="R749" s="40"/>
      <c r="S749" s="313">
        <v>20974.743136388708</v>
      </c>
      <c r="T749" s="321">
        <v>1410.0365125872775</v>
      </c>
      <c r="U749" s="326">
        <v>183.10890156498075</v>
      </c>
      <c r="V749" s="288">
        <f t="shared" si="393"/>
        <v>14.875319148936171</v>
      </c>
      <c r="W749" s="299">
        <f t="shared" si="394"/>
        <v>114.54791633352296</v>
      </c>
      <c r="X749" s="306">
        <f t="shared" si="395"/>
        <v>7.7005350397282069</v>
      </c>
      <c r="Y749" s="47">
        <f t="shared" si="412"/>
        <v>890.67000000000007</v>
      </c>
      <c r="Z749" s="124">
        <f t="shared" si="413"/>
        <v>128.44999999999999</v>
      </c>
      <c r="AA749" s="198">
        <f t="shared" si="414"/>
        <v>4.3550000000000004</v>
      </c>
      <c r="AB749" s="72">
        <v>8.070661566903329</v>
      </c>
      <c r="AC749" s="254">
        <f t="shared" si="396"/>
        <v>6.725551305752774E-4</v>
      </c>
      <c r="AD749" s="79">
        <f t="shared" si="397"/>
        <v>7.1882961377937891</v>
      </c>
      <c r="AE749" s="182">
        <f t="shared" si="415"/>
        <v>0.29280285163749997</v>
      </c>
      <c r="AF749" s="186">
        <f t="shared" si="416"/>
        <v>0.27305945378749996</v>
      </c>
      <c r="AG749" s="276">
        <f t="shared" si="417"/>
        <v>0.20510280691249999</v>
      </c>
      <c r="AH749" s="279">
        <f t="shared" si="418"/>
        <v>0.19089844825000002</v>
      </c>
      <c r="AI749" s="178">
        <f t="shared" si="399"/>
        <v>3.6279907069606798</v>
      </c>
      <c r="AJ749" s="178">
        <f t="shared" si="400"/>
        <v>2.3653382894018038</v>
      </c>
      <c r="AK749" s="259">
        <f t="shared" si="401"/>
        <v>283.84059472821644</v>
      </c>
      <c r="AL749" s="108">
        <f t="shared" si="419"/>
        <v>38.094536708176484</v>
      </c>
      <c r="AS749" s="455">
        <v>17.269182421254708</v>
      </c>
      <c r="AT749" s="348">
        <v>16.789997761440876</v>
      </c>
      <c r="AU749" s="351">
        <f t="shared" si="402"/>
        <v>0.47918465981383207</v>
      </c>
      <c r="AV749" s="416">
        <f t="shared" si="403"/>
        <v>15.381142707138931</v>
      </c>
      <c r="AW749" s="348">
        <f t="shared" si="404"/>
        <v>14.954347306182546</v>
      </c>
      <c r="AX749" s="351">
        <f t="shared" si="405"/>
        <v>0.42679540095638585</v>
      </c>
      <c r="AY749" s="208">
        <v>9.2999999999999999E-2</v>
      </c>
      <c r="AZ749" s="221">
        <v>5.0405191209621107E-2</v>
      </c>
      <c r="BA749" s="223">
        <f t="shared" si="406"/>
        <v>4.2594808790378892E-2</v>
      </c>
      <c r="BB749" s="227">
        <f t="shared" si="407"/>
        <v>8.2832310000000006E-2</v>
      </c>
      <c r="BC749" s="221">
        <f t="shared" si="408"/>
        <v>4.4894391654673238E-2</v>
      </c>
      <c r="BD749" s="223">
        <f t="shared" si="409"/>
        <v>3.7937918345326768E-2</v>
      </c>
      <c r="BE749" s="358">
        <f t="shared" si="410"/>
        <v>189.47523879309657</v>
      </c>
      <c r="BF749" s="447">
        <f t="shared" si="411"/>
        <v>16.842487340973854</v>
      </c>
    </row>
    <row r="750" spans="1:58" ht="15.75" thickBot="1" x14ac:dyDescent="0.3">
      <c r="A750" s="22">
        <v>744</v>
      </c>
      <c r="B750" s="23">
        <v>24</v>
      </c>
      <c r="C750" s="24" t="s">
        <v>5</v>
      </c>
      <c r="D750" s="24" t="s">
        <v>10</v>
      </c>
      <c r="E750" s="25" t="s">
        <v>8</v>
      </c>
      <c r="F750" s="26" t="s">
        <v>28</v>
      </c>
      <c r="G750" s="34"/>
      <c r="H750" s="28"/>
      <c r="I750" s="25"/>
      <c r="J750" s="41"/>
      <c r="K750" s="41"/>
      <c r="L750" s="42">
        <v>180.00980182166705</v>
      </c>
      <c r="M750" s="41"/>
      <c r="N750" s="41"/>
      <c r="O750" s="41"/>
      <c r="P750" s="41"/>
      <c r="Q750" s="41"/>
      <c r="R750" s="41"/>
      <c r="S750" s="314">
        <v>20975.342140933382</v>
      </c>
      <c r="T750" s="322">
        <v>1410.076780936392</v>
      </c>
      <c r="U750" s="327">
        <v>183.11413085734898</v>
      </c>
      <c r="V750" s="289">
        <f t="shared" si="393"/>
        <v>14.875319148936169</v>
      </c>
      <c r="W750" s="300">
        <f t="shared" si="394"/>
        <v>114.54791633352293</v>
      </c>
      <c r="X750" s="307">
        <f t="shared" si="395"/>
        <v>7.7005350397282069</v>
      </c>
      <c r="Y750" s="48">
        <f t="shared" si="412"/>
        <v>868.05</v>
      </c>
      <c r="Z750" s="125">
        <f t="shared" si="413"/>
        <v>120.95</v>
      </c>
      <c r="AA750" s="199">
        <f t="shared" si="414"/>
        <v>4.3650000000000002</v>
      </c>
      <c r="AB750" s="73">
        <v>8.1081612799467706</v>
      </c>
      <c r="AC750" s="255">
        <f t="shared" si="396"/>
        <v>6.7568010666223092E-4</v>
      </c>
      <c r="AD750" s="80">
        <f t="shared" si="397"/>
        <v>7.0382893990577937</v>
      </c>
      <c r="AE750" s="183">
        <f t="shared" si="415"/>
        <v>0.27915517608749996</v>
      </c>
      <c r="AF750" s="187">
        <f t="shared" si="416"/>
        <v>0.26079828663749999</v>
      </c>
      <c r="AG750" s="277">
        <f t="shared" si="417"/>
        <v>0.1966164614625</v>
      </c>
      <c r="AH750" s="280">
        <f t="shared" si="418"/>
        <v>0.18182772395000002</v>
      </c>
      <c r="AI750" s="179">
        <f t="shared" si="399"/>
        <v>3.4428912604132682</v>
      </c>
      <c r="AJ750" s="179">
        <f t="shared" si="400"/>
        <v>2.2425272225368671</v>
      </c>
      <c r="AK750" s="260">
        <f t="shared" si="401"/>
        <v>269.10326670442407</v>
      </c>
      <c r="AL750" s="109">
        <f t="shared" si="419"/>
        <v>40.429179466076661</v>
      </c>
      <c r="AS750" s="455">
        <v>15.900472536051598</v>
      </c>
      <c r="AT750" s="349">
        <v>15.370433497380327</v>
      </c>
      <c r="AU750" s="352">
        <f t="shared" si="402"/>
        <v>0.530039038671271</v>
      </c>
      <c r="AV750" s="417">
        <f t="shared" si="403"/>
        <v>13.802405184919589</v>
      </c>
      <c r="AW750" s="349">
        <f t="shared" si="404"/>
        <v>13.342304797400994</v>
      </c>
      <c r="AX750" s="352">
        <f t="shared" si="405"/>
        <v>0.46010038751859678</v>
      </c>
      <c r="AY750" s="209">
        <v>8.6999999999999994E-2</v>
      </c>
      <c r="AZ750" s="222">
        <v>4.1819703557263103E-2</v>
      </c>
      <c r="BA750" s="225">
        <f t="shared" si="406"/>
        <v>4.5180296442736891E-2</v>
      </c>
      <c r="BB750" s="228">
        <f t="shared" si="407"/>
        <v>7.552035E-2</v>
      </c>
      <c r="BC750" s="222">
        <f t="shared" si="408"/>
        <v>3.6301593672882236E-2</v>
      </c>
      <c r="BD750" s="225">
        <f t="shared" si="409"/>
        <v>3.921875632711775E-2</v>
      </c>
      <c r="BE750" s="359">
        <f t="shared" si="410"/>
        <v>179.46233022670273</v>
      </c>
      <c r="BF750" s="448">
        <f t="shared" si="411"/>
        <v>15.297290743475658</v>
      </c>
    </row>
    <row r="751" spans="1:58" x14ac:dyDescent="0.25">
      <c r="A751" s="8">
        <v>745</v>
      </c>
      <c r="B751" s="9">
        <v>25</v>
      </c>
      <c r="C751" s="10" t="s">
        <v>11</v>
      </c>
      <c r="D751" s="10" t="s">
        <v>6</v>
      </c>
      <c r="E751" s="11" t="s">
        <v>7</v>
      </c>
      <c r="F751" s="12" t="s">
        <v>28</v>
      </c>
      <c r="G751" s="32"/>
      <c r="H751" s="14"/>
      <c r="I751" s="11"/>
      <c r="J751" s="39"/>
      <c r="K751" s="39"/>
      <c r="L751" s="44">
        <v>30.00289567148134</v>
      </c>
      <c r="M751" s="39"/>
      <c r="N751" s="39"/>
      <c r="O751" s="39"/>
      <c r="P751" s="39"/>
      <c r="Q751" s="39"/>
      <c r="R751" s="39"/>
      <c r="S751" s="315">
        <v>14704.519178245244</v>
      </c>
      <c r="T751" s="323">
        <v>369.83569397712665</v>
      </c>
      <c r="U751" s="328">
        <v>21.756929828027083</v>
      </c>
      <c r="V751" s="287">
        <f t="shared" si="393"/>
        <v>39.75959978366685</v>
      </c>
      <c r="W751" s="298">
        <f t="shared" si="394"/>
        <v>675.85451138896508</v>
      </c>
      <c r="X751" s="305">
        <f t="shared" si="395"/>
        <v>16.998524005933394</v>
      </c>
      <c r="Y751" s="46">
        <f t="shared" si="412"/>
        <v>898.94</v>
      </c>
      <c r="Z751" s="123">
        <f t="shared" si="413"/>
        <v>18.79999999999999</v>
      </c>
      <c r="AA751" s="200">
        <f t="shared" si="414"/>
        <v>4.4800000000000004</v>
      </c>
      <c r="AB751" s="71">
        <v>30.955703971229479</v>
      </c>
      <c r="AC751" s="253">
        <f t="shared" si="396"/>
        <v>2.5796419976024565E-3</v>
      </c>
      <c r="AD751" s="78">
        <f t="shared" si="397"/>
        <v>27.827320527897029</v>
      </c>
      <c r="AE751" s="181">
        <f t="shared" si="415"/>
        <v>1.5028811663374999</v>
      </c>
      <c r="AF751" s="185">
        <f t="shared" si="416"/>
        <v>1.4466336330875</v>
      </c>
      <c r="AG751" s="278">
        <f t="shared" si="417"/>
        <v>1.1891436185624999</v>
      </c>
      <c r="AH751" s="281">
        <f t="shared" si="418"/>
        <v>1.1167678461500001</v>
      </c>
      <c r="AI751" s="177">
        <f t="shared" si="399"/>
        <v>4.8549410077518891</v>
      </c>
      <c r="AJ751" s="177">
        <f t="shared" si="400"/>
        <v>3.607631883248188</v>
      </c>
      <c r="AK751" s="258">
        <f t="shared" si="401"/>
        <v>432.91582598978255</v>
      </c>
      <c r="AL751" s="107">
        <f t="shared" si="419"/>
        <v>145.28880479956996</v>
      </c>
      <c r="AS751" s="456">
        <v>1.3008571942202691</v>
      </c>
      <c r="AT751" s="348">
        <v>0.70848385645732892</v>
      </c>
      <c r="AU751" s="350">
        <f t="shared" si="402"/>
        <v>0.59237333776294021</v>
      </c>
      <c r="AV751" s="415">
        <f t="shared" si="403"/>
        <v>1.1693925661723688</v>
      </c>
      <c r="AW751" s="347">
        <f t="shared" si="404"/>
        <v>0.63688447792375136</v>
      </c>
      <c r="AX751" s="350">
        <f t="shared" si="405"/>
        <v>0.53250808824861751</v>
      </c>
      <c r="AY751" s="207">
        <v>0.26800000000000002</v>
      </c>
      <c r="AZ751" s="220">
        <v>0.15164867332684401</v>
      </c>
      <c r="BA751" s="224">
        <f t="shared" si="406"/>
        <v>0.11635132667315601</v>
      </c>
      <c r="BB751" s="226">
        <f t="shared" si="407"/>
        <v>0.24091592000000003</v>
      </c>
      <c r="BC751" s="220">
        <f t="shared" si="408"/>
        <v>0.13632305840043316</v>
      </c>
      <c r="BD751" s="224">
        <f t="shared" si="409"/>
        <v>0.10459286159956688</v>
      </c>
      <c r="BE751" s="357">
        <f t="shared" si="410"/>
        <v>266.05372586930218</v>
      </c>
      <c r="BF751" s="446">
        <f t="shared" si="411"/>
        <v>52.25708518234751</v>
      </c>
    </row>
    <row r="752" spans="1:58" x14ac:dyDescent="0.25">
      <c r="A752" s="15">
        <v>746</v>
      </c>
      <c r="B752" s="16">
        <v>26</v>
      </c>
      <c r="C752" s="17" t="s">
        <v>11</v>
      </c>
      <c r="D752" s="17" t="s">
        <v>6</v>
      </c>
      <c r="E752" s="18" t="s">
        <v>7</v>
      </c>
      <c r="F752" s="19" t="s">
        <v>28</v>
      </c>
      <c r="G752" s="33"/>
      <c r="H752" s="21"/>
      <c r="I752" s="18"/>
      <c r="J752" s="40"/>
      <c r="K752" s="40"/>
      <c r="L752" s="43">
        <v>29.99935613326728</v>
      </c>
      <c r="M752" s="40"/>
      <c r="N752" s="40"/>
      <c r="O752" s="40"/>
      <c r="P752" s="40"/>
      <c r="Q752" s="40"/>
      <c r="R752" s="40"/>
      <c r="S752" s="313">
        <v>14702.784438768073</v>
      </c>
      <c r="T752" s="321">
        <v>369.79206326940806</v>
      </c>
      <c r="U752" s="326">
        <v>21.754363092956236</v>
      </c>
      <c r="V752" s="288">
        <f t="shared" si="393"/>
        <v>39.759599783666843</v>
      </c>
      <c r="W752" s="299">
        <f t="shared" si="394"/>
        <v>675.85451138896508</v>
      </c>
      <c r="X752" s="306">
        <f t="shared" si="395"/>
        <v>16.998524005933398</v>
      </c>
      <c r="Y752" s="47">
        <f t="shared" si="412"/>
        <v>898.6099999999999</v>
      </c>
      <c r="Z752" s="124">
        <f t="shared" si="413"/>
        <v>19.399999999999999</v>
      </c>
      <c r="AA752" s="198">
        <f t="shared" si="414"/>
        <v>4.5250000000000004</v>
      </c>
      <c r="AB752" s="72">
        <v>34.603600624729964</v>
      </c>
      <c r="AC752" s="254">
        <f t="shared" si="396"/>
        <v>2.8836333853941637E-3</v>
      </c>
      <c r="AD752" s="79">
        <f t="shared" si="397"/>
        <v>31.09514155738859</v>
      </c>
      <c r="AE752" s="182">
        <f t="shared" si="415"/>
        <v>1.5544613563375</v>
      </c>
      <c r="AF752" s="186">
        <f t="shared" si="416"/>
        <v>1.4908446031875</v>
      </c>
      <c r="AG752" s="276">
        <f t="shared" si="417"/>
        <v>1.2228557672624998</v>
      </c>
      <c r="AH752" s="279">
        <f t="shared" si="418"/>
        <v>1.1499145851500001</v>
      </c>
      <c r="AI752" s="178">
        <f t="shared" si="399"/>
        <v>4.4921954024246302</v>
      </c>
      <c r="AJ752" s="178">
        <f t="shared" si="400"/>
        <v>3.3231067414649242</v>
      </c>
      <c r="AK752" s="259">
        <f t="shared" si="401"/>
        <v>398.77280897579089</v>
      </c>
      <c r="AL752" s="108">
        <f t="shared" si="419"/>
        <v>128.37688043136603</v>
      </c>
      <c r="AS752" s="455">
        <v>1.0303501058102209</v>
      </c>
      <c r="AT752" s="348">
        <v>0.43811808560835963</v>
      </c>
      <c r="AU752" s="351">
        <f t="shared" si="402"/>
        <v>0.59223202020186128</v>
      </c>
      <c r="AV752" s="416">
        <f t="shared" si="403"/>
        <v>0.92588290858212252</v>
      </c>
      <c r="AW752" s="348">
        <f t="shared" si="404"/>
        <v>0.39369729290852801</v>
      </c>
      <c r="AX752" s="351">
        <f t="shared" si="405"/>
        <v>0.53218561567359446</v>
      </c>
      <c r="AY752" s="208">
        <v>0.21</v>
      </c>
      <c r="AZ752" s="221">
        <v>0.1017217795354628</v>
      </c>
      <c r="BA752" s="223">
        <f t="shared" si="406"/>
        <v>0.10827822046453719</v>
      </c>
      <c r="BB752" s="227">
        <f t="shared" si="407"/>
        <v>0.18870809999999996</v>
      </c>
      <c r="BC752" s="221">
        <f t="shared" si="408"/>
        <v>9.1408208308362215E-2</v>
      </c>
      <c r="BD752" s="223">
        <f t="shared" si="409"/>
        <v>9.729989169163776E-2</v>
      </c>
      <c r="BE752" s="358">
        <f t="shared" si="410"/>
        <v>319.5804334082419</v>
      </c>
      <c r="BF752" s="447">
        <f t="shared" si="411"/>
        <v>58.42912818684708</v>
      </c>
    </row>
    <row r="753" spans="1:58" x14ac:dyDescent="0.25">
      <c r="A753" s="15">
        <v>747</v>
      </c>
      <c r="B753" s="16">
        <v>27</v>
      </c>
      <c r="C753" s="17" t="s">
        <v>11</v>
      </c>
      <c r="D753" s="17" t="s">
        <v>6</v>
      </c>
      <c r="E753" s="18" t="s">
        <v>7</v>
      </c>
      <c r="F753" s="19" t="s">
        <v>28</v>
      </c>
      <c r="G753" s="33"/>
      <c r="H753" s="21"/>
      <c r="I753" s="18"/>
      <c r="J753" s="40"/>
      <c r="K753" s="40"/>
      <c r="L753" s="43">
        <v>30.001125902374316</v>
      </c>
      <c r="M753" s="40"/>
      <c r="N753" s="40"/>
      <c r="O753" s="40"/>
      <c r="P753" s="40"/>
      <c r="Q753" s="40"/>
      <c r="R753" s="40"/>
      <c r="S753" s="313">
        <v>14703.65180850666</v>
      </c>
      <c r="T753" s="321">
        <v>369.81387862326744</v>
      </c>
      <c r="U753" s="326">
        <v>21.755646460491661</v>
      </c>
      <c r="V753" s="288">
        <f t="shared" si="393"/>
        <v>39.759599783666843</v>
      </c>
      <c r="W753" s="299">
        <f t="shared" si="394"/>
        <v>675.85451138896508</v>
      </c>
      <c r="X753" s="306">
        <f t="shared" si="395"/>
        <v>16.998524005933398</v>
      </c>
      <c r="Y753" s="47">
        <f t="shared" si="412"/>
        <v>896.25</v>
      </c>
      <c r="Z753" s="124">
        <f t="shared" si="413"/>
        <v>20.100000000000001</v>
      </c>
      <c r="AA753" s="198">
        <f t="shared" si="414"/>
        <v>4.46</v>
      </c>
      <c r="AB753" s="72">
        <v>33.614617463625024</v>
      </c>
      <c r="AC753" s="254">
        <f t="shared" si="396"/>
        <v>2.8012181219687518E-3</v>
      </c>
      <c r="AD753" s="79">
        <f t="shared" si="397"/>
        <v>30.127100901773925</v>
      </c>
      <c r="AE753" s="182">
        <f t="shared" si="415"/>
        <v>1.4433609210375</v>
      </c>
      <c r="AF753" s="186">
        <f t="shared" si="416"/>
        <v>1.3867174944874998</v>
      </c>
      <c r="AG753" s="276">
        <f t="shared" si="417"/>
        <v>1.1432424392625</v>
      </c>
      <c r="AH753" s="279">
        <f t="shared" si="418"/>
        <v>1.0742311106500002</v>
      </c>
      <c r="AI753" s="178">
        <f t="shared" si="399"/>
        <v>4.2938490155343478</v>
      </c>
      <c r="AJ753" s="178">
        <f t="shared" si="400"/>
        <v>3.1957261206748666</v>
      </c>
      <c r="AK753" s="259">
        <f t="shared" si="401"/>
        <v>383.48713448098403</v>
      </c>
      <c r="AL753" s="108">
        <f t="shared" si="419"/>
        <v>155.53845593181478</v>
      </c>
      <c r="AS753" s="455">
        <v>1.0995648455518525</v>
      </c>
      <c r="AT753" s="348">
        <v>0.50729666637808224</v>
      </c>
      <c r="AU753" s="351">
        <f t="shared" si="402"/>
        <v>0.59226817917377028</v>
      </c>
      <c r="AV753" s="416">
        <f t="shared" si="403"/>
        <v>0.98548499282584778</v>
      </c>
      <c r="AW753" s="348">
        <f t="shared" si="404"/>
        <v>0.4546646372413562</v>
      </c>
      <c r="AX753" s="351">
        <f t="shared" si="405"/>
        <v>0.53082035558449159</v>
      </c>
      <c r="AY753" s="208">
        <v>0.20399999999999999</v>
      </c>
      <c r="AZ753" s="221">
        <v>7.1770179486093433E-2</v>
      </c>
      <c r="BA753" s="223">
        <f t="shared" si="406"/>
        <v>0.13222982051390655</v>
      </c>
      <c r="BB753" s="227">
        <f t="shared" si="407"/>
        <v>0.18283499999999997</v>
      </c>
      <c r="BC753" s="221">
        <f t="shared" si="408"/>
        <v>6.4324023364411231E-2</v>
      </c>
      <c r="BD753" s="223">
        <f t="shared" si="409"/>
        <v>0.11851097663558875</v>
      </c>
      <c r="BE753" s="358">
        <f t="shared" si="410"/>
        <v>254.21359064833479</v>
      </c>
      <c r="BF753" s="447">
        <f t="shared" si="411"/>
        <v>56.755737764804955</v>
      </c>
    </row>
    <row r="754" spans="1:58" ht="15.75" thickBot="1" x14ac:dyDescent="0.3">
      <c r="A754" s="22">
        <v>748</v>
      </c>
      <c r="B754" s="23">
        <v>28</v>
      </c>
      <c r="C754" s="24" t="s">
        <v>11</v>
      </c>
      <c r="D754" s="24" t="s">
        <v>6</v>
      </c>
      <c r="E754" s="25" t="s">
        <v>7</v>
      </c>
      <c r="F754" s="26" t="s">
        <v>28</v>
      </c>
      <c r="G754" s="34"/>
      <c r="H754" s="28"/>
      <c r="I754" s="25"/>
      <c r="J754" s="41"/>
      <c r="K754" s="41"/>
      <c r="L754" s="42">
        <v>30.001125902374316</v>
      </c>
      <c r="M754" s="41"/>
      <c r="N754" s="41"/>
      <c r="O754" s="41"/>
      <c r="P754" s="41"/>
      <c r="Q754" s="41"/>
      <c r="R754" s="41"/>
      <c r="S754" s="314">
        <v>14703.65180850666</v>
      </c>
      <c r="T754" s="322">
        <v>369.81387862326744</v>
      </c>
      <c r="U754" s="327">
        <v>21.755646460491661</v>
      </c>
      <c r="V754" s="289">
        <f t="shared" si="393"/>
        <v>39.759599783666843</v>
      </c>
      <c r="W754" s="300">
        <f t="shared" si="394"/>
        <v>675.85451138896508</v>
      </c>
      <c r="X754" s="307">
        <f t="shared" si="395"/>
        <v>16.998524005933398</v>
      </c>
      <c r="Y754" s="48">
        <f t="shared" si="412"/>
        <v>900.11</v>
      </c>
      <c r="Z754" s="125">
        <f t="shared" si="413"/>
        <v>19.850000000000001</v>
      </c>
      <c r="AA754" s="199">
        <f t="shared" si="414"/>
        <v>4.5199999999999996</v>
      </c>
      <c r="AB754" s="73">
        <v>34.942599294855498</v>
      </c>
      <c r="AC754" s="255">
        <f t="shared" si="396"/>
        <v>2.9118832745712916E-3</v>
      </c>
      <c r="AD754" s="80">
        <f t="shared" si="397"/>
        <v>31.452183051292383</v>
      </c>
      <c r="AE754" s="183">
        <f t="shared" si="415"/>
        <v>1.4983849483375</v>
      </c>
      <c r="AF754" s="187">
        <f t="shared" si="416"/>
        <v>1.4395142158874998</v>
      </c>
      <c r="AG754" s="277">
        <f t="shared" si="417"/>
        <v>1.1822027172625</v>
      </c>
      <c r="AH754" s="280">
        <f t="shared" si="418"/>
        <v>1.1094430312500001</v>
      </c>
      <c r="AI754" s="179">
        <f t="shared" si="399"/>
        <v>4.2881324760465178</v>
      </c>
      <c r="AJ754" s="179">
        <f t="shared" si="400"/>
        <v>3.1750443688753869</v>
      </c>
      <c r="AK754" s="260">
        <f t="shared" si="401"/>
        <v>381.0053242650464</v>
      </c>
      <c r="AL754" s="109">
        <f t="shared" si="419"/>
        <v>154.39960580600976</v>
      </c>
      <c r="AS754" s="457">
        <v>1.1226975969894988</v>
      </c>
      <c r="AT754" s="348">
        <v>0.53041733286803483</v>
      </c>
      <c r="AU754" s="352">
        <f t="shared" si="402"/>
        <v>0.59228026412146395</v>
      </c>
      <c r="AV754" s="417">
        <f t="shared" si="403"/>
        <v>1.0105513340262178</v>
      </c>
      <c r="AW754" s="349">
        <f t="shared" si="404"/>
        <v>0.47743394548784679</v>
      </c>
      <c r="AX754" s="352">
        <f t="shared" si="405"/>
        <v>0.53311738853837098</v>
      </c>
      <c r="AY754" s="209">
        <v>0.22</v>
      </c>
      <c r="AZ754" s="222">
        <v>0.13933885713453753</v>
      </c>
      <c r="BA754" s="225">
        <f t="shared" si="406"/>
        <v>8.0661142865462471E-2</v>
      </c>
      <c r="BB754" s="228">
        <f t="shared" si="407"/>
        <v>0.19802420000000001</v>
      </c>
      <c r="BC754" s="222">
        <f t="shared" si="408"/>
        <v>0.12542029869536858</v>
      </c>
      <c r="BD754" s="225">
        <f t="shared" si="409"/>
        <v>7.2603901304631416E-2</v>
      </c>
      <c r="BE754" s="359">
        <f t="shared" si="410"/>
        <v>433.20238287644247</v>
      </c>
      <c r="BF754" s="448">
        <f t="shared" si="411"/>
        <v>58.996730790424451</v>
      </c>
    </row>
    <row r="755" spans="1:58" x14ac:dyDescent="0.25">
      <c r="A755" s="8">
        <v>749</v>
      </c>
      <c r="B755" s="9">
        <v>29</v>
      </c>
      <c r="C755" s="10" t="s">
        <v>11</v>
      </c>
      <c r="D755" s="10" t="s">
        <v>6</v>
      </c>
      <c r="E755" s="11" t="s">
        <v>8</v>
      </c>
      <c r="F755" s="12" t="s">
        <v>28</v>
      </c>
      <c r="G755" s="32"/>
      <c r="H755" s="14"/>
      <c r="I755" s="11"/>
      <c r="J755" s="39"/>
      <c r="K755" s="39"/>
      <c r="L755" s="44">
        <v>30.001125902374316</v>
      </c>
      <c r="M755" s="39"/>
      <c r="N755" s="39"/>
      <c r="O755" s="39"/>
      <c r="P755" s="39"/>
      <c r="Q755" s="39"/>
      <c r="R755" s="39"/>
      <c r="S755" s="315">
        <v>14703.65180850666</v>
      </c>
      <c r="T755" s="323">
        <v>369.81387862326744</v>
      </c>
      <c r="U755" s="328">
        <v>21.755646460491661</v>
      </c>
      <c r="V755" s="287">
        <f t="shared" si="393"/>
        <v>39.759599783666843</v>
      </c>
      <c r="W755" s="298">
        <f t="shared" si="394"/>
        <v>675.85451138896508</v>
      </c>
      <c r="X755" s="305">
        <f t="shared" si="395"/>
        <v>16.998524005933398</v>
      </c>
      <c r="Y755" s="46">
        <f t="shared" si="412"/>
        <v>888.69</v>
      </c>
      <c r="Z755" s="123">
        <f t="shared" si="413"/>
        <v>8.2500000000000071</v>
      </c>
      <c r="AA755" s="200">
        <f t="shared" si="414"/>
        <v>4.7249999999999996</v>
      </c>
      <c r="AB755" s="71">
        <v>17.896833188578753</v>
      </c>
      <c r="AC755" s="253">
        <f t="shared" si="396"/>
        <v>1.4914027657148962E-3</v>
      </c>
      <c r="AD755" s="78">
        <f t="shared" si="397"/>
        <v>15.904736686358053</v>
      </c>
      <c r="AE755" s="181">
        <f t="shared" si="415"/>
        <v>0.60056343298750003</v>
      </c>
      <c r="AF755" s="185">
        <f t="shared" si="416"/>
        <v>0.57552915428750007</v>
      </c>
      <c r="AG755" s="278">
        <f t="shared" si="417"/>
        <v>0.47337317276250002</v>
      </c>
      <c r="AH755" s="281">
        <f t="shared" si="418"/>
        <v>0.44619148975000006</v>
      </c>
      <c r="AI755" s="177">
        <f t="shared" si="399"/>
        <v>3.3556966568295579</v>
      </c>
      <c r="AJ755" s="177">
        <f t="shared" si="400"/>
        <v>2.4931309637212613</v>
      </c>
      <c r="AK755" s="258">
        <f t="shared" si="401"/>
        <v>299.1757156465514</v>
      </c>
      <c r="AL755" s="107">
        <f t="shared" si="419"/>
        <v>105.65682042155674</v>
      </c>
      <c r="AS755" s="455">
        <v>0.24309350784117942</v>
      </c>
      <c r="AT755" s="347">
        <v>3.093507841179427E-3</v>
      </c>
      <c r="AU755" s="350">
        <f t="shared" si="402"/>
        <v>0.24</v>
      </c>
      <c r="AV755" s="415">
        <f t="shared" si="403"/>
        <v>0.21603476948337774</v>
      </c>
      <c r="AW755" s="347">
        <f t="shared" si="404"/>
        <v>2.749169483377745E-3</v>
      </c>
      <c r="AX755" s="350">
        <f t="shared" si="405"/>
        <v>0.21328560000000002</v>
      </c>
      <c r="AY755" s="207">
        <v>8.8999999999999996E-2</v>
      </c>
      <c r="AZ755" s="220">
        <v>5.1600198505145432E-2</v>
      </c>
      <c r="BA755" s="224">
        <f t="shared" si="406"/>
        <v>3.7399801494854563E-2</v>
      </c>
      <c r="BB755" s="226">
        <f t="shared" si="407"/>
        <v>7.9093410000000003E-2</v>
      </c>
      <c r="BC755" s="220">
        <f t="shared" si="408"/>
        <v>4.5856580409537696E-2</v>
      </c>
      <c r="BD755" s="224">
        <f t="shared" si="409"/>
        <v>3.3236829590462307E-2</v>
      </c>
      <c r="BE755" s="357">
        <f t="shared" si="410"/>
        <v>478.52749141037515</v>
      </c>
      <c r="BF755" s="446">
        <f t="shared" si="411"/>
        <v>74.570138285744804</v>
      </c>
    </row>
    <row r="756" spans="1:58" x14ac:dyDescent="0.25">
      <c r="A756" s="15">
        <v>750</v>
      </c>
      <c r="B756" s="16">
        <v>30</v>
      </c>
      <c r="C756" s="17" t="s">
        <v>11</v>
      </c>
      <c r="D756" s="17" t="s">
        <v>6</v>
      </c>
      <c r="E756" s="18" t="s">
        <v>8</v>
      </c>
      <c r="F756" s="19" t="s">
        <v>28</v>
      </c>
      <c r="G756" s="33"/>
      <c r="H756" s="21"/>
      <c r="I756" s="18"/>
      <c r="J756" s="40"/>
      <c r="K756" s="40"/>
      <c r="L756" s="43">
        <v>30.001125902374316</v>
      </c>
      <c r="M756" s="40"/>
      <c r="N756" s="40"/>
      <c r="O756" s="40"/>
      <c r="P756" s="40"/>
      <c r="Q756" s="40"/>
      <c r="R756" s="40"/>
      <c r="S756" s="313">
        <v>14703.65180850666</v>
      </c>
      <c r="T756" s="321">
        <v>369.81387862326744</v>
      </c>
      <c r="U756" s="326">
        <v>21.755646460491661</v>
      </c>
      <c r="V756" s="288">
        <f t="shared" si="393"/>
        <v>39.759599783666843</v>
      </c>
      <c r="W756" s="299">
        <f t="shared" si="394"/>
        <v>675.85451138896508</v>
      </c>
      <c r="X756" s="306">
        <f t="shared" si="395"/>
        <v>16.998524005933398</v>
      </c>
      <c r="Y756" s="47">
        <f t="shared" si="412"/>
        <v>892.36</v>
      </c>
      <c r="Z756" s="124">
        <f t="shared" si="413"/>
        <v>4.75</v>
      </c>
      <c r="AA756" s="198">
        <f t="shared" si="414"/>
        <v>5.0049999999999999</v>
      </c>
      <c r="AB756" s="72">
        <v>20.816048102487805</v>
      </c>
      <c r="AC756" s="254">
        <f t="shared" si="396"/>
        <v>1.7346706752073171E-3</v>
      </c>
      <c r="AD756" s="79">
        <f t="shared" si="397"/>
        <v>18.575408684736018</v>
      </c>
      <c r="AE756" s="182">
        <f t="shared" si="415"/>
        <v>0.78729173148749998</v>
      </c>
      <c r="AF756" s="186">
        <f t="shared" si="416"/>
        <v>0.7559209723875</v>
      </c>
      <c r="AG756" s="276">
        <f t="shared" si="417"/>
        <v>0.63212069676250005</v>
      </c>
      <c r="AH756" s="279">
        <f t="shared" si="418"/>
        <v>0.59507295495000001</v>
      </c>
      <c r="AI756" s="178">
        <f t="shared" si="399"/>
        <v>3.7821383175676258</v>
      </c>
      <c r="AJ756" s="178">
        <f t="shared" si="400"/>
        <v>2.8587220399384097</v>
      </c>
      <c r="AK756" s="259">
        <f t="shared" si="401"/>
        <v>343.04664479260913</v>
      </c>
      <c r="AL756" s="108">
        <f t="shared" si="419"/>
        <v>123.25205486524362</v>
      </c>
      <c r="AS756" s="455">
        <v>0.66591340793025156</v>
      </c>
      <c r="AT756" s="348">
        <v>0.15569212713966063</v>
      </c>
      <c r="AU756" s="351">
        <f t="shared" si="402"/>
        <v>0.51022128079059093</v>
      </c>
      <c r="AV756" s="416">
        <f t="shared" si="403"/>
        <v>0.59423448870063933</v>
      </c>
      <c r="AW756" s="348">
        <f t="shared" si="404"/>
        <v>0.13893342657434754</v>
      </c>
      <c r="AX756" s="351">
        <f t="shared" si="405"/>
        <v>0.45530106212629168</v>
      </c>
      <c r="AY756" s="208">
        <v>0.13100000000000001</v>
      </c>
      <c r="AZ756" s="221">
        <v>6.3436164655582356E-2</v>
      </c>
      <c r="BA756" s="223">
        <f t="shared" si="406"/>
        <v>6.756383534441765E-2</v>
      </c>
      <c r="BB756" s="227">
        <f t="shared" si="407"/>
        <v>0.11689916000000002</v>
      </c>
      <c r="BC756" s="221">
        <f t="shared" si="408"/>
        <v>5.6607895892055476E-2</v>
      </c>
      <c r="BD756" s="223">
        <f t="shared" si="409"/>
        <v>6.0291264107944532E-2</v>
      </c>
      <c r="BE756" s="358">
        <f t="shared" si="410"/>
        <v>308.09453010437625</v>
      </c>
      <c r="BF756" s="447">
        <f t="shared" si="411"/>
        <v>40.798078963372937</v>
      </c>
    </row>
    <row r="757" spans="1:58" x14ac:dyDescent="0.25">
      <c r="A757" s="15">
        <v>751</v>
      </c>
      <c r="B757" s="16">
        <v>31</v>
      </c>
      <c r="C757" s="17" t="s">
        <v>11</v>
      </c>
      <c r="D757" s="17" t="s">
        <v>6</v>
      </c>
      <c r="E757" s="18" t="s">
        <v>8</v>
      </c>
      <c r="F757" s="19" t="s">
        <v>28</v>
      </c>
      <c r="G757" s="33"/>
      <c r="H757" s="21"/>
      <c r="I757" s="18"/>
      <c r="J757" s="40"/>
      <c r="K757" s="40"/>
      <c r="L757" s="43">
        <v>30.00289567148134</v>
      </c>
      <c r="M757" s="40"/>
      <c r="N757" s="40"/>
      <c r="O757" s="40"/>
      <c r="P757" s="40"/>
      <c r="Q757" s="40"/>
      <c r="R757" s="40"/>
      <c r="S757" s="313">
        <v>14704.519178245244</v>
      </c>
      <c r="T757" s="321">
        <v>369.83569397712665</v>
      </c>
      <c r="U757" s="326">
        <v>21.756929828027083</v>
      </c>
      <c r="V757" s="288">
        <f t="shared" si="393"/>
        <v>39.75959978366685</v>
      </c>
      <c r="W757" s="299">
        <f t="shared" si="394"/>
        <v>675.85451138896508</v>
      </c>
      <c r="X757" s="306">
        <f t="shared" si="395"/>
        <v>16.998524005933394</v>
      </c>
      <c r="Y757" s="47">
        <f t="shared" si="412"/>
        <v>891.32999999999993</v>
      </c>
      <c r="Z757" s="124">
        <f t="shared" si="413"/>
        <v>9.0000000000000071</v>
      </c>
      <c r="AA757" s="198">
        <f t="shared" si="414"/>
        <v>4.7249999999999996</v>
      </c>
      <c r="AB757" s="72">
        <v>19.115144556884037</v>
      </c>
      <c r="AC757" s="254">
        <f t="shared" si="396"/>
        <v>1.5929287130736697E-3</v>
      </c>
      <c r="AD757" s="79">
        <f t="shared" si="397"/>
        <v>17.037901797887447</v>
      </c>
      <c r="AE757" s="182">
        <f t="shared" si="415"/>
        <v>0.7739219033875</v>
      </c>
      <c r="AF757" s="186">
        <f t="shared" si="416"/>
        <v>0.74301606053750002</v>
      </c>
      <c r="AG757" s="276">
        <f t="shared" si="417"/>
        <v>0.61178400921249998</v>
      </c>
      <c r="AH757" s="279">
        <f t="shared" si="418"/>
        <v>0.57504200939999994</v>
      </c>
      <c r="AI757" s="178">
        <f t="shared" si="399"/>
        <v>4.0487368593233235</v>
      </c>
      <c r="AJ757" s="178">
        <f t="shared" si="400"/>
        <v>3.0083058367084492</v>
      </c>
      <c r="AK757" s="259">
        <f t="shared" si="401"/>
        <v>360.99670040501394</v>
      </c>
      <c r="AL757" s="108">
        <f t="shared" si="419"/>
        <v>126.44083521749758</v>
      </c>
      <c r="AS757" s="455">
        <v>0.69430370461637692</v>
      </c>
      <c r="AT757" s="348">
        <v>0.17449610386435696</v>
      </c>
      <c r="AU757" s="351">
        <f t="shared" si="402"/>
        <v>0.51980760075201993</v>
      </c>
      <c r="AV757" s="416">
        <f t="shared" si="403"/>
        <v>0.61885372103571523</v>
      </c>
      <c r="AW757" s="348">
        <f t="shared" si="404"/>
        <v>0.15553361225741727</v>
      </c>
      <c r="AX757" s="351">
        <f t="shared" si="405"/>
        <v>0.46332010877829788</v>
      </c>
      <c r="AY757" s="208">
        <v>0.126</v>
      </c>
      <c r="AZ757" s="221">
        <v>6.4211996079715311E-2</v>
      </c>
      <c r="BA757" s="223">
        <f t="shared" si="406"/>
        <v>6.178800392028469E-2</v>
      </c>
      <c r="BB757" s="227">
        <f t="shared" si="407"/>
        <v>0.11230757999999999</v>
      </c>
      <c r="BC757" s="221">
        <f t="shared" si="408"/>
        <v>5.7234078465732641E-2</v>
      </c>
      <c r="BD757" s="223">
        <f t="shared" si="409"/>
        <v>5.507350153426735E-2</v>
      </c>
      <c r="BE757" s="358">
        <f t="shared" si="410"/>
        <v>309.36659778725482</v>
      </c>
      <c r="BF757" s="447">
        <f t="shared" si="411"/>
        <v>36.773499520264096</v>
      </c>
    </row>
    <row r="758" spans="1:58" ht="15.75" thickBot="1" x14ac:dyDescent="0.3">
      <c r="A758" s="22">
        <v>752</v>
      </c>
      <c r="B758" s="23">
        <v>32</v>
      </c>
      <c r="C758" s="24" t="s">
        <v>11</v>
      </c>
      <c r="D758" s="24" t="s">
        <v>6</v>
      </c>
      <c r="E758" s="25" t="s">
        <v>8</v>
      </c>
      <c r="F758" s="26" t="s">
        <v>28</v>
      </c>
      <c r="G758" s="34"/>
      <c r="H758" s="28"/>
      <c r="I758" s="25"/>
      <c r="J758" s="41"/>
      <c r="K758" s="41"/>
      <c r="L758" s="42">
        <v>29.99935613326728</v>
      </c>
      <c r="M758" s="41"/>
      <c r="N758" s="41"/>
      <c r="O758" s="41"/>
      <c r="P758" s="41"/>
      <c r="Q758" s="41"/>
      <c r="R758" s="41"/>
      <c r="S758" s="314">
        <v>14702.784438768073</v>
      </c>
      <c r="T758" s="322">
        <v>369.79206326940806</v>
      </c>
      <c r="U758" s="327">
        <v>21.754363092956236</v>
      </c>
      <c r="V758" s="289">
        <f t="shared" si="393"/>
        <v>39.759599783666843</v>
      </c>
      <c r="W758" s="300">
        <f t="shared" si="394"/>
        <v>675.85451138896508</v>
      </c>
      <c r="X758" s="307">
        <f t="shared" si="395"/>
        <v>16.998524005933398</v>
      </c>
      <c r="Y758" s="48">
        <f t="shared" si="412"/>
        <v>889.16000000000008</v>
      </c>
      <c r="Z758" s="125">
        <f t="shared" si="413"/>
        <v>10.950000000000003</v>
      </c>
      <c r="AA758" s="199">
        <f t="shared" si="414"/>
        <v>4.76</v>
      </c>
      <c r="AB758" s="73">
        <v>22.351176473321221</v>
      </c>
      <c r="AC758" s="255">
        <f t="shared" si="396"/>
        <v>1.8625980394434351E-3</v>
      </c>
      <c r="AD758" s="80">
        <f t="shared" si="397"/>
        <v>19.873772073018298</v>
      </c>
      <c r="AE758" s="183">
        <f t="shared" si="415"/>
        <v>0.86012142538750003</v>
      </c>
      <c r="AF758" s="187">
        <f t="shared" si="416"/>
        <v>0.82560330238750002</v>
      </c>
      <c r="AG758" s="277">
        <f t="shared" si="417"/>
        <v>0.67993986421250008</v>
      </c>
      <c r="AH758" s="280">
        <f t="shared" si="418"/>
        <v>0.63871923090000005</v>
      </c>
      <c r="AI758" s="179">
        <f t="shared" si="399"/>
        <v>3.8482154459035161</v>
      </c>
      <c r="AJ758" s="179">
        <f t="shared" si="400"/>
        <v>2.8576537421302506</v>
      </c>
      <c r="AK758" s="260">
        <f t="shared" si="401"/>
        <v>342.91844905563005</v>
      </c>
      <c r="AL758" s="109">
        <f t="shared" si="419"/>
        <v>127.69357035588303</v>
      </c>
      <c r="AS758" s="455">
        <v>0.50086449707088621</v>
      </c>
      <c r="AT758" s="349">
        <v>4.6373936049648713E-2</v>
      </c>
      <c r="AU758" s="352">
        <f t="shared" si="402"/>
        <v>0.45449056102123747</v>
      </c>
      <c r="AV758" s="417">
        <f t="shared" si="403"/>
        <v>0.44534867621554924</v>
      </c>
      <c r="AW758" s="349">
        <f t="shared" si="404"/>
        <v>4.1233848977905649E-2</v>
      </c>
      <c r="AX758" s="352">
        <f t="shared" si="405"/>
        <v>0.40411482723764358</v>
      </c>
      <c r="AY758" s="209">
        <v>0.106</v>
      </c>
      <c r="AZ758" s="222">
        <v>9.0486558740875828E-2</v>
      </c>
      <c r="BA758" s="225">
        <f t="shared" si="406"/>
        <v>1.5513441259124169E-2</v>
      </c>
      <c r="BB758" s="228">
        <f t="shared" si="407"/>
        <v>9.4250960000000009E-2</v>
      </c>
      <c r="BC758" s="222">
        <f t="shared" si="408"/>
        <v>8.0457028570037156E-2</v>
      </c>
      <c r="BD758" s="225">
        <f t="shared" si="409"/>
        <v>1.3793931429962849E-2</v>
      </c>
      <c r="BE758" s="359">
        <f t="shared" si="410"/>
        <v>1440.7619882645615</v>
      </c>
      <c r="BF758" s="448">
        <f t="shared" si="411"/>
        <v>49.178527323203951</v>
      </c>
    </row>
    <row r="759" spans="1:58" x14ac:dyDescent="0.25">
      <c r="A759" s="8">
        <v>753</v>
      </c>
      <c r="B759" s="9">
        <v>33</v>
      </c>
      <c r="C759" s="10" t="s">
        <v>11</v>
      </c>
      <c r="D759" s="10" t="s">
        <v>9</v>
      </c>
      <c r="E759" s="11" t="s">
        <v>7</v>
      </c>
      <c r="F759" s="12" t="s">
        <v>28</v>
      </c>
      <c r="G759" s="32"/>
      <c r="H759" s="14"/>
      <c r="I759" s="11"/>
      <c r="J759" s="39"/>
      <c r="K759" s="39"/>
      <c r="L759" s="44">
        <v>75.001994002289706</v>
      </c>
      <c r="M759" s="39"/>
      <c r="N759" s="39"/>
      <c r="O759" s="39"/>
      <c r="P759" s="39"/>
      <c r="Q759" s="39"/>
      <c r="R759" s="39"/>
      <c r="S759" s="315">
        <v>32866.623791743375</v>
      </c>
      <c r="T759" s="323">
        <v>1710.0454632522051</v>
      </c>
      <c r="U759" s="328">
        <v>71.330446390560297</v>
      </c>
      <c r="V759" s="287">
        <f t="shared" si="393"/>
        <v>19.219736842105267</v>
      </c>
      <c r="W759" s="298">
        <f t="shared" si="394"/>
        <v>460.76571022402669</v>
      </c>
      <c r="X759" s="305">
        <f t="shared" si="395"/>
        <v>23.973570190337522</v>
      </c>
      <c r="Y759" s="46">
        <f t="shared" si="412"/>
        <v>885.44</v>
      </c>
      <c r="Z759" s="123">
        <f t="shared" si="413"/>
        <v>230.10000000000002</v>
      </c>
      <c r="AA759" s="200">
        <f t="shared" si="414"/>
        <v>3.355</v>
      </c>
      <c r="AB759" s="71">
        <v>14.38050421771432</v>
      </c>
      <c r="AC759" s="253">
        <f t="shared" si="396"/>
        <v>1.1983753514761932E-3</v>
      </c>
      <c r="AD759" s="78">
        <f t="shared" si="397"/>
        <v>12.733073654532967</v>
      </c>
      <c r="AE759" s="181">
        <f t="shared" si="415"/>
        <v>0.50076824053750002</v>
      </c>
      <c r="AF759" s="185">
        <f t="shared" si="416"/>
        <v>0.48070931053749999</v>
      </c>
      <c r="AG759" s="278">
        <f t="shared" si="417"/>
        <v>0.3808023612625</v>
      </c>
      <c r="AH759" s="281">
        <f t="shared" si="418"/>
        <v>0.35745313765000003</v>
      </c>
      <c r="AI759" s="177">
        <f t="shared" si="399"/>
        <v>3.4822717823804763</v>
      </c>
      <c r="AJ759" s="177">
        <f t="shared" si="400"/>
        <v>2.4856787511642251</v>
      </c>
      <c r="AK759" s="258">
        <f t="shared" si="401"/>
        <v>298.28145013970703</v>
      </c>
      <c r="AL759" s="107">
        <f t="shared" si="419"/>
        <v>92.930170265686144</v>
      </c>
      <c r="AS759" s="456">
        <v>16.333275748394939</v>
      </c>
      <c r="AT759" s="348">
        <v>15.707959209463448</v>
      </c>
      <c r="AU759" s="350">
        <f t="shared" si="402"/>
        <v>0.62531653893149119</v>
      </c>
      <c r="AV759" s="415">
        <f t="shared" si="403"/>
        <v>14.462135678658816</v>
      </c>
      <c r="AW759" s="347">
        <f t="shared" si="404"/>
        <v>13.908455402427316</v>
      </c>
      <c r="AX759" s="350">
        <f t="shared" si="405"/>
        <v>0.55368027623149962</v>
      </c>
      <c r="AY759" s="207">
        <v>1.228</v>
      </c>
      <c r="AZ759" s="220">
        <v>0.9624557851161053</v>
      </c>
      <c r="BA759" s="224">
        <f t="shared" si="406"/>
        <v>0.26554421488389468</v>
      </c>
      <c r="BB759" s="226">
        <f t="shared" si="407"/>
        <v>1.0873203200000001</v>
      </c>
      <c r="BC759" s="220">
        <f t="shared" si="408"/>
        <v>0.85219685037320436</v>
      </c>
      <c r="BD759" s="224">
        <f t="shared" si="409"/>
        <v>0.23512346962679573</v>
      </c>
      <c r="BE759" s="357">
        <f t="shared" si="410"/>
        <v>54.154839050069249</v>
      </c>
      <c r="BF759" s="446">
        <f t="shared" si="411"/>
        <v>22.9971595542427</v>
      </c>
    </row>
    <row r="760" spans="1:58" x14ac:dyDescent="0.25">
      <c r="A760" s="15">
        <v>754</v>
      </c>
      <c r="B760" s="16">
        <v>34</v>
      </c>
      <c r="C760" s="17" t="s">
        <v>11</v>
      </c>
      <c r="D760" s="17" t="s">
        <v>9</v>
      </c>
      <c r="E760" s="18" t="s">
        <v>7</v>
      </c>
      <c r="F760" s="19" t="s">
        <v>28</v>
      </c>
      <c r="G760" s="33"/>
      <c r="H760" s="21"/>
      <c r="I760" s="18"/>
      <c r="J760" s="40"/>
      <c r="K760" s="40"/>
      <c r="L760" s="43">
        <v>74.988330943667208</v>
      </c>
      <c r="M760" s="40"/>
      <c r="N760" s="40"/>
      <c r="O760" s="40"/>
      <c r="P760" s="40"/>
      <c r="Q760" s="40"/>
      <c r="R760" s="40"/>
      <c r="S760" s="313">
        <v>32860.636502824404</v>
      </c>
      <c r="T760" s="321">
        <v>1709.7339455156123</v>
      </c>
      <c r="U760" s="326">
        <v>71.317452175092185</v>
      </c>
      <c r="V760" s="288">
        <f t="shared" si="393"/>
        <v>19.219736842105263</v>
      </c>
      <c r="W760" s="299">
        <f t="shared" si="394"/>
        <v>460.76571022402663</v>
      </c>
      <c r="X760" s="306">
        <f t="shared" si="395"/>
        <v>23.973570190337526</v>
      </c>
      <c r="Y760" s="47">
        <f t="shared" si="412"/>
        <v>883.8599999999999</v>
      </c>
      <c r="Z760" s="124">
        <f t="shared" si="413"/>
        <v>221.60000000000002</v>
      </c>
      <c r="AA760" s="198">
        <f t="shared" si="414"/>
        <v>3.355</v>
      </c>
      <c r="AB760" s="72">
        <v>14.974062676087831</v>
      </c>
      <c r="AC760" s="254">
        <f t="shared" si="396"/>
        <v>1.2478385563406526E-3</v>
      </c>
      <c r="AD760" s="79">
        <f t="shared" si="397"/>
        <v>13.234975036886988</v>
      </c>
      <c r="AE760" s="182">
        <f t="shared" si="415"/>
        <v>0.55122598628749997</v>
      </c>
      <c r="AF760" s="186">
        <f t="shared" si="416"/>
        <v>0.52884447193750006</v>
      </c>
      <c r="AG760" s="276">
        <f t="shared" si="417"/>
        <v>0.42030644226250002</v>
      </c>
      <c r="AH760" s="279">
        <f t="shared" si="418"/>
        <v>0.39402309065000007</v>
      </c>
      <c r="AI760" s="178">
        <f t="shared" si="399"/>
        <v>3.681205282837209</v>
      </c>
      <c r="AJ760" s="178">
        <f t="shared" si="400"/>
        <v>2.6313706518620217</v>
      </c>
      <c r="AK760" s="259">
        <f t="shared" si="401"/>
        <v>315.76447822344261</v>
      </c>
      <c r="AL760" s="108">
        <f t="shared" si="419"/>
        <v>94.012077885200853</v>
      </c>
      <c r="AS760" s="455">
        <v>16.581604752064706</v>
      </c>
      <c r="AT760" s="348">
        <v>15.953057933966699</v>
      </c>
      <c r="AU760" s="351">
        <f t="shared" si="402"/>
        <v>0.62854681809800717</v>
      </c>
      <c r="AV760" s="416">
        <f t="shared" si="403"/>
        <v>14.655817176159911</v>
      </c>
      <c r="AW760" s="348">
        <f t="shared" si="404"/>
        <v>14.100269785515806</v>
      </c>
      <c r="AX760" s="351">
        <f t="shared" si="405"/>
        <v>0.55554739064410452</v>
      </c>
      <c r="AY760" s="208">
        <v>1.27</v>
      </c>
      <c r="AZ760" s="221">
        <v>1.0646052660226355</v>
      </c>
      <c r="BA760" s="223">
        <f t="shared" si="406"/>
        <v>0.20539473397736452</v>
      </c>
      <c r="BB760" s="227">
        <f t="shared" si="407"/>
        <v>1.1225022</v>
      </c>
      <c r="BC760" s="221">
        <f t="shared" si="408"/>
        <v>0.94096201042676653</v>
      </c>
      <c r="BD760" s="223">
        <f t="shared" si="409"/>
        <v>0.1815401895732334</v>
      </c>
      <c r="BE760" s="358">
        <f t="shared" si="410"/>
        <v>72.903829548707151</v>
      </c>
      <c r="BF760" s="447">
        <f t="shared" si="411"/>
        <v>23.823305193715857</v>
      </c>
    </row>
    <row r="761" spans="1:58" x14ac:dyDescent="0.25">
      <c r="A761" s="15">
        <v>755</v>
      </c>
      <c r="B761" s="16">
        <v>35</v>
      </c>
      <c r="C761" s="17" t="s">
        <v>11</v>
      </c>
      <c r="D761" s="17" t="s">
        <v>9</v>
      </c>
      <c r="E761" s="18" t="s">
        <v>7</v>
      </c>
      <c r="F761" s="19" t="s">
        <v>28</v>
      </c>
      <c r="G761" s="33"/>
      <c r="H761" s="21"/>
      <c r="I761" s="18"/>
      <c r="J761" s="40"/>
      <c r="K761" s="40"/>
      <c r="L761" s="43">
        <v>75.001994002289706</v>
      </c>
      <c r="M761" s="40"/>
      <c r="N761" s="40"/>
      <c r="O761" s="40"/>
      <c r="P761" s="40"/>
      <c r="Q761" s="40"/>
      <c r="R761" s="40"/>
      <c r="S761" s="313">
        <v>32866.623791743375</v>
      </c>
      <c r="T761" s="321">
        <v>1710.0454632522051</v>
      </c>
      <c r="U761" s="326">
        <v>71.330446390560297</v>
      </c>
      <c r="V761" s="288">
        <f t="shared" ref="V761:V790" si="420">S761/T761</f>
        <v>19.219736842105267</v>
      </c>
      <c r="W761" s="299">
        <f t="shared" ref="W761:W790" si="421">S761/U761</f>
        <v>460.76571022402669</v>
      </c>
      <c r="X761" s="306">
        <f t="shared" ref="X761:X790" si="422">T761/U761</f>
        <v>23.973570190337522</v>
      </c>
      <c r="Y761" s="47">
        <f t="shared" si="412"/>
        <v>891.68000000000006</v>
      </c>
      <c r="Z761" s="124">
        <f t="shared" si="413"/>
        <v>225.10000000000002</v>
      </c>
      <c r="AA761" s="198">
        <f t="shared" si="414"/>
        <v>3.3650000000000002</v>
      </c>
      <c r="AB761" s="72">
        <v>14.304272184119055</v>
      </c>
      <c r="AC761" s="254">
        <f t="shared" ref="AC761:AC792" si="423">(AB761/12000)</f>
        <v>1.1920226820099212E-3</v>
      </c>
      <c r="AD761" s="79">
        <f t="shared" ref="AD761:AD790" si="424">Y761*AB761/1000</f>
        <v>12.754833421135279</v>
      </c>
      <c r="AE761" s="182">
        <f t="shared" si="415"/>
        <v>0.5249091051375</v>
      </c>
      <c r="AF761" s="186">
        <f t="shared" si="416"/>
        <v>0.5022456905874999</v>
      </c>
      <c r="AG761" s="276">
        <f t="shared" si="417"/>
        <v>0.39837094951250002</v>
      </c>
      <c r="AH761" s="279">
        <f t="shared" si="418"/>
        <v>0.37443766005000007</v>
      </c>
      <c r="AI761" s="178">
        <f t="shared" si="399"/>
        <v>3.6695967357239372</v>
      </c>
      <c r="AJ761" s="178">
        <f t="shared" ref="AJ761:AJ790" si="425">AH761/AB761*100</f>
        <v>2.6176631374905579</v>
      </c>
      <c r="AK761" s="259">
        <f t="shared" ref="AK761:AK790" si="426">AH761/AC761</f>
        <v>314.11957649886699</v>
      </c>
      <c r="AL761" s="108">
        <f t="shared" si="419"/>
        <v>89.342792369400456</v>
      </c>
      <c r="AS761" s="455">
        <v>16.142638075615519</v>
      </c>
      <c r="AT761" s="348">
        <v>15.519801363420461</v>
      </c>
      <c r="AU761" s="351">
        <f t="shared" ref="AU761:AU792" si="427">AS761-AT761</f>
        <v>0.62283671219505798</v>
      </c>
      <c r="AV761" s="416">
        <f t="shared" ref="AV761:AV790" si="428">AS761*Y761/1000</f>
        <v>14.394067519264848</v>
      </c>
      <c r="AW761" s="348">
        <f t="shared" ref="AW761:AW790" si="429">AT761*Y761/1000</f>
        <v>13.838696479734757</v>
      </c>
      <c r="AX761" s="351">
        <f t="shared" ref="AX761:AX790" si="430">AU761*Y761/1000</f>
        <v>0.55537103953008937</v>
      </c>
      <c r="AY761" s="208">
        <v>1.224</v>
      </c>
      <c r="AZ761" s="221">
        <v>1.0303350278531915</v>
      </c>
      <c r="BA761" s="223">
        <f t="shared" ref="BA761:BA792" si="431">AY761-AZ761</f>
        <v>0.19366497214680845</v>
      </c>
      <c r="BB761" s="227">
        <f t="shared" ref="BB761:BB790" si="432">AY761*Y761/1000</f>
        <v>1.09141632</v>
      </c>
      <c r="BC761" s="221">
        <f t="shared" ref="BC761:BC790" si="433">AZ761*Y761/1000</f>
        <v>0.91872913763613395</v>
      </c>
      <c r="BD761" s="223">
        <f t="shared" ref="BD761:BD790" si="434">BA761*Y761/1000</f>
        <v>0.17268718236386615</v>
      </c>
      <c r="BE761" s="358">
        <f t="shared" ref="BE761:BE790" si="435">AB761/BA761</f>
        <v>73.860915712086793</v>
      </c>
      <c r="BF761" s="447">
        <f t="shared" ref="BF761:BF790" si="436">AB761/AU761</f>
        <v>22.966327938034727</v>
      </c>
    </row>
    <row r="762" spans="1:58" ht="15.75" thickBot="1" x14ac:dyDescent="0.3">
      <c r="A762" s="22">
        <v>756</v>
      </c>
      <c r="B762" s="23">
        <v>36</v>
      </c>
      <c r="C762" s="24" t="s">
        <v>11</v>
      </c>
      <c r="D762" s="24" t="s">
        <v>9</v>
      </c>
      <c r="E762" s="25" t="s">
        <v>7</v>
      </c>
      <c r="F762" s="26" t="s">
        <v>28</v>
      </c>
      <c r="G762" s="34"/>
      <c r="H762" s="28"/>
      <c r="I762" s="25"/>
      <c r="J762" s="41"/>
      <c r="K762" s="41"/>
      <c r="L762" s="42">
        <v>74.996528778840698</v>
      </c>
      <c r="M762" s="41"/>
      <c r="N762" s="41"/>
      <c r="O762" s="41"/>
      <c r="P762" s="41"/>
      <c r="Q762" s="41"/>
      <c r="R762" s="41"/>
      <c r="S762" s="314">
        <v>32864.228876175781</v>
      </c>
      <c r="T762" s="322">
        <v>1709.9208561575676</v>
      </c>
      <c r="U762" s="327">
        <v>71.325248704373053</v>
      </c>
      <c r="V762" s="289">
        <f t="shared" si="420"/>
        <v>19.219736842105267</v>
      </c>
      <c r="W762" s="300">
        <f t="shared" si="421"/>
        <v>460.76571022402658</v>
      </c>
      <c r="X762" s="307">
        <f t="shared" si="422"/>
        <v>23.973570190337519</v>
      </c>
      <c r="Y762" s="48">
        <f t="shared" si="412"/>
        <v>900.81999999999994</v>
      </c>
      <c r="Z762" s="125">
        <f t="shared" si="413"/>
        <v>225.10000000000002</v>
      </c>
      <c r="AA762" s="199">
        <f t="shared" si="414"/>
        <v>3.3499999999999996</v>
      </c>
      <c r="AB762" s="73">
        <v>13.91338811246551</v>
      </c>
      <c r="AC762" s="255">
        <f t="shared" si="423"/>
        <v>1.1594490093721258E-3</v>
      </c>
      <c r="AD762" s="80">
        <f t="shared" si="424"/>
        <v>12.53345827947118</v>
      </c>
      <c r="AE762" s="183">
        <f t="shared" si="415"/>
        <v>0.52553078158750011</v>
      </c>
      <c r="AF762" s="187">
        <f t="shared" si="416"/>
        <v>0.50335254883749991</v>
      </c>
      <c r="AG762" s="277">
        <f t="shared" si="417"/>
        <v>0.39934092571250002</v>
      </c>
      <c r="AH762" s="280">
        <f t="shared" si="418"/>
        <v>0.37502810365000006</v>
      </c>
      <c r="AI762" s="179">
        <f t="shared" si="399"/>
        <v>3.7771589302296396</v>
      </c>
      <c r="AJ762" s="179">
        <f t="shared" si="425"/>
        <v>2.6954477271714912</v>
      </c>
      <c r="AK762" s="260">
        <f t="shared" si="426"/>
        <v>323.453727260579</v>
      </c>
      <c r="AL762" s="109">
        <f t="shared" si="419"/>
        <v>90.026102444883435</v>
      </c>
      <c r="AS762" s="457">
        <v>16.1869013182027</v>
      </c>
      <c r="AT762" s="348">
        <v>15.563488826987637</v>
      </c>
      <c r="AU762" s="352">
        <f t="shared" si="427"/>
        <v>0.62341249121506337</v>
      </c>
      <c r="AV762" s="417">
        <f t="shared" si="428"/>
        <v>14.581484445463355</v>
      </c>
      <c r="AW762" s="349">
        <f t="shared" si="429"/>
        <v>14.019902005127001</v>
      </c>
      <c r="AX762" s="352">
        <f t="shared" si="430"/>
        <v>0.56158244033635329</v>
      </c>
      <c r="AY762" s="209">
        <v>1.2</v>
      </c>
      <c r="AZ762" s="222">
        <v>1.0260620194536945</v>
      </c>
      <c r="BA762" s="225">
        <f t="shared" si="431"/>
        <v>0.17393798054630549</v>
      </c>
      <c r="BB762" s="228">
        <f t="shared" si="432"/>
        <v>1.0809839999999999</v>
      </c>
      <c r="BC762" s="222">
        <f t="shared" si="433"/>
        <v>0.92429718836427699</v>
      </c>
      <c r="BD762" s="225">
        <f t="shared" si="434"/>
        <v>0.1566868116357229</v>
      </c>
      <c r="BE762" s="359">
        <f t="shared" si="435"/>
        <v>79.990511955849172</v>
      </c>
      <c r="BF762" s="448">
        <f t="shared" si="436"/>
        <v>22.318109291245662</v>
      </c>
    </row>
    <row r="763" spans="1:58" x14ac:dyDescent="0.25">
      <c r="A763" s="8">
        <v>757</v>
      </c>
      <c r="B763" s="9">
        <v>37</v>
      </c>
      <c r="C763" s="10" t="s">
        <v>11</v>
      </c>
      <c r="D763" s="10" t="s">
        <v>9</v>
      </c>
      <c r="E763" s="11" t="s">
        <v>8</v>
      </c>
      <c r="F763" s="12" t="s">
        <v>28</v>
      </c>
      <c r="G763" s="32"/>
      <c r="H763" s="14"/>
      <c r="I763" s="11"/>
      <c r="J763" s="39"/>
      <c r="K763" s="39"/>
      <c r="L763" s="44">
        <v>75.004726614014203</v>
      </c>
      <c r="M763" s="39"/>
      <c r="N763" s="39"/>
      <c r="O763" s="39"/>
      <c r="P763" s="39"/>
      <c r="Q763" s="39"/>
      <c r="R763" s="39"/>
      <c r="S763" s="315">
        <v>32867.821249527158</v>
      </c>
      <c r="T763" s="323">
        <v>1710.1077667995237</v>
      </c>
      <c r="U763" s="328">
        <v>71.33304523365392</v>
      </c>
      <c r="V763" s="287">
        <f t="shared" si="420"/>
        <v>19.219736842105263</v>
      </c>
      <c r="W763" s="298">
        <f t="shared" si="421"/>
        <v>460.76571022402652</v>
      </c>
      <c r="X763" s="305">
        <f t="shared" si="422"/>
        <v>23.973570190337522</v>
      </c>
      <c r="Y763" s="46">
        <f t="shared" si="412"/>
        <v>892.89</v>
      </c>
      <c r="Z763" s="123">
        <f t="shared" si="413"/>
        <v>167.45</v>
      </c>
      <c r="AA763" s="200">
        <f t="shared" si="414"/>
        <v>3.4</v>
      </c>
      <c r="AB763" s="71">
        <v>13.009802527966873</v>
      </c>
      <c r="AC763" s="253">
        <f t="shared" si="423"/>
        <v>1.0841502106639061E-3</v>
      </c>
      <c r="AD763" s="78">
        <f t="shared" si="424"/>
        <v>11.616322579196341</v>
      </c>
      <c r="AE763" s="181">
        <f t="shared" si="415"/>
        <v>0.49367650968749999</v>
      </c>
      <c r="AF763" s="185">
        <f t="shared" si="416"/>
        <v>0.47419622163749997</v>
      </c>
      <c r="AG763" s="278">
        <f t="shared" si="417"/>
        <v>0.37956410461250001</v>
      </c>
      <c r="AH763" s="281">
        <f t="shared" si="418"/>
        <v>0.35496822005000006</v>
      </c>
      <c r="AI763" s="177">
        <f t="shared" si="399"/>
        <v>3.7946502925486763</v>
      </c>
      <c r="AJ763" s="177">
        <f t="shared" si="425"/>
        <v>2.7284673943892157</v>
      </c>
      <c r="AK763" s="258">
        <f t="shared" si="426"/>
        <v>327.41608732670591</v>
      </c>
      <c r="AL763" s="107">
        <f t="shared" si="419"/>
        <v>63.433952007337226</v>
      </c>
      <c r="AS763" s="455">
        <v>5.8597370728882359</v>
      </c>
      <c r="AT763" s="347">
        <v>5.2423766117111379</v>
      </c>
      <c r="AU763" s="350">
        <f t="shared" si="427"/>
        <v>0.61736046117709797</v>
      </c>
      <c r="AV763" s="415">
        <f t="shared" si="428"/>
        <v>5.2321006350111769</v>
      </c>
      <c r="AW763" s="347">
        <f t="shared" si="429"/>
        <v>4.6808656528307573</v>
      </c>
      <c r="AX763" s="350">
        <f t="shared" si="430"/>
        <v>0.551234982180419</v>
      </c>
      <c r="AY763" s="207">
        <v>0.47299999999999998</v>
      </c>
      <c r="AZ763" s="220">
        <v>0.38186829323043109</v>
      </c>
      <c r="BA763" s="224">
        <f t="shared" si="431"/>
        <v>9.1131706769568888E-2</v>
      </c>
      <c r="BB763" s="226">
        <f t="shared" si="432"/>
        <v>0.42233696999999998</v>
      </c>
      <c r="BC763" s="220">
        <f t="shared" si="433"/>
        <v>0.34096638034251958</v>
      </c>
      <c r="BD763" s="224">
        <f t="shared" si="434"/>
        <v>8.1370589657480369E-2</v>
      </c>
      <c r="BE763" s="357">
        <f t="shared" si="435"/>
        <v>142.75824506242174</v>
      </c>
      <c r="BF763" s="446">
        <f t="shared" si="436"/>
        <v>21.073268124689378</v>
      </c>
    </row>
    <row r="764" spans="1:58" x14ac:dyDescent="0.25">
      <c r="A764" s="15">
        <v>758</v>
      </c>
      <c r="B764" s="16">
        <v>38</v>
      </c>
      <c r="C764" s="17" t="s">
        <v>11</v>
      </c>
      <c r="D764" s="17" t="s">
        <v>9</v>
      </c>
      <c r="E764" s="18" t="s">
        <v>8</v>
      </c>
      <c r="F764" s="19" t="s">
        <v>28</v>
      </c>
      <c r="G764" s="33"/>
      <c r="H764" s="21"/>
      <c r="I764" s="18"/>
      <c r="J764" s="40"/>
      <c r="K764" s="40"/>
      <c r="L764" s="43">
        <v>74.993796167116201</v>
      </c>
      <c r="M764" s="40"/>
      <c r="N764" s="40"/>
      <c r="O764" s="40"/>
      <c r="P764" s="40"/>
      <c r="Q764" s="40"/>
      <c r="R764" s="40"/>
      <c r="S764" s="313">
        <v>32863.031418391991</v>
      </c>
      <c r="T764" s="321">
        <v>1709.8585526102493</v>
      </c>
      <c r="U764" s="326">
        <v>71.32264986127943</v>
      </c>
      <c r="V764" s="288">
        <f t="shared" si="420"/>
        <v>19.219736842105263</v>
      </c>
      <c r="W764" s="299">
        <f t="shared" si="421"/>
        <v>460.76571022402663</v>
      </c>
      <c r="X764" s="306">
        <f t="shared" si="422"/>
        <v>23.973570190337522</v>
      </c>
      <c r="Y764" s="54">
        <f t="shared" si="412"/>
        <v>891.63333333333333</v>
      </c>
      <c r="Z764" s="124">
        <f t="shared" si="413"/>
        <v>173.4</v>
      </c>
      <c r="AA764" s="198">
        <f t="shared" si="414"/>
        <v>3.41</v>
      </c>
      <c r="AB764" s="72">
        <v>13.57214019701485</v>
      </c>
      <c r="AC764" s="254">
        <f t="shared" si="423"/>
        <v>1.1310116830845708E-3</v>
      </c>
      <c r="AD764" s="79">
        <f t="shared" si="424"/>
        <v>12.101372604331674</v>
      </c>
      <c r="AE764" s="182">
        <f t="shared" si="415"/>
        <v>0.50492910299999993</v>
      </c>
      <c r="AF764" s="186">
        <f t="shared" si="416"/>
        <v>0.48549921055</v>
      </c>
      <c r="AG764" s="276">
        <f t="shared" si="417"/>
        <v>0.38971000165000003</v>
      </c>
      <c r="AH764" s="279">
        <f t="shared" si="418"/>
        <v>0.36487994347500002</v>
      </c>
      <c r="AI764" s="178"/>
      <c r="AJ764" s="178">
        <f t="shared" si="425"/>
        <v>2.688448086877663</v>
      </c>
      <c r="AK764" s="259">
        <f t="shared" si="426"/>
        <v>322.61377042531956</v>
      </c>
      <c r="AL764" s="108">
        <f t="shared" si="419"/>
        <v>63.149239475885992</v>
      </c>
      <c r="AS764" s="455">
        <v>5.9674321065435132</v>
      </c>
      <c r="AT764" s="348">
        <v>5.3485259458435293</v>
      </c>
      <c r="AU764" s="351">
        <f t="shared" si="427"/>
        <v>0.61890616069998394</v>
      </c>
      <c r="AV764" s="416">
        <f t="shared" si="428"/>
        <v>5.3207613805977481</v>
      </c>
      <c r="AW764" s="348">
        <f t="shared" si="429"/>
        <v>4.7689240175122851</v>
      </c>
      <c r="AX764" s="351">
        <f t="shared" si="430"/>
        <v>0.55183736308546238</v>
      </c>
      <c r="AY764" s="208">
        <v>0.53100000000000003</v>
      </c>
      <c r="AZ764" s="221">
        <v>0.43577122805451557</v>
      </c>
      <c r="BA764" s="223">
        <f t="shared" si="431"/>
        <v>9.5228771945484458E-2</v>
      </c>
      <c r="BB764" s="227">
        <f t="shared" si="432"/>
        <v>0.47345730000000003</v>
      </c>
      <c r="BC764" s="221">
        <f t="shared" si="433"/>
        <v>0.38854815264100789</v>
      </c>
      <c r="BD764" s="223">
        <f t="shared" si="434"/>
        <v>8.4909147358992132E-2</v>
      </c>
      <c r="BE764" s="358">
        <f t="shared" si="435"/>
        <v>142.52142414253208</v>
      </c>
      <c r="BF764" s="447">
        <f t="shared" si="436"/>
        <v>21.929237514237595</v>
      </c>
    </row>
    <row r="765" spans="1:58" x14ac:dyDescent="0.25">
      <c r="A765" s="15">
        <v>759</v>
      </c>
      <c r="B765" s="16">
        <v>39</v>
      </c>
      <c r="C765" s="17" t="s">
        <v>11</v>
      </c>
      <c r="D765" s="17" t="s">
        <v>9</v>
      </c>
      <c r="E765" s="18" t="s">
        <v>8</v>
      </c>
      <c r="F765" s="19" t="s">
        <v>28</v>
      </c>
      <c r="G765" s="33"/>
      <c r="H765" s="21"/>
      <c r="I765" s="18"/>
      <c r="J765" s="40"/>
      <c r="K765" s="40"/>
      <c r="L765" s="43">
        <v>74.991063555391705</v>
      </c>
      <c r="M765" s="40"/>
      <c r="N765" s="40"/>
      <c r="O765" s="40"/>
      <c r="P765" s="40"/>
      <c r="Q765" s="40"/>
      <c r="R765" s="40"/>
      <c r="S765" s="313">
        <v>32861.833960608194</v>
      </c>
      <c r="T765" s="321">
        <v>1709.7962490629307</v>
      </c>
      <c r="U765" s="326">
        <v>71.320051018185808</v>
      </c>
      <c r="V765" s="288">
        <f t="shared" si="420"/>
        <v>19.219736842105263</v>
      </c>
      <c r="W765" s="299">
        <f t="shared" si="421"/>
        <v>460.76571022402658</v>
      </c>
      <c r="X765" s="306">
        <f t="shared" si="422"/>
        <v>23.973570190337522</v>
      </c>
      <c r="Y765" s="47">
        <f t="shared" si="412"/>
        <v>890.9</v>
      </c>
      <c r="Z765" s="124">
        <f t="shared" si="413"/>
        <v>171.95</v>
      </c>
      <c r="AA765" s="198">
        <f t="shared" si="414"/>
        <v>3.395</v>
      </c>
      <c r="AB765" s="72">
        <v>13.585777892908862</v>
      </c>
      <c r="AC765" s="254">
        <f t="shared" si="423"/>
        <v>1.1321481577424052E-3</v>
      </c>
      <c r="AD765" s="79">
        <f t="shared" si="424"/>
        <v>12.103569524792505</v>
      </c>
      <c r="AE765" s="182">
        <f t="shared" si="415"/>
        <v>0.49866729598749998</v>
      </c>
      <c r="AF765" s="186">
        <f t="shared" si="416"/>
        <v>0.47840353463750002</v>
      </c>
      <c r="AG765" s="276">
        <f t="shared" si="417"/>
        <v>0.38359254411250004</v>
      </c>
      <c r="AH765" s="279">
        <f t="shared" si="418"/>
        <v>0.36086982490000002</v>
      </c>
      <c r="AI765" s="178">
        <f t="shared" ref="AI765:AI790" si="437">AE765/AB765*100</f>
        <v>3.6705097044739774</v>
      </c>
      <c r="AJ765" s="178">
        <f t="shared" si="425"/>
        <v>2.6562323316676415</v>
      </c>
      <c r="AK765" s="259">
        <f t="shared" si="426"/>
        <v>318.74787980011695</v>
      </c>
      <c r="AL765" s="108">
        <f t="shared" si="419"/>
        <v>63.775607045078701</v>
      </c>
      <c r="AS765" s="455">
        <v>6.3068216826415142</v>
      </c>
      <c r="AT765" s="348">
        <v>5.6830444124015447</v>
      </c>
      <c r="AU765" s="351">
        <f t="shared" si="427"/>
        <v>0.62377727023996954</v>
      </c>
      <c r="AV765" s="416">
        <f t="shared" si="428"/>
        <v>5.6187474370653243</v>
      </c>
      <c r="AW765" s="348">
        <f t="shared" si="429"/>
        <v>5.0630242670085366</v>
      </c>
      <c r="AX765" s="351">
        <f t="shared" si="430"/>
        <v>0.55572317005678884</v>
      </c>
      <c r="AY765" s="208">
        <v>0.53300000000000003</v>
      </c>
      <c r="AZ765" s="221">
        <v>0.42554723900692476</v>
      </c>
      <c r="BA765" s="223">
        <f t="shared" si="431"/>
        <v>0.10745276099307527</v>
      </c>
      <c r="BB765" s="227">
        <f t="shared" si="432"/>
        <v>0.47484970000000004</v>
      </c>
      <c r="BC765" s="221">
        <f t="shared" si="433"/>
        <v>0.37912003523126925</v>
      </c>
      <c r="BD765" s="223">
        <f t="shared" si="434"/>
        <v>9.5729664768730752E-2</v>
      </c>
      <c r="BE765" s="358">
        <f t="shared" si="435"/>
        <v>126.4348888511519</v>
      </c>
      <c r="BF765" s="447">
        <f t="shared" si="436"/>
        <v>21.779854029760269</v>
      </c>
    </row>
    <row r="766" spans="1:58" ht="15.75" thickBot="1" x14ac:dyDescent="0.3">
      <c r="A766" s="22">
        <v>760</v>
      </c>
      <c r="B766" s="23">
        <v>40</v>
      </c>
      <c r="C766" s="24" t="s">
        <v>11</v>
      </c>
      <c r="D766" s="24" t="s">
        <v>9</v>
      </c>
      <c r="E766" s="25" t="s">
        <v>8</v>
      </c>
      <c r="F766" s="26" t="s">
        <v>28</v>
      </c>
      <c r="G766" s="34"/>
      <c r="H766" s="28"/>
      <c r="I766" s="25"/>
      <c r="J766" s="41"/>
      <c r="K766" s="41"/>
      <c r="L766" s="42">
        <v>74.999261390565195</v>
      </c>
      <c r="M766" s="41"/>
      <c r="N766" s="41"/>
      <c r="O766" s="41"/>
      <c r="P766" s="41"/>
      <c r="Q766" s="41"/>
      <c r="R766" s="41"/>
      <c r="S766" s="314">
        <v>32865.426333959578</v>
      </c>
      <c r="T766" s="322">
        <v>1709.9831597048862</v>
      </c>
      <c r="U766" s="327">
        <v>71.327847547466661</v>
      </c>
      <c r="V766" s="289">
        <f t="shared" si="420"/>
        <v>19.219736842105267</v>
      </c>
      <c r="W766" s="300">
        <f t="shared" si="421"/>
        <v>460.76571022402669</v>
      </c>
      <c r="X766" s="307">
        <f t="shared" si="422"/>
        <v>23.973570190337526</v>
      </c>
      <c r="Y766" s="48">
        <f t="shared" si="412"/>
        <v>901.36999999999989</v>
      </c>
      <c r="Z766" s="125">
        <f t="shared" si="413"/>
        <v>183.45</v>
      </c>
      <c r="AA766" s="199">
        <f t="shared" si="414"/>
        <v>3.37</v>
      </c>
      <c r="AB766" s="73">
        <v>14.088118128108716</v>
      </c>
      <c r="AC766" s="255">
        <f t="shared" si="423"/>
        <v>1.1740098440090596E-3</v>
      </c>
      <c r="AD766" s="80">
        <f t="shared" si="424"/>
        <v>12.698607037133351</v>
      </c>
      <c r="AE766" s="183">
        <f t="shared" si="415"/>
        <v>0.48548623543750002</v>
      </c>
      <c r="AF766" s="187">
        <f t="shared" si="416"/>
        <v>0.46630471563749998</v>
      </c>
      <c r="AG766" s="277">
        <f t="shared" si="417"/>
        <v>0.37432580996249998</v>
      </c>
      <c r="AH766" s="280">
        <f t="shared" si="418"/>
        <v>0.35103335980000006</v>
      </c>
      <c r="AI766" s="179">
        <f t="shared" si="437"/>
        <v>3.4460687440493158</v>
      </c>
      <c r="AJ766" s="179">
        <f t="shared" si="425"/>
        <v>2.4916980153624331</v>
      </c>
      <c r="AK766" s="260">
        <f t="shared" si="426"/>
        <v>299.00376184349199</v>
      </c>
      <c r="AL766" s="109">
        <f t="shared" si="419"/>
        <v>66.451904840720402</v>
      </c>
      <c r="AS766" s="455">
        <v>6.7484434016253392</v>
      </c>
      <c r="AT766" s="349">
        <v>6.1183277287946378</v>
      </c>
      <c r="AU766" s="352">
        <f t="shared" si="427"/>
        <v>0.63011567283070136</v>
      </c>
      <c r="AV766" s="417">
        <f t="shared" si="428"/>
        <v>6.082844428923031</v>
      </c>
      <c r="AW766" s="349">
        <f t="shared" si="429"/>
        <v>5.5148770649036223</v>
      </c>
      <c r="AX766" s="352">
        <f t="shared" si="430"/>
        <v>0.56796736401940917</v>
      </c>
      <c r="AY766" s="209">
        <v>0.63100000000000001</v>
      </c>
      <c r="AZ766" s="222">
        <v>0.56138098696568195</v>
      </c>
      <c r="BA766" s="225">
        <f t="shared" si="431"/>
        <v>6.9619013034318056E-2</v>
      </c>
      <c r="BB766" s="228">
        <f t="shared" si="432"/>
        <v>0.56876446999999997</v>
      </c>
      <c r="BC766" s="222">
        <f t="shared" si="433"/>
        <v>0.50601198022125671</v>
      </c>
      <c r="BD766" s="225">
        <f t="shared" si="434"/>
        <v>6.2752489778743259E-2</v>
      </c>
      <c r="BE766" s="359">
        <f t="shared" si="435"/>
        <v>202.36021043797484</v>
      </c>
      <c r="BF766" s="448">
        <f t="shared" si="436"/>
        <v>22.357987168958886</v>
      </c>
    </row>
    <row r="767" spans="1:58" x14ac:dyDescent="0.25">
      <c r="A767" s="8">
        <v>761</v>
      </c>
      <c r="B767" s="9">
        <v>41</v>
      </c>
      <c r="C767" s="10" t="s">
        <v>11</v>
      </c>
      <c r="D767" s="10" t="s">
        <v>10</v>
      </c>
      <c r="E767" s="11" t="s">
        <v>7</v>
      </c>
      <c r="F767" s="12" t="s">
        <v>28</v>
      </c>
      <c r="G767" s="32"/>
      <c r="H767" s="14"/>
      <c r="I767" s="11"/>
      <c r="J767" s="39"/>
      <c r="K767" s="39"/>
      <c r="L767" s="44">
        <v>180.01512084694784</v>
      </c>
      <c r="M767" s="39"/>
      <c r="N767" s="39"/>
      <c r="O767" s="39"/>
      <c r="P767" s="39"/>
      <c r="Q767" s="39"/>
      <c r="R767" s="39"/>
      <c r="S767" s="315">
        <v>30304.345493778023</v>
      </c>
      <c r="T767" s="323">
        <v>1666.9400190427366</v>
      </c>
      <c r="U767" s="328">
        <v>104.37270706202008</v>
      </c>
      <c r="V767" s="287">
        <f t="shared" si="420"/>
        <v>18.179625629949609</v>
      </c>
      <c r="W767" s="298">
        <f t="shared" si="421"/>
        <v>290.3474131007319</v>
      </c>
      <c r="X767" s="305">
        <f t="shared" si="422"/>
        <v>15.971033673125023</v>
      </c>
      <c r="Y767" s="46">
        <f t="shared" si="412"/>
        <v>903.18000000000006</v>
      </c>
      <c r="Z767" s="123">
        <f t="shared" si="413"/>
        <v>122.6</v>
      </c>
      <c r="AA767" s="200">
        <f t="shared" si="414"/>
        <v>3.5599999999999996</v>
      </c>
      <c r="AB767" s="71">
        <v>7.2562240570706829</v>
      </c>
      <c r="AC767" s="253">
        <f t="shared" si="423"/>
        <v>6.046853380892236E-4</v>
      </c>
      <c r="AD767" s="78">
        <f t="shared" si="424"/>
        <v>6.5536764438650996</v>
      </c>
      <c r="AE767" s="181">
        <f t="shared" si="415"/>
        <v>0.28764885288749997</v>
      </c>
      <c r="AF767" s="185">
        <f t="shared" si="416"/>
        <v>0.2747174463375</v>
      </c>
      <c r="AG767" s="278">
        <f t="shared" si="417"/>
        <v>0.20988757716250001</v>
      </c>
      <c r="AH767" s="281">
        <f t="shared" si="418"/>
        <v>0.19500637060000003</v>
      </c>
      <c r="AI767" s="177">
        <f t="shared" si="437"/>
        <v>3.9641671842699822</v>
      </c>
      <c r="AJ767" s="177">
        <f t="shared" si="425"/>
        <v>2.6874359042149472</v>
      </c>
      <c r="AK767" s="258">
        <f t="shared" si="426"/>
        <v>322.49230850579363</v>
      </c>
      <c r="AL767" s="107">
        <f t="shared" si="419"/>
        <v>47.490050246067568</v>
      </c>
      <c r="AS767" s="456">
        <v>6.504064479994927</v>
      </c>
      <c r="AT767" s="348">
        <v>6.1992108896729645</v>
      </c>
      <c r="AU767" s="350">
        <f t="shared" si="427"/>
        <v>0.30485359032196246</v>
      </c>
      <c r="AV767" s="415">
        <f t="shared" si="428"/>
        <v>5.8743409570418192</v>
      </c>
      <c r="AW767" s="347">
        <f t="shared" si="429"/>
        <v>5.5990032913348289</v>
      </c>
      <c r="AX767" s="350">
        <f t="shared" si="430"/>
        <v>0.27533766570699009</v>
      </c>
      <c r="AY767" s="207">
        <v>9.0999999999999998E-2</v>
      </c>
      <c r="AZ767" s="220">
        <v>7.3136813464183006E-2</v>
      </c>
      <c r="BA767" s="224">
        <f t="shared" si="431"/>
        <v>1.7863186535816991E-2</v>
      </c>
      <c r="BB767" s="226">
        <f t="shared" si="432"/>
        <v>8.2189380000000006E-2</v>
      </c>
      <c r="BC767" s="220">
        <f t="shared" si="433"/>
        <v>6.6055707184580814E-2</v>
      </c>
      <c r="BD767" s="224">
        <f t="shared" si="434"/>
        <v>1.6133672815419192E-2</v>
      </c>
      <c r="BE767" s="357">
        <f t="shared" si="435"/>
        <v>406.21106668294732</v>
      </c>
      <c r="BF767" s="446">
        <f t="shared" si="436"/>
        <v>23.80232441877174</v>
      </c>
    </row>
    <row r="768" spans="1:58" x14ac:dyDescent="0.25">
      <c r="A768" s="15">
        <v>762</v>
      </c>
      <c r="B768" s="16">
        <v>42</v>
      </c>
      <c r="C768" s="17" t="s">
        <v>11</v>
      </c>
      <c r="D768" s="17" t="s">
        <v>10</v>
      </c>
      <c r="E768" s="18" t="s">
        <v>7</v>
      </c>
      <c r="F768" s="19" t="s">
        <v>28</v>
      </c>
      <c r="G768" s="33"/>
      <c r="H768" s="21"/>
      <c r="I768" s="18"/>
      <c r="J768" s="40"/>
      <c r="K768" s="40"/>
      <c r="L768" s="43">
        <v>180.01981509751752</v>
      </c>
      <c r="M768" s="40"/>
      <c r="N768" s="40"/>
      <c r="O768" s="40"/>
      <c r="P768" s="40"/>
      <c r="Q768" s="40"/>
      <c r="R768" s="40"/>
      <c r="S768" s="313">
        <v>30305.135739566427</v>
      </c>
      <c r="T768" s="321">
        <v>1666.9834878030119</v>
      </c>
      <c r="U768" s="326">
        <v>104.37542878693563</v>
      </c>
      <c r="V768" s="288">
        <f t="shared" si="420"/>
        <v>18.179625629949609</v>
      </c>
      <c r="W768" s="299">
        <f t="shared" si="421"/>
        <v>290.34741310073196</v>
      </c>
      <c r="X768" s="306">
        <f t="shared" si="422"/>
        <v>15.971033673125024</v>
      </c>
      <c r="Y768" s="47">
        <f t="shared" si="412"/>
        <v>901.25</v>
      </c>
      <c r="Z768" s="124">
        <f t="shared" si="413"/>
        <v>151.60000000000002</v>
      </c>
      <c r="AA768" s="198">
        <f t="shared" si="414"/>
        <v>3.5149999999999997</v>
      </c>
      <c r="AB768" s="72">
        <v>8.2987782368091114</v>
      </c>
      <c r="AC768" s="254">
        <f t="shared" si="423"/>
        <v>6.9156485306742592E-4</v>
      </c>
      <c r="AD768" s="79">
        <f t="shared" si="424"/>
        <v>7.4792738859242114</v>
      </c>
      <c r="AE768" s="182">
        <f t="shared" si="415"/>
        <v>0.3079687915374999</v>
      </c>
      <c r="AF768" s="186">
        <f t="shared" si="416"/>
        <v>0.29217138503749995</v>
      </c>
      <c r="AG768" s="276">
        <f t="shared" si="417"/>
        <v>0.2239859383625</v>
      </c>
      <c r="AH768" s="279">
        <f t="shared" si="418"/>
        <v>0.20834176250000003</v>
      </c>
      <c r="AI768" s="178">
        <f t="shared" si="437"/>
        <v>3.7110136305547816</v>
      </c>
      <c r="AJ768" s="178">
        <f t="shared" si="425"/>
        <v>2.5105112650908437</v>
      </c>
      <c r="AK768" s="259">
        <f t="shared" si="426"/>
        <v>301.26135181090126</v>
      </c>
      <c r="AL768" s="108">
        <f t="shared" si="419"/>
        <v>48.34418784042127</v>
      </c>
      <c r="AS768" s="455">
        <v>9.9256249846764657</v>
      </c>
      <c r="AT768" s="348">
        <v>9.6101112244215123</v>
      </c>
      <c r="AU768" s="351">
        <f t="shared" si="427"/>
        <v>0.31551376025495337</v>
      </c>
      <c r="AV768" s="416">
        <f t="shared" si="428"/>
        <v>8.9454695174396637</v>
      </c>
      <c r="AW768" s="348">
        <f t="shared" si="429"/>
        <v>8.6611127410098891</v>
      </c>
      <c r="AX768" s="351">
        <f t="shared" si="430"/>
        <v>0.28435677642977675</v>
      </c>
      <c r="AY768" s="208">
        <v>7.5999999999999998E-2</v>
      </c>
      <c r="AZ768" s="221">
        <v>6.0404611085949807E-2</v>
      </c>
      <c r="BA768" s="223">
        <f t="shared" si="431"/>
        <v>1.5595388914050191E-2</v>
      </c>
      <c r="BB768" s="227">
        <f t="shared" si="432"/>
        <v>6.8495E-2</v>
      </c>
      <c r="BC768" s="221">
        <f t="shared" si="433"/>
        <v>5.4439655741212262E-2</v>
      </c>
      <c r="BD768" s="223">
        <f t="shared" si="434"/>
        <v>1.4055344258787733E-2</v>
      </c>
      <c r="BE768" s="358">
        <f t="shared" si="435"/>
        <v>532.13025225248339</v>
      </c>
      <c r="BF768" s="447">
        <f t="shared" si="436"/>
        <v>26.302428870624276</v>
      </c>
    </row>
    <row r="769" spans="1:58" x14ac:dyDescent="0.25">
      <c r="A769" s="15">
        <v>763</v>
      </c>
      <c r="B769" s="16">
        <v>43</v>
      </c>
      <c r="C769" s="17" t="s">
        <v>11</v>
      </c>
      <c r="D769" s="17" t="s">
        <v>10</v>
      </c>
      <c r="E769" s="18" t="s">
        <v>7</v>
      </c>
      <c r="F769" s="19" t="s">
        <v>28</v>
      </c>
      <c r="G769" s="33"/>
      <c r="H769" s="21"/>
      <c r="I769" s="18"/>
      <c r="J769" s="40"/>
      <c r="K769" s="40"/>
      <c r="L769" s="43">
        <v>180.00573234580838</v>
      </c>
      <c r="M769" s="40"/>
      <c r="N769" s="40"/>
      <c r="O769" s="40"/>
      <c r="P769" s="40"/>
      <c r="Q769" s="40"/>
      <c r="R769" s="40"/>
      <c r="S769" s="313">
        <v>30302.765002201206</v>
      </c>
      <c r="T769" s="321">
        <v>1666.8530815221852</v>
      </c>
      <c r="U769" s="326">
        <v>104.36726361218892</v>
      </c>
      <c r="V769" s="288">
        <f t="shared" si="420"/>
        <v>18.179625629949609</v>
      </c>
      <c r="W769" s="299">
        <f t="shared" si="421"/>
        <v>290.34741310073196</v>
      </c>
      <c r="X769" s="306">
        <f t="shared" si="422"/>
        <v>15.971033673125023</v>
      </c>
      <c r="Y769" s="47">
        <f t="shared" si="412"/>
        <v>907.33</v>
      </c>
      <c r="Z769" s="124">
        <f t="shared" si="413"/>
        <v>88.1</v>
      </c>
      <c r="AA769" s="198">
        <f t="shared" si="414"/>
        <v>3.66</v>
      </c>
      <c r="AB769" s="72">
        <v>6.3141853323533184</v>
      </c>
      <c r="AC769" s="254">
        <f t="shared" si="423"/>
        <v>5.2618211102944317E-4</v>
      </c>
      <c r="AD769" s="79">
        <f t="shared" si="424"/>
        <v>5.7290497776041365</v>
      </c>
      <c r="AE769" s="182">
        <f t="shared" si="415"/>
        <v>0.25120174508749998</v>
      </c>
      <c r="AF769" s="186">
        <f t="shared" si="416"/>
        <v>0.23912570993749999</v>
      </c>
      <c r="AG769" s="276">
        <f t="shared" si="417"/>
        <v>0.18434788101250002</v>
      </c>
      <c r="AH769" s="279">
        <f t="shared" si="418"/>
        <v>0.171814099</v>
      </c>
      <c r="AI769" s="178">
        <f t="shared" si="437"/>
        <v>3.978371426640976</v>
      </c>
      <c r="AJ769" s="178">
        <f t="shared" si="425"/>
        <v>2.7210810256018303</v>
      </c>
      <c r="AK769" s="259">
        <f t="shared" si="426"/>
        <v>326.52972307221961</v>
      </c>
      <c r="AL769" s="108">
        <f t="shared" si="419"/>
        <v>47.888647790099284</v>
      </c>
      <c r="AS769" s="455">
        <v>4.246089163995304</v>
      </c>
      <c r="AT769" s="348">
        <v>3.9608203499180799</v>
      </c>
      <c r="AU769" s="351">
        <f t="shared" si="427"/>
        <v>0.28526881407722415</v>
      </c>
      <c r="AV769" s="416">
        <f t="shared" si="428"/>
        <v>3.8526040811678595</v>
      </c>
      <c r="AW769" s="348">
        <f t="shared" si="429"/>
        <v>3.5937711280911717</v>
      </c>
      <c r="AX769" s="351">
        <f t="shared" si="430"/>
        <v>0.25883295307668786</v>
      </c>
      <c r="AY769" s="208">
        <v>5.8000000000000003E-2</v>
      </c>
      <c r="AZ769" s="221">
        <v>4.2742602854916177E-2</v>
      </c>
      <c r="BA769" s="223">
        <f t="shared" si="431"/>
        <v>1.5257397145083826E-2</v>
      </c>
      <c r="BB769" s="227">
        <f t="shared" si="432"/>
        <v>5.2625140000000001E-2</v>
      </c>
      <c r="BC769" s="221">
        <f t="shared" si="433"/>
        <v>3.8781645848351094E-2</v>
      </c>
      <c r="BD769" s="223">
        <f t="shared" si="434"/>
        <v>1.3843494151648908E-2</v>
      </c>
      <c r="BE769" s="358">
        <f t="shared" si="435"/>
        <v>413.84420109873383</v>
      </c>
      <c r="BF769" s="447">
        <f t="shared" si="436"/>
        <v>22.134159153632638</v>
      </c>
    </row>
    <row r="770" spans="1:58" ht="15.75" thickBot="1" x14ac:dyDescent="0.3">
      <c r="A770" s="22">
        <v>764</v>
      </c>
      <c r="B770" s="23">
        <v>44</v>
      </c>
      <c r="C770" s="24" t="s">
        <v>11</v>
      </c>
      <c r="D770" s="24" t="s">
        <v>10</v>
      </c>
      <c r="E770" s="25" t="s">
        <v>7</v>
      </c>
      <c r="F770" s="26" t="s">
        <v>28</v>
      </c>
      <c r="G770" s="34"/>
      <c r="H770" s="28"/>
      <c r="I770" s="25"/>
      <c r="J770" s="41"/>
      <c r="K770" s="41"/>
      <c r="L770" s="42">
        <v>180.01042659637812</v>
      </c>
      <c r="M770" s="41"/>
      <c r="N770" s="41"/>
      <c r="O770" s="41"/>
      <c r="P770" s="41"/>
      <c r="Q770" s="41"/>
      <c r="R770" s="41"/>
      <c r="S770" s="314">
        <v>30303.555247989618</v>
      </c>
      <c r="T770" s="322">
        <v>1666.8965502824608</v>
      </c>
      <c r="U770" s="327">
        <v>104.36998533710451</v>
      </c>
      <c r="V770" s="289">
        <f t="shared" si="420"/>
        <v>18.179625629949612</v>
      </c>
      <c r="W770" s="300">
        <f t="shared" si="421"/>
        <v>290.34741310073196</v>
      </c>
      <c r="X770" s="307">
        <f t="shared" si="422"/>
        <v>15.971033673125021</v>
      </c>
      <c r="Y770" s="48">
        <f t="shared" si="412"/>
        <v>912.99</v>
      </c>
      <c r="Z770" s="125">
        <f t="shared" si="413"/>
        <v>63.4</v>
      </c>
      <c r="AA770" s="199">
        <f t="shared" si="414"/>
        <v>3.82</v>
      </c>
      <c r="AB770" s="73">
        <v>5.6714858678016542</v>
      </c>
      <c r="AC770" s="255">
        <f t="shared" si="423"/>
        <v>4.7262382231680453E-4</v>
      </c>
      <c r="AD770" s="80">
        <f t="shared" si="424"/>
        <v>5.1780098824442318</v>
      </c>
      <c r="AE770" s="183">
        <f t="shared" si="415"/>
        <v>0.23608535158749999</v>
      </c>
      <c r="AF770" s="187">
        <f t="shared" si="416"/>
        <v>0.22630485513749998</v>
      </c>
      <c r="AG770" s="277">
        <f t="shared" si="417"/>
        <v>0.1754765938625</v>
      </c>
      <c r="AH770" s="280">
        <f t="shared" si="418"/>
        <v>0.16197977965000004</v>
      </c>
      <c r="AI770" s="179">
        <f t="shared" si="437"/>
        <v>4.1626719538844572</v>
      </c>
      <c r="AJ770" s="179">
        <f t="shared" si="425"/>
        <v>2.8560377901952814</v>
      </c>
      <c r="AK770" s="260">
        <f t="shared" si="426"/>
        <v>342.72453482343377</v>
      </c>
      <c r="AL770" s="109">
        <f t="shared" si="419"/>
        <v>48.458072853001795</v>
      </c>
      <c r="AS770" s="457">
        <v>3.2823526995166428</v>
      </c>
      <c r="AT770" s="348">
        <v>2.8495693997083289</v>
      </c>
      <c r="AU770" s="352">
        <f t="shared" si="427"/>
        <v>0.43278329980831387</v>
      </c>
      <c r="AV770" s="417">
        <f t="shared" si="428"/>
        <v>2.9967551911316996</v>
      </c>
      <c r="AW770" s="349">
        <f t="shared" si="429"/>
        <v>2.6016283662397073</v>
      </c>
      <c r="AX770" s="352">
        <f t="shared" si="430"/>
        <v>0.39512682489199252</v>
      </c>
      <c r="AY770" s="209">
        <v>6.6000000000000003E-2</v>
      </c>
      <c r="AZ770" s="222">
        <v>3.6149444229903467E-2</v>
      </c>
      <c r="BA770" s="225">
        <f t="shared" si="431"/>
        <v>2.9850555770096536E-2</v>
      </c>
      <c r="BB770" s="228">
        <f t="shared" si="432"/>
        <v>6.0257340000000006E-2</v>
      </c>
      <c r="BC770" s="222">
        <f t="shared" si="433"/>
        <v>3.3004081087459565E-2</v>
      </c>
      <c r="BD770" s="225">
        <f t="shared" si="434"/>
        <v>2.7253258912540435E-2</v>
      </c>
      <c r="BE770" s="359">
        <f t="shared" si="435"/>
        <v>189.99598906909441</v>
      </c>
      <c r="BF770" s="448">
        <f t="shared" si="436"/>
        <v>13.104678184933752</v>
      </c>
    </row>
    <row r="771" spans="1:58" x14ac:dyDescent="0.25">
      <c r="A771" s="8">
        <v>765</v>
      </c>
      <c r="B771" s="9">
        <v>45</v>
      </c>
      <c r="C771" s="10" t="s">
        <v>11</v>
      </c>
      <c r="D771" s="10" t="s">
        <v>10</v>
      </c>
      <c r="E771" s="11" t="s">
        <v>8</v>
      </c>
      <c r="F771" s="12" t="s">
        <v>28</v>
      </c>
      <c r="G771" s="32"/>
      <c r="H771" s="14"/>
      <c r="I771" s="11"/>
      <c r="J771" s="39"/>
      <c r="K771" s="39"/>
      <c r="L771" s="44">
        <v>180.00573234580838</v>
      </c>
      <c r="M771" s="39"/>
      <c r="N771" s="39"/>
      <c r="O771" s="39"/>
      <c r="P771" s="39"/>
      <c r="Q771" s="39"/>
      <c r="R771" s="39"/>
      <c r="S771" s="315">
        <v>30302.765002201206</v>
      </c>
      <c r="T771" s="323">
        <v>1666.8530815221852</v>
      </c>
      <c r="U771" s="328">
        <v>104.36726361218892</v>
      </c>
      <c r="V771" s="287">
        <f t="shared" si="420"/>
        <v>18.179625629949609</v>
      </c>
      <c r="W771" s="298">
        <f t="shared" si="421"/>
        <v>290.34741310073196</v>
      </c>
      <c r="X771" s="305">
        <f t="shared" si="422"/>
        <v>15.971033673125023</v>
      </c>
      <c r="Y771" s="46">
        <f t="shared" si="412"/>
        <v>902.2</v>
      </c>
      <c r="Z771" s="123">
        <f t="shared" si="413"/>
        <v>118.95</v>
      </c>
      <c r="AA771" s="200">
        <f t="shared" si="414"/>
        <v>3.5999999999999996</v>
      </c>
      <c r="AB771" s="71">
        <v>11.87328206802637</v>
      </c>
      <c r="AC771" s="253">
        <f t="shared" si="423"/>
        <v>9.894401723355309E-4</v>
      </c>
      <c r="AD771" s="78">
        <f t="shared" si="424"/>
        <v>10.712075081773392</v>
      </c>
      <c r="AE771" s="181">
        <f t="shared" si="415"/>
        <v>0.45845472438750001</v>
      </c>
      <c r="AF771" s="185">
        <f t="shared" si="416"/>
        <v>0.43768006183749997</v>
      </c>
      <c r="AG771" s="278">
        <f t="shared" si="417"/>
        <v>0.33574846196250002</v>
      </c>
      <c r="AH771" s="281">
        <f t="shared" si="418"/>
        <v>0.31300881510000006</v>
      </c>
      <c r="AI771" s="177">
        <f t="shared" si="437"/>
        <v>3.8612299595077877</v>
      </c>
      <c r="AJ771" s="177">
        <f t="shared" si="425"/>
        <v>2.6362450862925537</v>
      </c>
      <c r="AK771" s="258">
        <f t="shared" si="426"/>
        <v>316.34941035510639</v>
      </c>
      <c r="AL771" s="107">
        <f t="shared" si="419"/>
        <v>36.500146532049513</v>
      </c>
      <c r="AS771" s="455">
        <v>7.7979807402497592</v>
      </c>
      <c r="AT771" s="347">
        <v>7.0627122746316946</v>
      </c>
      <c r="AU771" s="350">
        <f t="shared" si="427"/>
        <v>0.73526846561806458</v>
      </c>
      <c r="AV771" s="415">
        <f t="shared" si="428"/>
        <v>7.0353382238533335</v>
      </c>
      <c r="AW771" s="347">
        <f t="shared" si="429"/>
        <v>6.3719790141727151</v>
      </c>
      <c r="AX771" s="350">
        <f t="shared" si="430"/>
        <v>0.6633592096806179</v>
      </c>
      <c r="AY771" s="207">
        <v>6.4000000000000001E-2</v>
      </c>
      <c r="AZ771" s="220">
        <v>4.5386451284133315E-2</v>
      </c>
      <c r="BA771" s="224">
        <f t="shared" si="431"/>
        <v>1.8613548715866686E-2</v>
      </c>
      <c r="BB771" s="226">
        <f t="shared" si="432"/>
        <v>5.7740800000000009E-2</v>
      </c>
      <c r="BC771" s="220">
        <f t="shared" si="433"/>
        <v>4.0947656348545081E-2</v>
      </c>
      <c r="BD771" s="224">
        <f t="shared" si="434"/>
        <v>1.6793143651454925E-2</v>
      </c>
      <c r="BE771" s="357">
        <f t="shared" si="435"/>
        <v>637.88384736679836</v>
      </c>
      <c r="BF771" s="446">
        <f t="shared" si="436"/>
        <v>16.148226971825487</v>
      </c>
    </row>
    <row r="772" spans="1:58" x14ac:dyDescent="0.25">
      <c r="A772" s="15">
        <v>766</v>
      </c>
      <c r="B772" s="16">
        <v>46</v>
      </c>
      <c r="C772" s="17" t="s">
        <v>11</v>
      </c>
      <c r="D772" s="17" t="s">
        <v>10</v>
      </c>
      <c r="E772" s="18" t="s">
        <v>8</v>
      </c>
      <c r="F772" s="19" t="s">
        <v>28</v>
      </c>
      <c r="G772" s="33"/>
      <c r="H772" s="21"/>
      <c r="I772" s="18"/>
      <c r="J772" s="40"/>
      <c r="K772" s="40"/>
      <c r="L772" s="43">
        <v>180.0010380952387</v>
      </c>
      <c r="M772" s="40"/>
      <c r="N772" s="40"/>
      <c r="O772" s="40"/>
      <c r="P772" s="40"/>
      <c r="Q772" s="40"/>
      <c r="R772" s="40"/>
      <c r="S772" s="313">
        <v>30301.974756412801</v>
      </c>
      <c r="T772" s="321">
        <v>1666.8096127619099</v>
      </c>
      <c r="U772" s="326">
        <v>104.36454188727338</v>
      </c>
      <c r="V772" s="288">
        <f t="shared" si="420"/>
        <v>18.179625629949609</v>
      </c>
      <c r="W772" s="299">
        <f t="shared" si="421"/>
        <v>290.3474131007319</v>
      </c>
      <c r="X772" s="306">
        <f t="shared" si="422"/>
        <v>15.971033673125021</v>
      </c>
      <c r="Y772" s="47">
        <f t="shared" si="412"/>
        <v>887.54</v>
      </c>
      <c r="Z772" s="124">
        <f t="shared" si="413"/>
        <v>126.45</v>
      </c>
      <c r="AA772" s="198">
        <f t="shared" si="414"/>
        <v>3.5549999999999997</v>
      </c>
      <c r="AB772" s="72">
        <v>12.55417129512403</v>
      </c>
      <c r="AC772" s="254">
        <f t="shared" si="423"/>
        <v>1.0461809412603358E-3</v>
      </c>
      <c r="AD772" s="79">
        <f t="shared" si="424"/>
        <v>11.142329191274381</v>
      </c>
      <c r="AE772" s="182">
        <f t="shared" si="415"/>
        <v>0.47817667943749997</v>
      </c>
      <c r="AF772" s="186">
        <f t="shared" si="416"/>
        <v>0.45613491153749997</v>
      </c>
      <c r="AG772" s="276">
        <f t="shared" si="417"/>
        <v>0.34892064141249995</v>
      </c>
      <c r="AH772" s="279">
        <f t="shared" si="418"/>
        <v>0.32489126925000006</v>
      </c>
      <c r="AI772" s="178">
        <f t="shared" si="437"/>
        <v>3.8089067625134372</v>
      </c>
      <c r="AJ772" s="178">
        <f t="shared" si="425"/>
        <v>2.5879148978649509</v>
      </c>
      <c r="AK772" s="259">
        <f t="shared" si="426"/>
        <v>310.54978774379413</v>
      </c>
      <c r="AL772" s="108">
        <f t="shared" si="419"/>
        <v>35.873778962856761</v>
      </c>
      <c r="AS772" s="455">
        <v>7.0500553531640389</v>
      </c>
      <c r="AT772" s="348">
        <v>6.4056539733518765</v>
      </c>
      <c r="AU772" s="351">
        <f t="shared" si="427"/>
        <v>0.64440137981216239</v>
      </c>
      <c r="AV772" s="416">
        <f t="shared" si="428"/>
        <v>6.2572061281472102</v>
      </c>
      <c r="AW772" s="348">
        <f t="shared" si="429"/>
        <v>5.6852741275087251</v>
      </c>
      <c r="AX772" s="351">
        <f t="shared" si="430"/>
        <v>0.57193200063848659</v>
      </c>
      <c r="AY772" s="208">
        <v>7.6999999999999999E-2</v>
      </c>
      <c r="AZ772" s="221">
        <v>3.9835328209651417E-2</v>
      </c>
      <c r="BA772" s="223">
        <f t="shared" si="431"/>
        <v>3.7164671790348582E-2</v>
      </c>
      <c r="BB772" s="227">
        <f t="shared" si="432"/>
        <v>6.8340579999999998E-2</v>
      </c>
      <c r="BC772" s="221">
        <f t="shared" si="433"/>
        <v>3.5355447199194021E-2</v>
      </c>
      <c r="BD772" s="223">
        <f t="shared" si="434"/>
        <v>3.2985132800805977E-2</v>
      </c>
      <c r="BE772" s="358">
        <f t="shared" si="435"/>
        <v>337.79852452199685</v>
      </c>
      <c r="BF772" s="447">
        <f t="shared" si="436"/>
        <v>19.481912498051241</v>
      </c>
    </row>
    <row r="773" spans="1:58" x14ac:dyDescent="0.25">
      <c r="A773" s="15">
        <v>767</v>
      </c>
      <c r="B773" s="16">
        <v>47</v>
      </c>
      <c r="C773" s="17" t="s">
        <v>11</v>
      </c>
      <c r="D773" s="17" t="s">
        <v>10</v>
      </c>
      <c r="E773" s="18" t="s">
        <v>8</v>
      </c>
      <c r="F773" s="19" t="s">
        <v>28</v>
      </c>
      <c r="G773" s="33"/>
      <c r="H773" s="21"/>
      <c r="I773" s="18"/>
      <c r="J773" s="40"/>
      <c r="K773" s="40"/>
      <c r="L773" s="43">
        <v>180.0010380952387</v>
      </c>
      <c r="M773" s="40"/>
      <c r="N773" s="40"/>
      <c r="O773" s="40"/>
      <c r="P773" s="40"/>
      <c r="Q773" s="40"/>
      <c r="R773" s="40"/>
      <c r="S773" s="313">
        <v>30301.974756412801</v>
      </c>
      <c r="T773" s="321">
        <v>1666.8096127619099</v>
      </c>
      <c r="U773" s="326">
        <v>104.36454188727338</v>
      </c>
      <c r="V773" s="288">
        <f t="shared" si="420"/>
        <v>18.179625629949609</v>
      </c>
      <c r="W773" s="299">
        <f t="shared" si="421"/>
        <v>290.3474131007319</v>
      </c>
      <c r="X773" s="306">
        <f t="shared" si="422"/>
        <v>15.971033673125021</v>
      </c>
      <c r="Y773" s="47">
        <f t="shared" si="412"/>
        <v>894.54</v>
      </c>
      <c r="Z773" s="124">
        <f t="shared" si="413"/>
        <v>124.95</v>
      </c>
      <c r="AA773" s="198">
        <f t="shared" si="414"/>
        <v>3.5949999999999998</v>
      </c>
      <c r="AB773" s="72">
        <v>13.245042536018195</v>
      </c>
      <c r="AC773" s="254">
        <f t="shared" si="423"/>
        <v>1.1037535446681828E-3</v>
      </c>
      <c r="AD773" s="79">
        <f t="shared" si="424"/>
        <v>11.848220350169715</v>
      </c>
      <c r="AE773" s="182">
        <f t="shared" si="415"/>
        <v>0.51916083318749995</v>
      </c>
      <c r="AF773" s="186">
        <f t="shared" si="416"/>
        <v>0.49521591878749999</v>
      </c>
      <c r="AG773" s="276">
        <f t="shared" si="417"/>
        <v>0.3794969003125</v>
      </c>
      <c r="AH773" s="279">
        <f t="shared" si="418"/>
        <v>0.35440957550000007</v>
      </c>
      <c r="AI773" s="178">
        <f t="shared" si="437"/>
        <v>3.9196615018465106</v>
      </c>
      <c r="AJ773" s="178">
        <f t="shared" si="425"/>
        <v>2.6757903912820868</v>
      </c>
      <c r="AK773" s="259">
        <f t="shared" si="426"/>
        <v>321.09484695385044</v>
      </c>
      <c r="AL773" s="108">
        <f t="shared" si="419"/>
        <v>37.468169138983754</v>
      </c>
      <c r="AS773" s="455">
        <v>8.5299033169452265</v>
      </c>
      <c r="AT773" s="348">
        <v>7.7057119818427999</v>
      </c>
      <c r="AU773" s="351">
        <f t="shared" si="427"/>
        <v>0.82419133510242659</v>
      </c>
      <c r="AV773" s="416">
        <f t="shared" si="428"/>
        <v>7.6303397131401827</v>
      </c>
      <c r="AW773" s="348">
        <f t="shared" si="429"/>
        <v>6.8930675962376577</v>
      </c>
      <c r="AX773" s="351">
        <f t="shared" si="430"/>
        <v>0.7372721169025247</v>
      </c>
      <c r="AY773" s="208">
        <v>8.4000000000000005E-2</v>
      </c>
      <c r="AZ773" s="221">
        <v>4.1176536171390742E-2</v>
      </c>
      <c r="BA773" s="223">
        <f t="shared" si="431"/>
        <v>4.2823463828609264E-2</v>
      </c>
      <c r="BB773" s="227">
        <f t="shared" si="432"/>
        <v>7.5141360000000004E-2</v>
      </c>
      <c r="BC773" s="221">
        <f t="shared" si="433"/>
        <v>3.6834058666755876E-2</v>
      </c>
      <c r="BD773" s="223">
        <f t="shared" si="434"/>
        <v>3.8307301333244129E-2</v>
      </c>
      <c r="BE773" s="358">
        <f t="shared" si="435"/>
        <v>309.29404937975897</v>
      </c>
      <c r="BF773" s="447">
        <f t="shared" si="436"/>
        <v>16.070349167614292</v>
      </c>
    </row>
    <row r="774" spans="1:58" ht="15.75" thickBot="1" x14ac:dyDescent="0.3">
      <c r="A774" s="22">
        <v>768</v>
      </c>
      <c r="B774" s="23">
        <v>48</v>
      </c>
      <c r="C774" s="24" t="s">
        <v>11</v>
      </c>
      <c r="D774" s="24" t="s">
        <v>10</v>
      </c>
      <c r="E774" s="25" t="s">
        <v>8</v>
      </c>
      <c r="F774" s="26" t="s">
        <v>28</v>
      </c>
      <c r="G774" s="34"/>
      <c r="H774" s="28"/>
      <c r="I774" s="25"/>
      <c r="J774" s="41"/>
      <c r="K774" s="41"/>
      <c r="L774" s="42">
        <v>179.99634384466898</v>
      </c>
      <c r="M774" s="41"/>
      <c r="N774" s="41"/>
      <c r="O774" s="41"/>
      <c r="P774" s="41"/>
      <c r="Q774" s="41"/>
      <c r="R774" s="41"/>
      <c r="S774" s="314">
        <v>30301.184510624396</v>
      </c>
      <c r="T774" s="322">
        <v>1666.7661440016343</v>
      </c>
      <c r="U774" s="327">
        <v>104.3618201623578</v>
      </c>
      <c r="V774" s="289">
        <f t="shared" si="420"/>
        <v>18.179625629949612</v>
      </c>
      <c r="W774" s="300">
        <f t="shared" si="421"/>
        <v>290.34741310073196</v>
      </c>
      <c r="X774" s="307">
        <f t="shared" si="422"/>
        <v>15.971033673125023</v>
      </c>
      <c r="Y774" s="48">
        <f t="shared" si="412"/>
        <v>882.68000000000006</v>
      </c>
      <c r="Z774" s="125">
        <f t="shared" si="413"/>
        <v>121.45</v>
      </c>
      <c r="AA774" s="199">
        <f t="shared" si="414"/>
        <v>3.59</v>
      </c>
      <c r="AB774" s="73">
        <v>13.225542053129191</v>
      </c>
      <c r="AC774" s="255">
        <f t="shared" si="423"/>
        <v>1.1021285044274325E-3</v>
      </c>
      <c r="AD774" s="80">
        <f t="shared" si="424"/>
        <v>11.673921459456075</v>
      </c>
      <c r="AE774" s="183">
        <f t="shared" si="415"/>
        <v>0.48787572603749996</v>
      </c>
      <c r="AF774" s="187">
        <f t="shared" si="416"/>
        <v>0.46624013403749998</v>
      </c>
      <c r="AG774" s="277">
        <f t="shared" si="417"/>
        <v>0.35708513666249997</v>
      </c>
      <c r="AH774" s="280">
        <f t="shared" si="418"/>
        <v>0.33285650615000001</v>
      </c>
      <c r="AI774" s="179">
        <f t="shared" si="437"/>
        <v>3.6888902101526155</v>
      </c>
      <c r="AJ774" s="179">
        <f t="shared" si="425"/>
        <v>2.5167702375665235</v>
      </c>
      <c r="AK774" s="260">
        <f t="shared" si="426"/>
        <v>302.01242850798286</v>
      </c>
      <c r="AL774" s="109">
        <f t="shared" si="419"/>
        <v>36.386261519469002</v>
      </c>
      <c r="AS774" s="455">
        <v>7.8112336320374007</v>
      </c>
      <c r="AT774" s="349">
        <v>7.0743550437038376</v>
      </c>
      <c r="AU774" s="352">
        <f t="shared" si="427"/>
        <v>0.73687858833356312</v>
      </c>
      <c r="AV774" s="417">
        <f t="shared" si="428"/>
        <v>6.8948197023267728</v>
      </c>
      <c r="AW774" s="349">
        <f t="shared" si="429"/>
        <v>6.2443917099765036</v>
      </c>
      <c r="AX774" s="352">
        <f t="shared" si="430"/>
        <v>0.65042799235026949</v>
      </c>
      <c r="AY774" s="209">
        <v>7.1999999999999995E-2</v>
      </c>
      <c r="AZ774" s="222">
        <v>3.4760948233817958E-2</v>
      </c>
      <c r="BA774" s="225">
        <f t="shared" si="431"/>
        <v>3.7239051766182037E-2</v>
      </c>
      <c r="BB774" s="228">
        <f t="shared" si="432"/>
        <v>6.3552960000000006E-2</v>
      </c>
      <c r="BC774" s="222">
        <f t="shared" si="433"/>
        <v>3.0682793787026437E-2</v>
      </c>
      <c r="BD774" s="225">
        <f t="shared" si="434"/>
        <v>3.2870166212973569E-2</v>
      </c>
      <c r="BE774" s="359">
        <f t="shared" si="435"/>
        <v>355.1524925008892</v>
      </c>
      <c r="BF774" s="448">
        <f t="shared" si="436"/>
        <v>17.948061271584105</v>
      </c>
    </row>
    <row r="775" spans="1:58" x14ac:dyDescent="0.25">
      <c r="A775" s="8">
        <v>769</v>
      </c>
      <c r="B775" s="9">
        <v>49</v>
      </c>
      <c r="C775" s="10" t="s">
        <v>12</v>
      </c>
      <c r="D775" s="10" t="s">
        <v>6</v>
      </c>
      <c r="E775" s="11" t="s">
        <v>7</v>
      </c>
      <c r="F775" s="12" t="s">
        <v>28</v>
      </c>
      <c r="G775" s="32"/>
      <c r="H775" s="14"/>
      <c r="I775" s="11"/>
      <c r="J775" s="39"/>
      <c r="K775" s="39"/>
      <c r="L775" s="44">
        <v>30.001810103142219</v>
      </c>
      <c r="M775" s="39"/>
      <c r="N775" s="39"/>
      <c r="O775" s="39"/>
      <c r="P775" s="39"/>
      <c r="Q775" s="39"/>
      <c r="R775" s="39"/>
      <c r="S775" s="315">
        <v>14092.950271816349</v>
      </c>
      <c r="T775" s="323">
        <v>307.6185595908849</v>
      </c>
      <c r="U775" s="328">
        <v>16.774722071505924</v>
      </c>
      <c r="V775" s="287">
        <f t="shared" si="420"/>
        <v>45.813068920676201</v>
      </c>
      <c r="W775" s="298">
        <f t="shared" si="421"/>
        <v>840.13017990653225</v>
      </c>
      <c r="X775" s="305">
        <f t="shared" si="422"/>
        <v>18.338220942176775</v>
      </c>
      <c r="Y775" s="46">
        <f t="shared" si="412"/>
        <v>899.7</v>
      </c>
      <c r="Z775" s="123">
        <f t="shared" si="413"/>
        <v>24.800000000000004</v>
      </c>
      <c r="AA775" s="200">
        <f t="shared" si="414"/>
        <v>5.24</v>
      </c>
      <c r="AB775" s="71">
        <v>60.163139550445315</v>
      </c>
      <c r="AC775" s="253">
        <f t="shared" si="423"/>
        <v>5.0135949625371096E-3</v>
      </c>
      <c r="AD775" s="78">
        <f t="shared" si="424"/>
        <v>54.128776653535652</v>
      </c>
      <c r="AE775" s="181">
        <f t="shared" si="415"/>
        <v>2.7597610016375</v>
      </c>
      <c r="AF775" s="185">
        <f t="shared" si="416"/>
        <v>2.6239605654874998</v>
      </c>
      <c r="AG775" s="278">
        <f t="shared" si="417"/>
        <v>2.1243041733624999</v>
      </c>
      <c r="AH775" s="281">
        <f t="shared" si="418"/>
        <v>2.0007374503499999</v>
      </c>
      <c r="AI775" s="177">
        <f t="shared" si="437"/>
        <v>4.5871292992007309</v>
      </c>
      <c r="AJ775" s="177">
        <f t="shared" si="425"/>
        <v>3.3255203523287391</v>
      </c>
      <c r="AK775" s="258">
        <f t="shared" si="426"/>
        <v>399.0624422794487</v>
      </c>
      <c r="AL775" s="107">
        <f t="shared" si="419"/>
        <v>266.91799823554152</v>
      </c>
      <c r="AS775" s="456">
        <v>1.7875547399817133</v>
      </c>
      <c r="AT775" s="348">
        <v>0.7140396754278594</v>
      </c>
      <c r="AU775" s="350">
        <f t="shared" si="427"/>
        <v>1.0735150645538538</v>
      </c>
      <c r="AV775" s="415">
        <f t="shared" si="428"/>
        <v>1.6082629995615476</v>
      </c>
      <c r="AW775" s="347">
        <f t="shared" si="429"/>
        <v>0.64242149598244513</v>
      </c>
      <c r="AX775" s="350">
        <f t="shared" si="430"/>
        <v>0.96584150357910237</v>
      </c>
      <c r="AY775" s="207">
        <v>5.3999999999999999E-2</v>
      </c>
      <c r="AZ775" s="220">
        <v>2.5117053945209335E-2</v>
      </c>
      <c r="BA775" s="224">
        <f t="shared" si="431"/>
        <v>2.8882946054790665E-2</v>
      </c>
      <c r="BB775" s="226">
        <f t="shared" si="432"/>
        <v>4.8583800000000003E-2</v>
      </c>
      <c r="BC775" s="220">
        <f t="shared" si="433"/>
        <v>2.259781343450484E-2</v>
      </c>
      <c r="BD775" s="224">
        <f t="shared" si="434"/>
        <v>2.5985986565495164E-2</v>
      </c>
      <c r="BE775" s="357">
        <f t="shared" si="435"/>
        <v>2082.9987161391509</v>
      </c>
      <c r="BF775" s="446">
        <f t="shared" si="436"/>
        <v>56.043125557300627</v>
      </c>
    </row>
    <row r="776" spans="1:58" x14ac:dyDescent="0.25">
      <c r="A776" s="15">
        <v>770</v>
      </c>
      <c r="B776" s="16">
        <v>50</v>
      </c>
      <c r="C776" s="17" t="s">
        <v>12</v>
      </c>
      <c r="D776" s="17" t="s">
        <v>6</v>
      </c>
      <c r="E776" s="18" t="s">
        <v>7</v>
      </c>
      <c r="F776" s="19" t="s">
        <v>28</v>
      </c>
      <c r="G776" s="33"/>
      <c r="H776" s="21"/>
      <c r="I776" s="18"/>
      <c r="J776" s="40"/>
      <c r="K776" s="40"/>
      <c r="L776" s="43">
        <v>30.008435944596091</v>
      </c>
      <c r="M776" s="40"/>
      <c r="N776" s="40"/>
      <c r="O776" s="40"/>
      <c r="P776" s="40"/>
      <c r="Q776" s="40"/>
      <c r="R776" s="40"/>
      <c r="S776" s="313">
        <v>14096.062672494752</v>
      </c>
      <c r="T776" s="321">
        <v>307.6864965519253</v>
      </c>
      <c r="U776" s="326">
        <v>16.778426736274362</v>
      </c>
      <c r="V776" s="288">
        <f t="shared" si="420"/>
        <v>45.813068920676194</v>
      </c>
      <c r="W776" s="299">
        <f t="shared" si="421"/>
        <v>840.13017990653236</v>
      </c>
      <c r="X776" s="306">
        <f t="shared" si="422"/>
        <v>18.338220942176779</v>
      </c>
      <c r="Y776" s="47">
        <f t="shared" si="412"/>
        <v>899.51</v>
      </c>
      <c r="Z776" s="124">
        <f t="shared" si="413"/>
        <v>19.649999999999999</v>
      </c>
      <c r="AA776" s="198">
        <f t="shared" si="414"/>
        <v>5.3550000000000004</v>
      </c>
      <c r="AB776" s="72">
        <v>55.09543180633996</v>
      </c>
      <c r="AC776" s="254">
        <f t="shared" si="423"/>
        <v>4.5912859838616637E-3</v>
      </c>
      <c r="AD776" s="79">
        <f t="shared" si="424"/>
        <v>49.558891864120859</v>
      </c>
      <c r="AE776" s="182">
        <f t="shared" si="415"/>
        <v>2.4815185926375003</v>
      </c>
      <c r="AF776" s="186">
        <f t="shared" si="416"/>
        <v>2.3577397577374999</v>
      </c>
      <c r="AG776" s="276">
        <f t="shared" si="417"/>
        <v>1.9074812516124999</v>
      </c>
      <c r="AH776" s="279">
        <f t="shared" si="418"/>
        <v>1.7984735890999999</v>
      </c>
      <c r="AI776" s="178">
        <f t="shared" si="437"/>
        <v>4.5040369251665364</v>
      </c>
      <c r="AJ776" s="178">
        <f t="shared" si="425"/>
        <v>3.264288036477546</v>
      </c>
      <c r="AK776" s="259">
        <f t="shared" si="426"/>
        <v>391.71456437730546</v>
      </c>
      <c r="AL776" s="108">
        <f t="shared" si="419"/>
        <v>268.9109859557002</v>
      </c>
      <c r="AS776" s="455">
        <v>1.1270671972263662</v>
      </c>
      <c r="AT776" s="348">
        <v>0.2602287118718199</v>
      </c>
      <c r="AU776" s="351">
        <f t="shared" si="427"/>
        <v>0.86683848535454633</v>
      </c>
      <c r="AV776" s="416">
        <f t="shared" si="428"/>
        <v>1.0138082145770886</v>
      </c>
      <c r="AW776" s="348">
        <f t="shared" si="429"/>
        <v>0.2340783286158207</v>
      </c>
      <c r="AX776" s="351">
        <f t="shared" si="430"/>
        <v>0.77972988596126802</v>
      </c>
      <c r="AY776" s="208">
        <v>7.1999999999999995E-2</v>
      </c>
      <c r="AZ776" s="221">
        <v>4.4389859855798207E-2</v>
      </c>
      <c r="BA776" s="223">
        <f t="shared" si="431"/>
        <v>2.7610140144201788E-2</v>
      </c>
      <c r="BB776" s="227">
        <f t="shared" si="432"/>
        <v>6.4764719999999998E-2</v>
      </c>
      <c r="BC776" s="221">
        <f t="shared" si="433"/>
        <v>3.9929122838889046E-2</v>
      </c>
      <c r="BD776" s="223">
        <f t="shared" si="434"/>
        <v>2.4835597161110952E-2</v>
      </c>
      <c r="BE776" s="358">
        <f t="shared" si="435"/>
        <v>1995.4781655793286</v>
      </c>
      <c r="BF776" s="447">
        <f t="shared" si="436"/>
        <v>63.559051354077027</v>
      </c>
    </row>
    <row r="777" spans="1:58" x14ac:dyDescent="0.25">
      <c r="A777" s="15">
        <v>771</v>
      </c>
      <c r="B777" s="16">
        <v>51</v>
      </c>
      <c r="C777" s="17" t="s">
        <v>12</v>
      </c>
      <c r="D777" s="17" t="s">
        <v>6</v>
      </c>
      <c r="E777" s="18" t="s">
        <v>7</v>
      </c>
      <c r="F777" s="19" t="s">
        <v>28</v>
      </c>
      <c r="G777" s="33"/>
      <c r="H777" s="21"/>
      <c r="I777" s="18"/>
      <c r="J777" s="40"/>
      <c r="K777" s="40"/>
      <c r="L777" s="43">
        <v>30.001810103142219</v>
      </c>
      <c r="M777" s="40"/>
      <c r="N777" s="40"/>
      <c r="O777" s="40"/>
      <c r="P777" s="40"/>
      <c r="Q777" s="40"/>
      <c r="R777" s="40"/>
      <c r="S777" s="313">
        <v>14092.950271816349</v>
      </c>
      <c r="T777" s="321">
        <v>307.6185595908849</v>
      </c>
      <c r="U777" s="326">
        <v>16.774722071505924</v>
      </c>
      <c r="V777" s="288">
        <f t="shared" si="420"/>
        <v>45.813068920676201</v>
      </c>
      <c r="W777" s="299">
        <f t="shared" si="421"/>
        <v>840.13017990653225</v>
      </c>
      <c r="X777" s="306">
        <f t="shared" si="422"/>
        <v>18.338220942176775</v>
      </c>
      <c r="Y777" s="47">
        <f t="shared" si="412"/>
        <v>890.87999999999988</v>
      </c>
      <c r="Z777" s="124">
        <f t="shared" si="413"/>
        <v>6.4499999999999957</v>
      </c>
      <c r="AA777" s="198">
        <f t="shared" si="414"/>
        <v>5.59</v>
      </c>
      <c r="AB777" s="72">
        <v>34.452179533123449</v>
      </c>
      <c r="AC777" s="254">
        <f t="shared" si="423"/>
        <v>2.8710149610936208E-3</v>
      </c>
      <c r="AD777" s="79">
        <f t="shared" si="424"/>
        <v>30.692757702469013</v>
      </c>
      <c r="AE777" s="182">
        <f t="shared" si="415"/>
        <v>1.4823861083875001</v>
      </c>
      <c r="AF777" s="186">
        <f t="shared" si="416"/>
        <v>1.3991045469875001</v>
      </c>
      <c r="AG777" s="276">
        <f t="shared" si="417"/>
        <v>1.1476592404125001</v>
      </c>
      <c r="AH777" s="279">
        <f t="shared" si="418"/>
        <v>1.0821798667500002</v>
      </c>
      <c r="AI777" s="178">
        <f t="shared" si="437"/>
        <v>4.3027353522359473</v>
      </c>
      <c r="AJ777" s="178">
        <f t="shared" si="425"/>
        <v>3.1411071270819226</v>
      </c>
      <c r="AK777" s="259">
        <f t="shared" si="426"/>
        <v>376.93285524983077</v>
      </c>
      <c r="AL777" s="108">
        <f t="shared" si="419"/>
        <v>217.71967280076649</v>
      </c>
      <c r="AS777" s="455">
        <v>0.8547750295691432</v>
      </c>
      <c r="AT777" s="348">
        <v>7.3140897228420015E-2</v>
      </c>
      <c r="AU777" s="351">
        <f t="shared" si="427"/>
        <v>0.78163413234072321</v>
      </c>
      <c r="AV777" s="416">
        <f t="shared" si="428"/>
        <v>0.76150197834255828</v>
      </c>
      <c r="AW777" s="348">
        <f t="shared" si="429"/>
        <v>6.5159762522854825E-2</v>
      </c>
      <c r="AX777" s="351">
        <f t="shared" si="430"/>
        <v>0.69634221581970335</v>
      </c>
      <c r="AY777" s="208">
        <v>5.8000000000000003E-2</v>
      </c>
      <c r="AZ777" s="221">
        <v>2.9208450851865443E-2</v>
      </c>
      <c r="BA777" s="223">
        <f t="shared" si="431"/>
        <v>2.879154914813456E-2</v>
      </c>
      <c r="BB777" s="227">
        <f t="shared" si="432"/>
        <v>5.1671039999999994E-2</v>
      </c>
      <c r="BC777" s="221">
        <f t="shared" si="433"/>
        <v>2.6021224694909882E-2</v>
      </c>
      <c r="BD777" s="223">
        <f t="shared" si="434"/>
        <v>2.5649815305090112E-2</v>
      </c>
      <c r="BE777" s="358">
        <f t="shared" si="435"/>
        <v>1196.6073571055363</v>
      </c>
      <c r="BF777" s="447">
        <f t="shared" si="436"/>
        <v>44.07711755108636</v>
      </c>
    </row>
    <row r="778" spans="1:58" ht="15.75" thickBot="1" x14ac:dyDescent="0.3">
      <c r="A778" s="22">
        <v>772</v>
      </c>
      <c r="B778" s="23">
        <v>52</v>
      </c>
      <c r="C778" s="24" t="s">
        <v>12</v>
      </c>
      <c r="D778" s="24" t="s">
        <v>6</v>
      </c>
      <c r="E778" s="25" t="s">
        <v>7</v>
      </c>
      <c r="F778" s="26" t="s">
        <v>28</v>
      </c>
      <c r="G778" s="34"/>
      <c r="H778" s="28"/>
      <c r="I778" s="25"/>
      <c r="J778" s="41"/>
      <c r="K778" s="41"/>
      <c r="L778" s="42">
        <v>30.021687627503844</v>
      </c>
      <c r="M778" s="41"/>
      <c r="N778" s="41"/>
      <c r="O778" s="41"/>
      <c r="P778" s="41"/>
      <c r="Q778" s="41"/>
      <c r="R778" s="41"/>
      <c r="S778" s="314">
        <v>14102.287473851564</v>
      </c>
      <c r="T778" s="322">
        <v>307.82237047400611</v>
      </c>
      <c r="U778" s="327">
        <v>16.78583606581125</v>
      </c>
      <c r="V778" s="289">
        <f t="shared" si="420"/>
        <v>45.813068920676201</v>
      </c>
      <c r="W778" s="300">
        <f t="shared" si="421"/>
        <v>840.13017990653236</v>
      </c>
      <c r="X778" s="307">
        <f t="shared" si="422"/>
        <v>18.338220942176779</v>
      </c>
      <c r="Y778" s="48">
        <f t="shared" si="412"/>
        <v>896.06999999999994</v>
      </c>
      <c r="Z778" s="125">
        <f t="shared" si="413"/>
        <v>10.900000000000006</v>
      </c>
      <c r="AA778" s="199">
        <f t="shared" si="414"/>
        <v>5.45</v>
      </c>
      <c r="AB778" s="73">
        <v>40.465481600528037</v>
      </c>
      <c r="AC778" s="255">
        <f t="shared" si="423"/>
        <v>3.3721234667106696E-3</v>
      </c>
      <c r="AD778" s="80">
        <f t="shared" si="424"/>
        <v>36.259904097785153</v>
      </c>
      <c r="AE778" s="183">
        <f t="shared" si="415"/>
        <v>1.8098869881375002</v>
      </c>
      <c r="AF778" s="187">
        <f t="shared" si="416"/>
        <v>1.7142932232375001</v>
      </c>
      <c r="AG778" s="277">
        <f t="shared" si="417"/>
        <v>1.4027767908625</v>
      </c>
      <c r="AH778" s="280">
        <f t="shared" si="418"/>
        <v>1.32058235245</v>
      </c>
      <c r="AI778" s="179">
        <f t="shared" si="437"/>
        <v>4.4726688440398616</v>
      </c>
      <c r="AJ778" s="179">
        <f t="shared" si="425"/>
        <v>3.2634786494985586</v>
      </c>
      <c r="AK778" s="260">
        <f t="shared" si="426"/>
        <v>391.61743793982703</v>
      </c>
      <c r="AL778" s="109">
        <f t="shared" si="419"/>
        <v>229.96231165316999</v>
      </c>
      <c r="AS778" s="457">
        <v>1.0217414393997868</v>
      </c>
      <c r="AT778" s="348">
        <v>0.18786098265295853</v>
      </c>
      <c r="AU778" s="352">
        <f t="shared" si="427"/>
        <v>0.83388045674682831</v>
      </c>
      <c r="AV778" s="417">
        <f t="shared" si="428"/>
        <v>0.91555185160296682</v>
      </c>
      <c r="AW778" s="349">
        <f t="shared" si="429"/>
        <v>0.16833659072583654</v>
      </c>
      <c r="AX778" s="352">
        <f t="shared" si="430"/>
        <v>0.74721526087713042</v>
      </c>
      <c r="AY778" s="209">
        <v>5.5E-2</v>
      </c>
      <c r="AZ778" s="222">
        <v>3.4026438129991864E-2</v>
      </c>
      <c r="BA778" s="225">
        <f t="shared" si="431"/>
        <v>2.0973561870008137E-2</v>
      </c>
      <c r="BB778" s="228">
        <f t="shared" si="432"/>
        <v>4.9283849999999997E-2</v>
      </c>
      <c r="BC778" s="222">
        <f t="shared" si="433"/>
        <v>3.0490070415141807E-2</v>
      </c>
      <c r="BD778" s="225">
        <f t="shared" si="434"/>
        <v>1.879377958485819E-2</v>
      </c>
      <c r="BE778" s="359">
        <f t="shared" si="435"/>
        <v>1929.3566753863129</v>
      </c>
      <c r="BF778" s="448">
        <f t="shared" si="436"/>
        <v>48.526717796449844</v>
      </c>
    </row>
    <row r="779" spans="1:58" x14ac:dyDescent="0.25">
      <c r="A779" s="8">
        <v>773</v>
      </c>
      <c r="B779" s="9">
        <v>53</v>
      </c>
      <c r="C779" s="10" t="s">
        <v>12</v>
      </c>
      <c r="D779" s="10" t="s">
        <v>6</v>
      </c>
      <c r="E779" s="11" t="s">
        <v>8</v>
      </c>
      <c r="F779" s="12" t="s">
        <v>28</v>
      </c>
      <c r="G779" s="32"/>
      <c r="H779" s="14"/>
      <c r="I779" s="11"/>
      <c r="J779" s="39"/>
      <c r="K779" s="39"/>
      <c r="L779" s="44">
        <v>29.988558420234469</v>
      </c>
      <c r="M779" s="39"/>
      <c r="N779" s="39"/>
      <c r="O779" s="39"/>
      <c r="P779" s="39"/>
      <c r="Q779" s="39"/>
      <c r="R779" s="39"/>
      <c r="S779" s="315">
        <v>14086.72547045954</v>
      </c>
      <c r="T779" s="323">
        <v>307.48268566880415</v>
      </c>
      <c r="U779" s="328">
        <v>16.767312741969036</v>
      </c>
      <c r="V779" s="287">
        <f t="shared" si="420"/>
        <v>45.813068920676194</v>
      </c>
      <c r="W779" s="298">
        <f t="shared" si="421"/>
        <v>840.13017990653248</v>
      </c>
      <c r="X779" s="305">
        <f t="shared" si="422"/>
        <v>18.338220942176779</v>
      </c>
      <c r="Y779" s="46">
        <f t="shared" si="412"/>
        <v>902.53</v>
      </c>
      <c r="Z779" s="123">
        <f t="shared" si="413"/>
        <v>17.099999999999994</v>
      </c>
      <c r="AA779" s="200">
        <f t="shared" si="414"/>
        <v>5.49</v>
      </c>
      <c r="AB779" s="71">
        <v>42.990167295792943</v>
      </c>
      <c r="AC779" s="253">
        <f t="shared" si="423"/>
        <v>3.5825139413160787E-3</v>
      </c>
      <c r="AD779" s="78">
        <f t="shared" si="424"/>
        <v>38.799915689472009</v>
      </c>
      <c r="AE779" s="181">
        <f t="shared" si="415"/>
        <v>1.8645263273875003</v>
      </c>
      <c r="AF779" s="185">
        <f t="shared" si="416"/>
        <v>1.7706586529875001</v>
      </c>
      <c r="AG779" s="278">
        <f t="shared" si="417"/>
        <v>1.4377786053124999</v>
      </c>
      <c r="AH779" s="281">
        <f t="shared" si="418"/>
        <v>1.36222404985</v>
      </c>
      <c r="AI779" s="177">
        <f t="shared" si="437"/>
        <v>4.3370994919807266</v>
      </c>
      <c r="AJ779" s="177">
        <f t="shared" si="425"/>
        <v>3.1686874825986275</v>
      </c>
      <c r="AK779" s="258">
        <f t="shared" si="426"/>
        <v>380.2424979118353</v>
      </c>
      <c r="AL779" s="107">
        <f t="shared" si="419"/>
        <v>234.80242468784115</v>
      </c>
      <c r="AS779" s="455">
        <v>0.99590398913647593</v>
      </c>
      <c r="AT779" s="347">
        <v>6.7832615102453198E-2</v>
      </c>
      <c r="AU779" s="350">
        <f t="shared" si="427"/>
        <v>0.92807137403402273</v>
      </c>
      <c r="AV779" s="415">
        <f t="shared" si="428"/>
        <v>0.89883322731534365</v>
      </c>
      <c r="AW779" s="347">
        <f t="shared" si="429"/>
        <v>6.1220970108417087E-2</v>
      </c>
      <c r="AX779" s="350">
        <f t="shared" si="430"/>
        <v>0.83761225720692656</v>
      </c>
      <c r="AY779" s="207">
        <v>8.5000000000000006E-2</v>
      </c>
      <c r="AZ779" s="220">
        <v>2.9654077563591792E-2</v>
      </c>
      <c r="BA779" s="224">
        <f t="shared" si="431"/>
        <v>5.5345922436408214E-2</v>
      </c>
      <c r="BB779" s="226">
        <f t="shared" si="432"/>
        <v>7.6715050000000007E-2</v>
      </c>
      <c r="BC779" s="220">
        <f t="shared" si="433"/>
        <v>2.67636946234685E-2</v>
      </c>
      <c r="BD779" s="224">
        <f t="shared" si="434"/>
        <v>4.9951355376531503E-2</v>
      </c>
      <c r="BE779" s="357">
        <f t="shared" si="435"/>
        <v>776.75401191818821</v>
      </c>
      <c r="BF779" s="446">
        <f t="shared" si="436"/>
        <v>46.322048603792986</v>
      </c>
    </row>
    <row r="780" spans="1:58" x14ac:dyDescent="0.25">
      <c r="A780" s="15">
        <v>774</v>
      </c>
      <c r="B780" s="16">
        <v>54</v>
      </c>
      <c r="C780" s="17" t="s">
        <v>12</v>
      </c>
      <c r="D780" s="17" t="s">
        <v>6</v>
      </c>
      <c r="E780" s="18" t="s">
        <v>8</v>
      </c>
      <c r="F780" s="19" t="s">
        <v>28</v>
      </c>
      <c r="G780" s="33"/>
      <c r="H780" s="21"/>
      <c r="I780" s="18"/>
      <c r="J780" s="40"/>
      <c r="K780" s="40"/>
      <c r="L780" s="43">
        <v>30.021687627503844</v>
      </c>
      <c r="M780" s="40"/>
      <c r="N780" s="40"/>
      <c r="O780" s="40"/>
      <c r="P780" s="40"/>
      <c r="Q780" s="40"/>
      <c r="R780" s="40"/>
      <c r="S780" s="313">
        <v>14102.287473851564</v>
      </c>
      <c r="T780" s="321">
        <v>307.82237047400611</v>
      </c>
      <c r="U780" s="326">
        <v>16.78583606581125</v>
      </c>
      <c r="V780" s="288">
        <f t="shared" si="420"/>
        <v>45.813068920676201</v>
      </c>
      <c r="W780" s="299">
        <f t="shared" si="421"/>
        <v>840.13017990653236</v>
      </c>
      <c r="X780" s="306">
        <f t="shared" si="422"/>
        <v>18.338220942176779</v>
      </c>
      <c r="Y780" s="47">
        <f t="shared" si="412"/>
        <v>887.15</v>
      </c>
      <c r="Z780" s="124">
        <f t="shared" si="413"/>
        <v>15.75</v>
      </c>
      <c r="AA780" s="198">
        <f t="shared" si="414"/>
        <v>5.4850000000000003</v>
      </c>
      <c r="AB780" s="72">
        <v>43.210029709435339</v>
      </c>
      <c r="AC780" s="254">
        <f t="shared" si="423"/>
        <v>3.6008358091196117E-3</v>
      </c>
      <c r="AD780" s="79">
        <f t="shared" si="424"/>
        <v>38.333777856725561</v>
      </c>
      <c r="AE780" s="182">
        <f t="shared" si="415"/>
        <v>1.7170671781375</v>
      </c>
      <c r="AF780" s="186">
        <f t="shared" si="416"/>
        <v>1.6224073877375003</v>
      </c>
      <c r="AG780" s="276">
        <f t="shared" si="417"/>
        <v>1.3246742915624998</v>
      </c>
      <c r="AH780" s="279">
        <f t="shared" si="418"/>
        <v>1.246379517</v>
      </c>
      <c r="AI780" s="178">
        <f t="shared" si="437"/>
        <v>3.9737699549939478</v>
      </c>
      <c r="AJ780" s="178">
        <f t="shared" si="425"/>
        <v>2.8844680861856493</v>
      </c>
      <c r="AK780" s="259">
        <f t="shared" si="426"/>
        <v>346.13617034227792</v>
      </c>
      <c r="AL780" s="108">
        <f t="shared" si="419"/>
        <v>248.58251121008135</v>
      </c>
      <c r="AS780" s="455">
        <v>1.1538992609594387</v>
      </c>
      <c r="AT780" s="348">
        <v>0.11127708189722611</v>
      </c>
      <c r="AU780" s="351">
        <f t="shared" si="427"/>
        <v>1.0426221790622126</v>
      </c>
      <c r="AV780" s="416">
        <f t="shared" si="428"/>
        <v>1.0236817293601661</v>
      </c>
      <c r="AW780" s="348">
        <f t="shared" si="429"/>
        <v>9.8719463205124147E-2</v>
      </c>
      <c r="AX780" s="351">
        <f t="shared" si="430"/>
        <v>0.92496226615504173</v>
      </c>
      <c r="AY780" s="208">
        <v>8.2000000000000003E-2</v>
      </c>
      <c r="AZ780" s="221">
        <v>2.5611735067905296E-2</v>
      </c>
      <c r="BA780" s="223">
        <f t="shared" si="431"/>
        <v>5.6388264932094707E-2</v>
      </c>
      <c r="BB780" s="227">
        <f t="shared" si="432"/>
        <v>7.27463E-2</v>
      </c>
      <c r="BC780" s="221">
        <f t="shared" si="433"/>
        <v>2.2721450765492181E-2</v>
      </c>
      <c r="BD780" s="223">
        <f t="shared" si="434"/>
        <v>5.0024849234507819E-2</v>
      </c>
      <c r="BE780" s="358">
        <f t="shared" si="435"/>
        <v>766.29472039032953</v>
      </c>
      <c r="BF780" s="447">
        <f t="shared" si="436"/>
        <v>41.443612630896304</v>
      </c>
    </row>
    <row r="781" spans="1:58" x14ac:dyDescent="0.25">
      <c r="A781" s="15">
        <v>775</v>
      </c>
      <c r="B781" s="16">
        <v>55</v>
      </c>
      <c r="C781" s="17" t="s">
        <v>12</v>
      </c>
      <c r="D781" s="17" t="s">
        <v>6</v>
      </c>
      <c r="E781" s="18" t="s">
        <v>8</v>
      </c>
      <c r="F781" s="19" t="s">
        <v>28</v>
      </c>
      <c r="G781" s="33"/>
      <c r="H781" s="21"/>
      <c r="I781" s="18"/>
      <c r="J781" s="40"/>
      <c r="K781" s="40"/>
      <c r="L781" s="43">
        <v>29.995184261688348</v>
      </c>
      <c r="M781" s="40"/>
      <c r="N781" s="40"/>
      <c r="O781" s="40"/>
      <c r="P781" s="40"/>
      <c r="Q781" s="40"/>
      <c r="R781" s="40"/>
      <c r="S781" s="313">
        <v>14089.837871137946</v>
      </c>
      <c r="T781" s="321">
        <v>307.55062262984455</v>
      </c>
      <c r="U781" s="326">
        <v>16.771017406737482</v>
      </c>
      <c r="V781" s="288">
        <f t="shared" si="420"/>
        <v>45.813068920676201</v>
      </c>
      <c r="W781" s="299">
        <f t="shared" si="421"/>
        <v>840.13017990653236</v>
      </c>
      <c r="X781" s="306">
        <f t="shared" si="422"/>
        <v>18.338220942176779</v>
      </c>
      <c r="Y781" s="47">
        <f t="shared" si="412"/>
        <v>900.12999999999988</v>
      </c>
      <c r="Z781" s="124">
        <f t="shared" si="413"/>
        <v>16.900000000000006</v>
      </c>
      <c r="AA781" s="198">
        <f t="shared" si="414"/>
        <v>5.44</v>
      </c>
      <c r="AB781" s="72">
        <v>43.802992934268481</v>
      </c>
      <c r="AC781" s="254">
        <f t="shared" si="423"/>
        <v>3.6502494111890402E-3</v>
      </c>
      <c r="AD781" s="79">
        <f t="shared" si="424"/>
        <v>39.428388029923077</v>
      </c>
      <c r="AE781" s="182">
        <f t="shared" si="415"/>
        <v>1.9242153728875002</v>
      </c>
      <c r="AF781" s="186">
        <f t="shared" si="416"/>
        <v>1.8235039817374998</v>
      </c>
      <c r="AG781" s="276">
        <f t="shared" si="417"/>
        <v>1.4772315601124999</v>
      </c>
      <c r="AH781" s="279">
        <f t="shared" si="418"/>
        <v>1.39403890825</v>
      </c>
      <c r="AI781" s="178">
        <f t="shared" si="437"/>
        <v>4.392885608924054</v>
      </c>
      <c r="AJ781" s="178">
        <f t="shared" si="425"/>
        <v>3.1825197660395461</v>
      </c>
      <c r="AK781" s="259">
        <f t="shared" si="426"/>
        <v>381.90237192474547</v>
      </c>
      <c r="AL781" s="108">
        <f t="shared" si="419"/>
        <v>239.01617015331954</v>
      </c>
      <c r="AS781" s="455">
        <v>1.063343706743666</v>
      </c>
      <c r="AT781" s="348">
        <v>8.6376730622045622E-2</v>
      </c>
      <c r="AU781" s="351">
        <f t="shared" si="427"/>
        <v>0.97696697612162031</v>
      </c>
      <c r="AV781" s="416">
        <f t="shared" si="428"/>
        <v>0.95714757075117585</v>
      </c>
      <c r="AW781" s="348">
        <f t="shared" si="429"/>
        <v>7.7750286534821911E-2</v>
      </c>
      <c r="AX781" s="351">
        <f t="shared" si="430"/>
        <v>0.87939728421635399</v>
      </c>
      <c r="AY781" s="208">
        <v>8.4000000000000005E-2</v>
      </c>
      <c r="AZ781" s="221">
        <v>3.3284609557659821E-2</v>
      </c>
      <c r="BA781" s="223">
        <f t="shared" si="431"/>
        <v>5.0715390442340184E-2</v>
      </c>
      <c r="BB781" s="227">
        <f t="shared" si="432"/>
        <v>7.5610919999999998E-2</v>
      </c>
      <c r="BC781" s="221">
        <f t="shared" si="433"/>
        <v>2.9960475601136332E-2</v>
      </c>
      <c r="BD781" s="223">
        <f t="shared" si="434"/>
        <v>4.5650444398863663E-2</v>
      </c>
      <c r="BE781" s="358">
        <f t="shared" si="435"/>
        <v>863.70217309219754</v>
      </c>
      <c r="BF781" s="447">
        <f t="shared" si="436"/>
        <v>44.835694557617828</v>
      </c>
    </row>
    <row r="782" spans="1:58" ht="15.75" thickBot="1" x14ac:dyDescent="0.3">
      <c r="A782" s="22">
        <v>776</v>
      </c>
      <c r="B782" s="23">
        <v>56</v>
      </c>
      <c r="C782" s="24" t="s">
        <v>12</v>
      </c>
      <c r="D782" s="24" t="s">
        <v>6</v>
      </c>
      <c r="E782" s="25" t="s">
        <v>8</v>
      </c>
      <c r="F782" s="26" t="s">
        <v>28</v>
      </c>
      <c r="G782" s="34"/>
      <c r="H782" s="28"/>
      <c r="I782" s="25"/>
      <c r="J782" s="41"/>
      <c r="K782" s="41"/>
      <c r="L782" s="42">
        <v>30.001810103142219</v>
      </c>
      <c r="M782" s="41"/>
      <c r="N782" s="41"/>
      <c r="O782" s="41"/>
      <c r="P782" s="41"/>
      <c r="Q782" s="41"/>
      <c r="R782" s="41"/>
      <c r="S782" s="314">
        <v>14092.950271816349</v>
      </c>
      <c r="T782" s="322">
        <v>307.6185595908849</v>
      </c>
      <c r="U782" s="327">
        <v>16.774722071505924</v>
      </c>
      <c r="V782" s="289">
        <f t="shared" si="420"/>
        <v>45.813068920676201</v>
      </c>
      <c r="W782" s="300">
        <f t="shared" si="421"/>
        <v>840.13017990653225</v>
      </c>
      <c r="X782" s="307">
        <f t="shared" si="422"/>
        <v>18.338220942176775</v>
      </c>
      <c r="Y782" s="48">
        <f t="shared" si="412"/>
        <v>903.42000000000007</v>
      </c>
      <c r="Z782" s="125">
        <f t="shared" si="413"/>
        <v>10.500000000000007</v>
      </c>
      <c r="AA782" s="199">
        <f t="shared" si="414"/>
        <v>5.4649999999999999</v>
      </c>
      <c r="AB782" s="73">
        <v>40.119893221030772</v>
      </c>
      <c r="AC782" s="255">
        <f t="shared" si="423"/>
        <v>3.3433244350858978E-3</v>
      </c>
      <c r="AD782" s="80">
        <f t="shared" si="424"/>
        <v>36.245113933743625</v>
      </c>
      <c r="AE782" s="183">
        <f t="shared" si="415"/>
        <v>1.6658758786375003</v>
      </c>
      <c r="AF782" s="187">
        <f t="shared" si="416"/>
        <v>1.5785296077375</v>
      </c>
      <c r="AG782" s="277">
        <f t="shared" si="417"/>
        <v>1.2782635521125001</v>
      </c>
      <c r="AH782" s="280">
        <f t="shared" si="418"/>
        <v>1.2082519755000001</v>
      </c>
      <c r="AI782" s="179">
        <f t="shared" si="437"/>
        <v>4.1522440487559713</v>
      </c>
      <c r="AJ782" s="179">
        <f t="shared" si="425"/>
        <v>3.0116031686411286</v>
      </c>
      <c r="AK782" s="260">
        <f t="shared" si="426"/>
        <v>361.39238023693542</v>
      </c>
      <c r="AL782" s="109">
        <f t="shared" si="419"/>
        <v>227.96932393301125</v>
      </c>
      <c r="AS782" s="455">
        <v>1.0632818043715015</v>
      </c>
      <c r="AT782" s="349">
        <v>8.6359709128168094E-2</v>
      </c>
      <c r="AU782" s="352">
        <f t="shared" si="427"/>
        <v>0.97692209524333351</v>
      </c>
      <c r="AV782" s="417">
        <f t="shared" si="428"/>
        <v>0.96059004770530199</v>
      </c>
      <c r="AW782" s="349">
        <f t="shared" si="429"/>
        <v>7.8019088420569635E-2</v>
      </c>
      <c r="AX782" s="352">
        <f t="shared" si="430"/>
        <v>0.8825709592847325</v>
      </c>
      <c r="AY782" s="209">
        <v>6.7000000000000004E-2</v>
      </c>
      <c r="AZ782" s="222">
        <v>3.1531239887093089E-2</v>
      </c>
      <c r="BA782" s="225">
        <f t="shared" si="431"/>
        <v>3.5468760112906915E-2</v>
      </c>
      <c r="BB782" s="228">
        <f t="shared" si="432"/>
        <v>6.0529140000000002E-2</v>
      </c>
      <c r="BC782" s="222">
        <f t="shared" si="433"/>
        <v>2.848595273879764E-2</v>
      </c>
      <c r="BD782" s="225">
        <f t="shared" si="434"/>
        <v>3.2043187261202373E-2</v>
      </c>
      <c r="BE782" s="359">
        <f t="shared" si="435"/>
        <v>1131.1332308577466</v>
      </c>
      <c r="BF782" s="448">
        <f t="shared" si="436"/>
        <v>41.067648501734048</v>
      </c>
    </row>
    <row r="783" spans="1:58" x14ac:dyDescent="0.25">
      <c r="A783" s="8">
        <v>777</v>
      </c>
      <c r="B783" s="9">
        <v>57</v>
      </c>
      <c r="C783" s="10" t="s">
        <v>12</v>
      </c>
      <c r="D783" s="10" t="s">
        <v>9</v>
      </c>
      <c r="E783" s="11" t="s">
        <v>7</v>
      </c>
      <c r="F783" s="12" t="s">
        <v>28</v>
      </c>
      <c r="G783" s="32"/>
      <c r="H783" s="14"/>
      <c r="I783" s="11"/>
      <c r="J783" s="39"/>
      <c r="K783" s="39"/>
      <c r="L783" s="44">
        <v>75.009448713120804</v>
      </c>
      <c r="M783" s="39"/>
      <c r="N783" s="39"/>
      <c r="O783" s="39"/>
      <c r="P783" s="39"/>
      <c r="Q783" s="39"/>
      <c r="R783" s="39"/>
      <c r="S783" s="315">
        <v>29349.197029478484</v>
      </c>
      <c r="T783" s="323">
        <v>1221.403856545317</v>
      </c>
      <c r="U783" s="328">
        <v>38.851619020802779</v>
      </c>
      <c r="V783" s="287">
        <f t="shared" si="420"/>
        <v>24.029068577277378</v>
      </c>
      <c r="W783" s="298">
        <f t="shared" si="421"/>
        <v>755.41760598866415</v>
      </c>
      <c r="X783" s="305">
        <f t="shared" si="422"/>
        <v>31.437656584950201</v>
      </c>
      <c r="Y783" s="46">
        <f t="shared" si="412"/>
        <v>887.56000000000006</v>
      </c>
      <c r="Z783" s="123">
        <f t="shared" si="413"/>
        <v>61.9</v>
      </c>
      <c r="AA783" s="200">
        <f t="shared" si="414"/>
        <v>3.88</v>
      </c>
      <c r="AB783" s="71">
        <v>25.425984381172846</v>
      </c>
      <c r="AC783" s="253">
        <f t="shared" si="423"/>
        <v>2.1188320317644038E-3</v>
      </c>
      <c r="AD783" s="78">
        <f t="shared" si="424"/>
        <v>22.567086697353773</v>
      </c>
      <c r="AE783" s="181">
        <f t="shared" si="415"/>
        <v>1.0671348389375002</v>
      </c>
      <c r="AF783" s="185">
        <f t="shared" si="416"/>
        <v>1.0234370043375001</v>
      </c>
      <c r="AG783" s="278">
        <f t="shared" si="417"/>
        <v>0.83356708881249997</v>
      </c>
      <c r="AH783" s="281">
        <f t="shared" si="418"/>
        <v>0.78486745059999996</v>
      </c>
      <c r="AI783" s="177">
        <f t="shared" si="437"/>
        <v>4.1970246773520419</v>
      </c>
      <c r="AJ783" s="177">
        <f t="shared" si="425"/>
        <v>3.0868714415681384</v>
      </c>
      <c r="AK783" s="258">
        <f t="shared" si="426"/>
        <v>370.42457298817664</v>
      </c>
      <c r="AL783" s="107">
        <f t="shared" si="419"/>
        <v>138.82583033562673</v>
      </c>
      <c r="AS783" s="456">
        <v>7.6655414163244586</v>
      </c>
      <c r="AT783" s="348">
        <v>6.9501379865804003</v>
      </c>
      <c r="AU783" s="350">
        <f t="shared" si="427"/>
        <v>0.71540342974405835</v>
      </c>
      <c r="AV783" s="415">
        <f t="shared" si="428"/>
        <v>6.8036279394729373</v>
      </c>
      <c r="AW783" s="347">
        <f t="shared" si="429"/>
        <v>6.1686644713693006</v>
      </c>
      <c r="AX783" s="350">
        <f t="shared" si="430"/>
        <v>0.63496346810363646</v>
      </c>
      <c r="AY783" s="207">
        <v>5.3999999999999999E-2</v>
      </c>
      <c r="AZ783" s="220">
        <v>1.4186752995361507E-2</v>
      </c>
      <c r="BA783" s="224">
        <f t="shared" si="431"/>
        <v>3.9813247004638494E-2</v>
      </c>
      <c r="BB783" s="226">
        <f t="shared" si="432"/>
        <v>4.7928240000000004E-2</v>
      </c>
      <c r="BC783" s="220">
        <f t="shared" si="433"/>
        <v>1.2591594488563061E-2</v>
      </c>
      <c r="BD783" s="224">
        <f t="shared" si="434"/>
        <v>3.5336645511436941E-2</v>
      </c>
      <c r="BE783" s="357">
        <f t="shared" si="435"/>
        <v>638.63126708079244</v>
      </c>
      <c r="BF783" s="446">
        <f t="shared" si="436"/>
        <v>35.540763887963479</v>
      </c>
    </row>
    <row r="784" spans="1:58" x14ac:dyDescent="0.25">
      <c r="A784" s="15">
        <v>778</v>
      </c>
      <c r="B784" s="16">
        <v>58</v>
      </c>
      <c r="C784" s="17" t="s">
        <v>12</v>
      </c>
      <c r="D784" s="17" t="s">
        <v>9</v>
      </c>
      <c r="E784" s="18" t="s">
        <v>7</v>
      </c>
      <c r="F784" s="19" t="s">
        <v>28</v>
      </c>
      <c r="G784" s="33"/>
      <c r="H784" s="21"/>
      <c r="I784" s="18"/>
      <c r="J784" s="40"/>
      <c r="K784" s="40"/>
      <c r="L784" s="43">
        <v>75.009448713120804</v>
      </c>
      <c r="M784" s="40"/>
      <c r="N784" s="40"/>
      <c r="O784" s="40"/>
      <c r="P784" s="40"/>
      <c r="Q784" s="40"/>
      <c r="R784" s="40"/>
      <c r="S784" s="313">
        <v>29349.197029478484</v>
      </c>
      <c r="T784" s="321">
        <v>1221.403856545317</v>
      </c>
      <c r="U784" s="326">
        <v>38.851619020802779</v>
      </c>
      <c r="V784" s="288">
        <f t="shared" si="420"/>
        <v>24.029068577277378</v>
      </c>
      <c r="W784" s="299">
        <f t="shared" si="421"/>
        <v>755.41760598866415</v>
      </c>
      <c r="X784" s="306">
        <f t="shared" si="422"/>
        <v>31.437656584950201</v>
      </c>
      <c r="Y784" s="47">
        <f t="shared" si="412"/>
        <v>896.16</v>
      </c>
      <c r="Z784" s="124">
        <f t="shared" si="413"/>
        <v>68.949999999999989</v>
      </c>
      <c r="AA784" s="198">
        <f t="shared" si="414"/>
        <v>3.855</v>
      </c>
      <c r="AB784" s="72">
        <v>24.481749086664905</v>
      </c>
      <c r="AC784" s="254">
        <f t="shared" si="423"/>
        <v>2.0401457572220756E-3</v>
      </c>
      <c r="AD784" s="79">
        <f t="shared" si="424"/>
        <v>21.93956426150562</v>
      </c>
      <c r="AE784" s="182">
        <f t="shared" si="415"/>
        <v>1.0464685369375002</v>
      </c>
      <c r="AF784" s="186">
        <f t="shared" si="416"/>
        <v>1.0046013403375</v>
      </c>
      <c r="AG784" s="276">
        <f t="shared" si="417"/>
        <v>0.81831968381249998</v>
      </c>
      <c r="AH784" s="279">
        <f t="shared" si="418"/>
        <v>0.76888515054999995</v>
      </c>
      <c r="AI784" s="178">
        <f t="shared" si="437"/>
        <v>4.2744843647936364</v>
      </c>
      <c r="AJ784" s="178">
        <f t="shared" si="425"/>
        <v>3.1406463150494752</v>
      </c>
      <c r="AK784" s="259">
        <f t="shared" si="426"/>
        <v>376.87755780593704</v>
      </c>
      <c r="AL784" s="108">
        <f t="shared" si="419"/>
        <v>136.54813008401675</v>
      </c>
      <c r="AS784" s="455">
        <v>7.7234585847344288</v>
      </c>
      <c r="AT784" s="348">
        <v>7.0101654131860203</v>
      </c>
      <c r="AU784" s="351">
        <f t="shared" si="427"/>
        <v>0.71329317154840854</v>
      </c>
      <c r="AV784" s="416">
        <f t="shared" si="428"/>
        <v>6.9214546452956052</v>
      </c>
      <c r="AW784" s="348">
        <f t="shared" si="429"/>
        <v>6.2822298366807834</v>
      </c>
      <c r="AX784" s="351">
        <f t="shared" si="430"/>
        <v>0.63922480861482178</v>
      </c>
      <c r="AY784" s="208">
        <v>6.6000000000000003E-2</v>
      </c>
      <c r="AZ784" s="221">
        <v>4.7404536602787588E-2</v>
      </c>
      <c r="BA784" s="223">
        <f t="shared" si="431"/>
        <v>1.8595463397212415E-2</v>
      </c>
      <c r="BB784" s="227">
        <f t="shared" si="432"/>
        <v>5.9146560000000001E-2</v>
      </c>
      <c r="BC784" s="221">
        <f t="shared" si="433"/>
        <v>4.2482049521954127E-2</v>
      </c>
      <c r="BD784" s="223">
        <f t="shared" si="434"/>
        <v>1.6664510478045878E-2</v>
      </c>
      <c r="BE784" s="358">
        <f t="shared" si="435"/>
        <v>1316.5441787449558</v>
      </c>
      <c r="BF784" s="447">
        <f t="shared" si="436"/>
        <v>34.322141390362965</v>
      </c>
    </row>
    <row r="785" spans="1:58" x14ac:dyDescent="0.25">
      <c r="A785" s="15">
        <v>779</v>
      </c>
      <c r="B785" s="16">
        <v>59</v>
      </c>
      <c r="C785" s="17" t="s">
        <v>12</v>
      </c>
      <c r="D785" s="17" t="s">
        <v>9</v>
      </c>
      <c r="E785" s="18" t="s">
        <v>7</v>
      </c>
      <c r="F785" s="19" t="s">
        <v>28</v>
      </c>
      <c r="G785" s="33"/>
      <c r="H785" s="21"/>
      <c r="I785" s="18"/>
      <c r="J785" s="40"/>
      <c r="K785" s="40"/>
      <c r="L785" s="43">
        <v>75.012254168060139</v>
      </c>
      <c r="M785" s="40"/>
      <c r="N785" s="40"/>
      <c r="O785" s="40"/>
      <c r="P785" s="40"/>
      <c r="Q785" s="40"/>
      <c r="R785" s="40"/>
      <c r="S785" s="313">
        <v>29350.294729184116</v>
      </c>
      <c r="T785" s="321">
        <v>1221.4495387032457</v>
      </c>
      <c r="U785" s="326">
        <v>38.853072123956487</v>
      </c>
      <c r="V785" s="288">
        <f t="shared" si="420"/>
        <v>24.029068577277382</v>
      </c>
      <c r="W785" s="299">
        <f t="shared" si="421"/>
        <v>755.41760598866426</v>
      </c>
      <c r="X785" s="306">
        <f t="shared" si="422"/>
        <v>31.437656584950201</v>
      </c>
      <c r="Y785" s="47">
        <f t="shared" si="412"/>
        <v>901.68</v>
      </c>
      <c r="Z785" s="124">
        <f t="shared" si="413"/>
        <v>65.099999999999994</v>
      </c>
      <c r="AA785" s="198">
        <f t="shared" si="414"/>
        <v>3.89</v>
      </c>
      <c r="AB785" s="72">
        <v>27.71427281250131</v>
      </c>
      <c r="AC785" s="254">
        <f t="shared" si="423"/>
        <v>2.3095227343751094E-3</v>
      </c>
      <c r="AD785" s="79">
        <f t="shared" si="424"/>
        <v>24.98940550957618</v>
      </c>
      <c r="AE785" s="182">
        <f t="shared" si="415"/>
        <v>1.1876460724375</v>
      </c>
      <c r="AF785" s="186">
        <f t="shared" si="416"/>
        <v>1.1362688953375</v>
      </c>
      <c r="AG785" s="276">
        <f t="shared" si="417"/>
        <v>0.92872644031249996</v>
      </c>
      <c r="AH785" s="279">
        <f t="shared" si="418"/>
        <v>0.87523667519999993</v>
      </c>
      <c r="AI785" s="178">
        <f t="shared" si="437"/>
        <v>4.2853228748682106</v>
      </c>
      <c r="AJ785" s="178">
        <f t="shared" si="425"/>
        <v>3.158071947697648</v>
      </c>
      <c r="AK785" s="259">
        <f t="shared" si="426"/>
        <v>378.96863372371774</v>
      </c>
      <c r="AL785" s="108">
        <f t="shared" si="419"/>
        <v>142.69792076336361</v>
      </c>
      <c r="AS785" s="455">
        <v>8.5011286476553689</v>
      </c>
      <c r="AT785" s="348">
        <v>7.8161705047149583</v>
      </c>
      <c r="AU785" s="351">
        <f t="shared" si="427"/>
        <v>0.68495814294041057</v>
      </c>
      <c r="AV785" s="416">
        <f t="shared" si="428"/>
        <v>7.6652976790178924</v>
      </c>
      <c r="AW785" s="348">
        <f t="shared" si="429"/>
        <v>7.047684620691383</v>
      </c>
      <c r="AX785" s="351">
        <f t="shared" si="430"/>
        <v>0.61761305832650937</v>
      </c>
      <c r="AY785" s="208">
        <v>5.8000000000000003E-2</v>
      </c>
      <c r="AZ785" s="221">
        <v>3.4850917184189499E-2</v>
      </c>
      <c r="BA785" s="223">
        <f t="shared" si="431"/>
        <v>2.3149082815810504E-2</v>
      </c>
      <c r="BB785" s="227">
        <f t="shared" si="432"/>
        <v>5.2297440000000001E-2</v>
      </c>
      <c r="BC785" s="221">
        <f t="shared" si="433"/>
        <v>3.1424375006639985E-2</v>
      </c>
      <c r="BD785" s="223">
        <f t="shared" si="434"/>
        <v>2.0873064993360013E-2</v>
      </c>
      <c r="BE785" s="358">
        <f t="shared" si="435"/>
        <v>1197.2082450529247</v>
      </c>
      <c r="BF785" s="447">
        <f t="shared" si="436"/>
        <v>40.461264820545935</v>
      </c>
    </row>
    <row r="786" spans="1:58" ht="15.75" thickBot="1" x14ac:dyDescent="0.3">
      <c r="A786" s="22">
        <v>780</v>
      </c>
      <c r="B786" s="23">
        <v>60</v>
      </c>
      <c r="C786" s="24" t="s">
        <v>12</v>
      </c>
      <c r="D786" s="24" t="s">
        <v>9</v>
      </c>
      <c r="E786" s="25" t="s">
        <v>7</v>
      </c>
      <c r="F786" s="26" t="s">
        <v>28</v>
      </c>
      <c r="G786" s="34"/>
      <c r="H786" s="28"/>
      <c r="I786" s="25"/>
      <c r="J786" s="41"/>
      <c r="K786" s="41"/>
      <c r="L786" s="42">
        <v>75.006643258181469</v>
      </c>
      <c r="M786" s="41"/>
      <c r="N786" s="41"/>
      <c r="O786" s="41"/>
      <c r="P786" s="41"/>
      <c r="Q786" s="41"/>
      <c r="R786" s="41"/>
      <c r="S786" s="314">
        <v>29348.099329772853</v>
      </c>
      <c r="T786" s="322">
        <v>1221.3581743873881</v>
      </c>
      <c r="U786" s="327">
        <v>38.850165917649072</v>
      </c>
      <c r="V786" s="289">
        <f t="shared" si="420"/>
        <v>24.029068577277378</v>
      </c>
      <c r="W786" s="300">
        <f t="shared" si="421"/>
        <v>755.41760598866404</v>
      </c>
      <c r="X786" s="307">
        <f t="shared" si="422"/>
        <v>31.437656584950197</v>
      </c>
      <c r="Y786" s="48">
        <f t="shared" si="412"/>
        <v>910.83999999999992</v>
      </c>
      <c r="Z786" s="125">
        <f t="shared" si="413"/>
        <v>61.15</v>
      </c>
      <c r="AA786" s="199">
        <f t="shared" si="414"/>
        <v>3.94</v>
      </c>
      <c r="AB786" s="73">
        <v>28.157152904305413</v>
      </c>
      <c r="AC786" s="255">
        <f t="shared" si="423"/>
        <v>2.3464294086921176E-3</v>
      </c>
      <c r="AD786" s="80">
        <f t="shared" si="424"/>
        <v>25.646661151357542</v>
      </c>
      <c r="AE786" s="183">
        <f t="shared" si="415"/>
        <v>1.2601956539375001</v>
      </c>
      <c r="AF786" s="187">
        <f t="shared" si="416"/>
        <v>1.2087785413374998</v>
      </c>
      <c r="AG786" s="277">
        <f t="shared" si="417"/>
        <v>0.99168915081249986</v>
      </c>
      <c r="AH786" s="280">
        <f t="shared" si="418"/>
        <v>0.93432573969999999</v>
      </c>
      <c r="AI786" s="179">
        <f t="shared" si="437"/>
        <v>4.4755791120657227</v>
      </c>
      <c r="AJ786" s="179">
        <f t="shared" si="425"/>
        <v>3.3182535992732971</v>
      </c>
      <c r="AK786" s="260">
        <f t="shared" si="426"/>
        <v>398.19043191279565</v>
      </c>
      <c r="AL786" s="109">
        <f t="shared" si="419"/>
        <v>142.81180577594412</v>
      </c>
      <c r="AS786" s="457">
        <v>8.6157411438251827</v>
      </c>
      <c r="AT786" s="348">
        <v>7.9349589985380806</v>
      </c>
      <c r="AU786" s="352">
        <f t="shared" si="427"/>
        <v>0.68078214528710213</v>
      </c>
      <c r="AV786" s="417">
        <f t="shared" si="428"/>
        <v>7.847561663441728</v>
      </c>
      <c r="AW786" s="349">
        <f t="shared" si="429"/>
        <v>7.227478054228424</v>
      </c>
      <c r="AX786" s="352">
        <f t="shared" si="430"/>
        <v>0.62008360921330408</v>
      </c>
      <c r="AY786" s="209">
        <v>8.4000000000000005E-2</v>
      </c>
      <c r="AZ786" s="222">
        <v>3.3047698512715572E-2</v>
      </c>
      <c r="BA786" s="225">
        <f t="shared" si="431"/>
        <v>5.0952301487284433E-2</v>
      </c>
      <c r="BB786" s="228">
        <f t="shared" si="432"/>
        <v>7.6510559999999991E-2</v>
      </c>
      <c r="BC786" s="222">
        <f t="shared" si="433"/>
        <v>3.0101165713321849E-2</v>
      </c>
      <c r="BD786" s="225">
        <f t="shared" si="434"/>
        <v>4.6409394286678153E-2</v>
      </c>
      <c r="BE786" s="359">
        <f t="shared" si="435"/>
        <v>552.6178814774886</v>
      </c>
      <c r="BF786" s="448">
        <f t="shared" si="436"/>
        <v>41.360004957872192</v>
      </c>
    </row>
    <row r="787" spans="1:58" x14ac:dyDescent="0.25">
      <c r="A787" s="8">
        <v>781</v>
      </c>
      <c r="B787" s="9">
        <v>61</v>
      </c>
      <c r="C787" s="10" t="s">
        <v>12</v>
      </c>
      <c r="D787" s="10" t="s">
        <v>9</v>
      </c>
      <c r="E787" s="11" t="s">
        <v>8</v>
      </c>
      <c r="F787" s="12" t="s">
        <v>28</v>
      </c>
      <c r="G787" s="32"/>
      <c r="H787" s="14"/>
      <c r="I787" s="11"/>
      <c r="J787" s="39"/>
      <c r="K787" s="39"/>
      <c r="L787" s="44">
        <v>75.003837803242135</v>
      </c>
      <c r="M787" s="39"/>
      <c r="N787" s="39"/>
      <c r="O787" s="39"/>
      <c r="P787" s="39"/>
      <c r="Q787" s="39"/>
      <c r="R787" s="39"/>
      <c r="S787" s="315">
        <v>29347.001630067225</v>
      </c>
      <c r="T787" s="323">
        <v>1221.3124922294592</v>
      </c>
      <c r="U787" s="328">
        <v>38.848712814495357</v>
      </c>
      <c r="V787" s="287">
        <f t="shared" si="420"/>
        <v>24.029068577277382</v>
      </c>
      <c r="W787" s="298">
        <f t="shared" si="421"/>
        <v>755.41760598866426</v>
      </c>
      <c r="X787" s="305">
        <f t="shared" si="422"/>
        <v>31.437656584950201</v>
      </c>
      <c r="Y787" s="46">
        <f t="shared" si="412"/>
        <v>889.09</v>
      </c>
      <c r="Z787" s="123">
        <f t="shared" si="413"/>
        <v>44.55</v>
      </c>
      <c r="AA787" s="200">
        <f t="shared" si="414"/>
        <v>3.9899999999999998</v>
      </c>
      <c r="AB787" s="71">
        <v>19.374792801769175</v>
      </c>
      <c r="AC787" s="253">
        <f t="shared" si="423"/>
        <v>1.6145660668140979E-3</v>
      </c>
      <c r="AD787" s="78">
        <f t="shared" si="424"/>
        <v>17.225934532124956</v>
      </c>
      <c r="AE787" s="181">
        <f t="shared" si="415"/>
        <v>0.82730720593749996</v>
      </c>
      <c r="AF787" s="185">
        <f t="shared" si="416"/>
        <v>0.79572383683749992</v>
      </c>
      <c r="AG787" s="278">
        <f t="shared" si="417"/>
        <v>0.65219593606250004</v>
      </c>
      <c r="AH787" s="281">
        <f t="shared" si="418"/>
        <v>0.61525304619999999</v>
      </c>
      <c r="AI787" s="177">
        <f t="shared" si="437"/>
        <v>4.2700183398191278</v>
      </c>
      <c r="AJ787" s="177">
        <f t="shared" si="425"/>
        <v>3.1755335527707902</v>
      </c>
      <c r="AK787" s="258">
        <f t="shared" si="426"/>
        <v>381.06402633249485</v>
      </c>
      <c r="AL787" s="107">
        <f t="shared" si="419"/>
        <v>90.139987457463917</v>
      </c>
      <c r="AS787" s="455">
        <v>6.8740008404880379</v>
      </c>
      <c r="AT787" s="347">
        <v>6.3657752453103447</v>
      </c>
      <c r="AU787" s="350">
        <f t="shared" si="427"/>
        <v>0.50822559517769328</v>
      </c>
      <c r="AV787" s="415">
        <f t="shared" si="428"/>
        <v>6.1116054072695096</v>
      </c>
      <c r="AW787" s="347">
        <f t="shared" si="429"/>
        <v>5.6597471128529744</v>
      </c>
      <c r="AX787" s="350">
        <f t="shared" si="430"/>
        <v>0.45185829441653536</v>
      </c>
      <c r="AY787" s="207">
        <v>8.2000000000000003E-2</v>
      </c>
      <c r="AZ787" s="220">
        <v>7.004826679419901E-2</v>
      </c>
      <c r="BA787" s="224">
        <f t="shared" si="431"/>
        <v>1.1951733205800993E-2</v>
      </c>
      <c r="BB787" s="226">
        <f t="shared" si="432"/>
        <v>7.2905380000000006E-2</v>
      </c>
      <c r="BC787" s="220">
        <f t="shared" si="433"/>
        <v>6.2279213524054397E-2</v>
      </c>
      <c r="BD787" s="224">
        <f t="shared" si="434"/>
        <v>1.0626166475945605E-2</v>
      </c>
      <c r="BE787" s="357">
        <f t="shared" si="435"/>
        <v>1621.0864540019404</v>
      </c>
      <c r="BF787" s="446">
        <f t="shared" si="436"/>
        <v>38.122426311479011</v>
      </c>
    </row>
    <row r="788" spans="1:58" x14ac:dyDescent="0.25">
      <c r="A788" s="15">
        <v>782</v>
      </c>
      <c r="B788" s="16">
        <v>62</v>
      </c>
      <c r="C788" s="17" t="s">
        <v>12</v>
      </c>
      <c r="D788" s="17" t="s">
        <v>9</v>
      </c>
      <c r="E788" s="18" t="s">
        <v>8</v>
      </c>
      <c r="F788" s="19" t="s">
        <v>28</v>
      </c>
      <c r="G788" s="33"/>
      <c r="H788" s="21"/>
      <c r="I788" s="18"/>
      <c r="J788" s="40"/>
      <c r="K788" s="40"/>
      <c r="L788" s="43">
        <v>75.001032348302772</v>
      </c>
      <c r="M788" s="40"/>
      <c r="N788" s="40"/>
      <c r="O788" s="40"/>
      <c r="P788" s="40"/>
      <c r="Q788" s="40"/>
      <c r="R788" s="40"/>
      <c r="S788" s="313">
        <v>29345.903930361583</v>
      </c>
      <c r="T788" s="321">
        <v>1221.2668100715298</v>
      </c>
      <c r="U788" s="326">
        <v>38.847259711341636</v>
      </c>
      <c r="V788" s="288">
        <f t="shared" si="420"/>
        <v>24.029068577277382</v>
      </c>
      <c r="W788" s="299">
        <f t="shared" si="421"/>
        <v>755.41760598866415</v>
      </c>
      <c r="X788" s="306">
        <f t="shared" si="422"/>
        <v>31.437656584950194</v>
      </c>
      <c r="Y788" s="47">
        <f t="shared" si="412"/>
        <v>891.52</v>
      </c>
      <c r="Z788" s="124">
        <f t="shared" si="413"/>
        <v>44.650000000000006</v>
      </c>
      <c r="AA788" s="198">
        <f t="shared" si="414"/>
        <v>4</v>
      </c>
      <c r="AB788" s="72">
        <v>19.337430045115553</v>
      </c>
      <c r="AC788" s="254">
        <f t="shared" si="423"/>
        <v>1.6114525037596295E-3</v>
      </c>
      <c r="AD788" s="79">
        <f t="shared" si="424"/>
        <v>17.239705633821416</v>
      </c>
      <c r="AE788" s="182">
        <f t="shared" si="415"/>
        <v>0.86044339443750006</v>
      </c>
      <c r="AF788" s="186">
        <f t="shared" si="416"/>
        <v>0.82831708733749998</v>
      </c>
      <c r="AG788" s="276">
        <f t="shared" si="417"/>
        <v>0.67981145341249993</v>
      </c>
      <c r="AH788" s="279">
        <f t="shared" si="418"/>
        <v>0.64147745074999984</v>
      </c>
      <c r="AI788" s="178">
        <f t="shared" si="437"/>
        <v>4.4496264106969043</v>
      </c>
      <c r="AJ788" s="178">
        <f t="shared" si="425"/>
        <v>3.3172838854666256</v>
      </c>
      <c r="AK788" s="259">
        <f t="shared" si="426"/>
        <v>398.07406625599504</v>
      </c>
      <c r="AL788" s="108">
        <f t="shared" si="419"/>
        <v>85.356816929083038</v>
      </c>
      <c r="AS788" s="455">
        <v>7.1223971659009413</v>
      </c>
      <c r="AT788" s="348">
        <v>6.5409335476329771</v>
      </c>
      <c r="AU788" s="351">
        <f t="shared" si="427"/>
        <v>0.58146361826796422</v>
      </c>
      <c r="AV788" s="416">
        <f t="shared" si="428"/>
        <v>6.3497595213440068</v>
      </c>
      <c r="AW788" s="348">
        <f t="shared" si="429"/>
        <v>5.8313730763857521</v>
      </c>
      <c r="AX788" s="351">
        <f t="shared" si="430"/>
        <v>0.51838644495825548</v>
      </c>
      <c r="AY788" s="208">
        <v>7.6999999999999999E-2</v>
      </c>
      <c r="AZ788" s="221">
        <v>6.1611697720978596E-2</v>
      </c>
      <c r="BA788" s="223">
        <f t="shared" si="431"/>
        <v>1.5388302279021403E-2</v>
      </c>
      <c r="BB788" s="227">
        <f t="shared" si="432"/>
        <v>6.8647040000000006E-2</v>
      </c>
      <c r="BC788" s="221">
        <f t="shared" si="433"/>
        <v>5.4928060752206839E-2</v>
      </c>
      <c r="BD788" s="223">
        <f t="shared" si="434"/>
        <v>1.3718979247793162E-2</v>
      </c>
      <c r="BE788" s="358">
        <f t="shared" si="435"/>
        <v>1256.6318034626813</v>
      </c>
      <c r="BF788" s="447">
        <f t="shared" si="436"/>
        <v>33.25647458858554</v>
      </c>
    </row>
    <row r="789" spans="1:58" x14ac:dyDescent="0.25">
      <c r="A789" s="15">
        <v>783</v>
      </c>
      <c r="B789" s="16">
        <v>63</v>
      </c>
      <c r="C789" s="17" t="s">
        <v>12</v>
      </c>
      <c r="D789" s="17" t="s">
        <v>9</v>
      </c>
      <c r="E789" s="18" t="s">
        <v>8</v>
      </c>
      <c r="F789" s="19" t="s">
        <v>28</v>
      </c>
      <c r="G789" s="33"/>
      <c r="H789" s="21"/>
      <c r="I789" s="18"/>
      <c r="J789" s="40"/>
      <c r="K789" s="40"/>
      <c r="L789" s="43">
        <v>75.003837803242135</v>
      </c>
      <c r="M789" s="40"/>
      <c r="N789" s="40"/>
      <c r="O789" s="40"/>
      <c r="P789" s="40"/>
      <c r="Q789" s="40"/>
      <c r="R789" s="40"/>
      <c r="S789" s="313">
        <v>29347.001630067225</v>
      </c>
      <c r="T789" s="321">
        <v>1221.3124922294592</v>
      </c>
      <c r="U789" s="326">
        <v>38.848712814495357</v>
      </c>
      <c r="V789" s="288">
        <f t="shared" si="420"/>
        <v>24.029068577277382</v>
      </c>
      <c r="W789" s="299">
        <f t="shared" si="421"/>
        <v>755.41760598866426</v>
      </c>
      <c r="X789" s="306">
        <f t="shared" si="422"/>
        <v>31.437656584950201</v>
      </c>
      <c r="Y789" s="47">
        <f t="shared" si="412"/>
        <v>897.77</v>
      </c>
      <c r="Z789" s="124">
        <f t="shared" si="413"/>
        <v>42.45</v>
      </c>
      <c r="AA789" s="198">
        <f t="shared" si="414"/>
        <v>4.05</v>
      </c>
      <c r="AB789" s="72">
        <v>19.823446132159543</v>
      </c>
      <c r="AC789" s="254">
        <f t="shared" si="423"/>
        <v>1.6519538443466285E-3</v>
      </c>
      <c r="AD789" s="79">
        <f t="shared" si="424"/>
        <v>17.796895234068874</v>
      </c>
      <c r="AE789" s="182">
        <f t="shared" si="415"/>
        <v>0.88168827843749997</v>
      </c>
      <c r="AF789" s="186">
        <f t="shared" si="416"/>
        <v>0.84884474783750008</v>
      </c>
      <c r="AG789" s="276">
        <f t="shared" si="417"/>
        <v>0.69780213196250007</v>
      </c>
      <c r="AH789" s="279">
        <f t="shared" si="418"/>
        <v>0.6581041366</v>
      </c>
      <c r="AI789" s="178">
        <f t="shared" si="437"/>
        <v>4.447704362598885</v>
      </c>
      <c r="AJ789" s="178">
        <f t="shared" si="425"/>
        <v>3.3198270987422251</v>
      </c>
      <c r="AK789" s="259">
        <f t="shared" si="426"/>
        <v>398.37925184906703</v>
      </c>
      <c r="AL789" s="108">
        <f t="shared" si="419"/>
        <v>85.869299485695279</v>
      </c>
      <c r="AS789" s="455">
        <v>7.5241050368462759</v>
      </c>
      <c r="AT789" s="348">
        <v>6.8242004944666776</v>
      </c>
      <c r="AU789" s="351">
        <f t="shared" si="427"/>
        <v>0.6999045423795982</v>
      </c>
      <c r="AV789" s="416">
        <f t="shared" si="428"/>
        <v>6.7549157789294814</v>
      </c>
      <c r="AW789" s="348">
        <f t="shared" si="429"/>
        <v>6.1265624779173491</v>
      </c>
      <c r="AX789" s="351">
        <f t="shared" si="430"/>
        <v>0.62835330101213183</v>
      </c>
      <c r="AY789" s="208">
        <v>6.9000000000000006E-2</v>
      </c>
      <c r="AZ789" s="221">
        <v>5.112593942553189E-2</v>
      </c>
      <c r="BA789" s="223">
        <f t="shared" si="431"/>
        <v>1.7874060574468116E-2</v>
      </c>
      <c r="BB789" s="227">
        <f t="shared" si="432"/>
        <v>6.1946130000000002E-2</v>
      </c>
      <c r="BC789" s="221">
        <f t="shared" si="433"/>
        <v>4.5899334638059765E-2</v>
      </c>
      <c r="BD789" s="223">
        <f t="shared" si="434"/>
        <v>1.6046795361940241E-2</v>
      </c>
      <c r="BE789" s="358">
        <f t="shared" si="435"/>
        <v>1109.0622664933783</v>
      </c>
      <c r="BF789" s="447">
        <f t="shared" si="436"/>
        <v>28.323071121616117</v>
      </c>
    </row>
    <row r="790" spans="1:58" ht="15.75" thickBot="1" x14ac:dyDescent="0.3">
      <c r="A790" s="22">
        <v>784</v>
      </c>
      <c r="B790" s="23">
        <v>64</v>
      </c>
      <c r="C790" s="24" t="s">
        <v>12</v>
      </c>
      <c r="D790" s="24" t="s">
        <v>9</v>
      </c>
      <c r="E790" s="25" t="s">
        <v>8</v>
      </c>
      <c r="F790" s="26" t="s">
        <v>28</v>
      </c>
      <c r="G790" s="34"/>
      <c r="H790" s="28"/>
      <c r="I790" s="25"/>
      <c r="J790" s="41"/>
      <c r="K790" s="41"/>
      <c r="L790" s="42">
        <v>75.012254168060139</v>
      </c>
      <c r="M790" s="41"/>
      <c r="N790" s="41"/>
      <c r="O790" s="41"/>
      <c r="P790" s="41"/>
      <c r="Q790" s="41"/>
      <c r="R790" s="41"/>
      <c r="S790" s="314">
        <v>29350.294729184116</v>
      </c>
      <c r="T790" s="322">
        <v>1221.4495387032457</v>
      </c>
      <c r="U790" s="327">
        <v>38.853072123956487</v>
      </c>
      <c r="V790" s="289">
        <f t="shared" si="420"/>
        <v>24.029068577277382</v>
      </c>
      <c r="W790" s="300">
        <f t="shared" si="421"/>
        <v>755.41760598866426</v>
      </c>
      <c r="X790" s="307">
        <f t="shared" si="422"/>
        <v>31.437656584950201</v>
      </c>
      <c r="Y790" s="48">
        <f t="shared" si="412"/>
        <v>895.68000000000006</v>
      </c>
      <c r="Z790" s="125">
        <f t="shared" si="413"/>
        <v>41.45</v>
      </c>
      <c r="AA790" s="199">
        <f t="shared" si="414"/>
        <v>4.0500000000000007</v>
      </c>
      <c r="AB790" s="73">
        <v>19.441248256152665</v>
      </c>
      <c r="AC790" s="255">
        <f t="shared" si="423"/>
        <v>1.6201040213460554E-3</v>
      </c>
      <c r="AD790" s="80">
        <f t="shared" si="424"/>
        <v>17.413137238070821</v>
      </c>
      <c r="AE790" s="183">
        <f t="shared" si="415"/>
        <v>0.83900437893749991</v>
      </c>
      <c r="AF790" s="187">
        <f t="shared" si="416"/>
        <v>0.8067396093375</v>
      </c>
      <c r="AG790" s="277">
        <f t="shared" si="417"/>
        <v>0.66303003391250004</v>
      </c>
      <c r="AH790" s="280">
        <f t="shared" si="418"/>
        <v>0.6252874881499999</v>
      </c>
      <c r="AI790" s="179">
        <f t="shared" si="437"/>
        <v>4.3155890397725685</v>
      </c>
      <c r="AJ790" s="179">
        <f t="shared" si="425"/>
        <v>3.2162929041971995</v>
      </c>
      <c r="AK790" s="260">
        <f t="shared" si="426"/>
        <v>385.95514850366391</v>
      </c>
      <c r="AL790" s="109">
        <f t="shared" si="419"/>
        <v>86.609552067468485</v>
      </c>
      <c r="AS790" s="455">
        <v>7.2240311265237969</v>
      </c>
      <c r="AT790" s="349">
        <v>6.6126014033125351</v>
      </c>
      <c r="AU790" s="352">
        <f t="shared" si="427"/>
        <v>0.61142972321126177</v>
      </c>
      <c r="AV790" s="417">
        <f t="shared" si="428"/>
        <v>6.4704201994048347</v>
      </c>
      <c r="AW790" s="349">
        <f t="shared" si="429"/>
        <v>5.9227748249189718</v>
      </c>
      <c r="AX790" s="352">
        <f t="shared" si="430"/>
        <v>0.54764537448586292</v>
      </c>
      <c r="AY790" s="209">
        <v>6.2E-2</v>
      </c>
      <c r="AZ790" s="222">
        <v>4.053339468911988E-2</v>
      </c>
      <c r="BA790" s="225">
        <f t="shared" si="431"/>
        <v>2.146660531088012E-2</v>
      </c>
      <c r="BB790" s="228">
        <f t="shared" si="432"/>
        <v>5.5532160000000004E-2</v>
      </c>
      <c r="BC790" s="222">
        <f t="shared" si="433"/>
        <v>3.6304950955150891E-2</v>
      </c>
      <c r="BD790" s="225">
        <f t="shared" si="434"/>
        <v>1.9227209044849109E-2</v>
      </c>
      <c r="BE790" s="359">
        <f t="shared" si="435"/>
        <v>905.65079921132553</v>
      </c>
      <c r="BF790" s="448">
        <f t="shared" si="436"/>
        <v>31.796374167167052</v>
      </c>
    </row>
    <row r="791" spans="1:58" x14ac:dyDescent="0.25">
      <c r="A791" s="8">
        <v>785</v>
      </c>
      <c r="B791" s="9">
        <v>65</v>
      </c>
      <c r="C791" s="10" t="s">
        <v>12</v>
      </c>
      <c r="D791" s="10" t="s">
        <v>10</v>
      </c>
      <c r="E791" s="11" t="s">
        <v>7</v>
      </c>
      <c r="F791" s="12" t="s">
        <v>28</v>
      </c>
      <c r="G791" s="32"/>
      <c r="H791" s="14"/>
      <c r="I791" s="11"/>
      <c r="J791" s="39"/>
      <c r="K791" s="39"/>
      <c r="L791" s="44">
        <v>180.00997163655069</v>
      </c>
      <c r="M791" s="39"/>
      <c r="N791" s="39"/>
      <c r="O791" s="39"/>
      <c r="P791" s="39"/>
      <c r="Q791" s="39"/>
      <c r="R791" s="39"/>
      <c r="S791" s="315">
        <v>6113.7386700160496</v>
      </c>
      <c r="T791" s="323">
        <v>271.21502393240297</v>
      </c>
      <c r="U791" s="328">
        <v>14.330053812070892</v>
      </c>
      <c r="V791" s="287"/>
      <c r="W791" s="298"/>
      <c r="X791" s="305"/>
      <c r="Y791" s="46">
        <f t="shared" si="412"/>
        <v>901.61999999999989</v>
      </c>
      <c r="Z791" s="123"/>
      <c r="AA791" s="200"/>
      <c r="AB791" s="71"/>
      <c r="AC791" s="253"/>
      <c r="AD791" s="78"/>
      <c r="AE791" s="181"/>
      <c r="AF791" s="185"/>
      <c r="AG791" s="278"/>
      <c r="AH791" s="281"/>
      <c r="AI791" s="177"/>
      <c r="AJ791" s="177"/>
      <c r="AK791" s="258"/>
      <c r="AL791" s="107"/>
      <c r="AS791" s="456"/>
      <c r="AT791" s="436"/>
      <c r="AU791" s="350"/>
      <c r="AV791" s="415"/>
      <c r="AW791" s="347"/>
      <c r="AX791" s="350"/>
      <c r="AY791" s="207"/>
      <c r="AZ791" s="220"/>
      <c r="BA791" s="224"/>
      <c r="BB791" s="226"/>
      <c r="BC791" s="220"/>
      <c r="BD791" s="224"/>
      <c r="BE791" s="357"/>
      <c r="BF791" s="446"/>
    </row>
    <row r="792" spans="1:58" x14ac:dyDescent="0.25">
      <c r="A792" s="15">
        <v>786</v>
      </c>
      <c r="B792" s="16">
        <v>66</v>
      </c>
      <c r="C792" s="17" t="s">
        <v>12</v>
      </c>
      <c r="D792" s="17" t="s">
        <v>10</v>
      </c>
      <c r="E792" s="18" t="s">
        <v>7</v>
      </c>
      <c r="F792" s="19" t="s">
        <v>28</v>
      </c>
      <c r="G792" s="33"/>
      <c r="H792" s="21"/>
      <c r="I792" s="18"/>
      <c r="J792" s="40"/>
      <c r="K792" s="40"/>
      <c r="L792" s="43">
        <v>180.02563557421487</v>
      </c>
      <c r="M792" s="40"/>
      <c r="N792" s="40"/>
      <c r="O792" s="40"/>
      <c r="P792" s="40"/>
      <c r="Q792" s="40"/>
      <c r="R792" s="40"/>
      <c r="S792" s="313">
        <v>6114.2706695522502</v>
      </c>
      <c r="T792" s="321">
        <v>271.23862426515035</v>
      </c>
      <c r="U792" s="326">
        <v>14.331300771156526</v>
      </c>
      <c r="V792" s="288">
        <f>S792/T792</f>
        <v>22.542035398230091</v>
      </c>
      <c r="W792" s="299">
        <f>S792/U792</f>
        <v>426.63752350086452</v>
      </c>
      <c r="X792" s="306">
        <f>T792/U792</f>
        <v>18.926308825438291</v>
      </c>
      <c r="Y792" s="47">
        <f t="shared" si="412"/>
        <v>910.5</v>
      </c>
      <c r="Z792" s="124">
        <f t="shared" si="413"/>
        <v>46.9</v>
      </c>
      <c r="AA792" s="198">
        <f t="shared" si="414"/>
        <v>3.83</v>
      </c>
      <c r="AB792" s="72">
        <v>4.6784045501090192</v>
      </c>
      <c r="AC792" s="254">
        <f>(AB792/12000)</f>
        <v>3.8986704584241825E-4</v>
      </c>
      <c r="AD792" s="79">
        <f>Y792*AB792/1000</f>
        <v>4.2596873428742619</v>
      </c>
      <c r="AE792" s="182">
        <f t="shared" si="415"/>
        <v>0.18712916598750001</v>
      </c>
      <c r="AF792" s="186">
        <f t="shared" si="416"/>
        <v>0.17901378498749998</v>
      </c>
      <c r="AG792" s="276">
        <f t="shared" si="417"/>
        <v>0.14408673901249999</v>
      </c>
      <c r="AH792" s="279">
        <f t="shared" si="418"/>
        <v>0.13459692895</v>
      </c>
      <c r="AI792" s="178">
        <f>AE792/AB792*100</f>
        <v>3.9998500339851839</v>
      </c>
      <c r="AJ792" s="178">
        <f>AH792/AB792*100</f>
        <v>2.8769835423245631</v>
      </c>
      <c r="AK792" s="259">
        <f>AH792/AC792</f>
        <v>345.2380250789476</v>
      </c>
      <c r="AL792" s="108">
        <f t="shared" si="419"/>
        <v>13.438431484498722</v>
      </c>
      <c r="AS792" s="455">
        <v>1.3697857357955563</v>
      </c>
      <c r="AT792" s="348">
        <v>1.1033695074770524</v>
      </c>
      <c r="AU792" s="351">
        <f>AS792-AT792</f>
        <v>0.26641622831850387</v>
      </c>
      <c r="AV792" s="416">
        <f>AS792*Y792/1000</f>
        <v>1.247189912441854</v>
      </c>
      <c r="AW792" s="348">
        <f>AT792*Y792/1000</f>
        <v>1.0046179365578563</v>
      </c>
      <c r="AX792" s="351">
        <f>AU792*Y792/1000</f>
        <v>0.24257197588399776</v>
      </c>
      <c r="AY792" s="208">
        <v>4.2999999999999997E-2</v>
      </c>
      <c r="AZ792" s="221">
        <v>2.5227937526940615E-2</v>
      </c>
      <c r="BA792" s="223">
        <f>AY792-AZ792</f>
        <v>1.7772062473059382E-2</v>
      </c>
      <c r="BB792" s="227">
        <f>AY792*Y792/1000</f>
        <v>3.9151499999999999E-2</v>
      </c>
      <c r="BC792" s="221">
        <f>AZ792*Y792/1000</f>
        <v>2.297003711827943E-2</v>
      </c>
      <c r="BD792" s="223">
        <f>BA792*Y792/1000</f>
        <v>1.6181462881720565E-2</v>
      </c>
      <c r="BE792" s="358">
        <f>AB792/BA792</f>
        <v>263.24488546003028</v>
      </c>
      <c r="BF792" s="447">
        <f>AB792/AU792</f>
        <v>17.560508906071327</v>
      </c>
    </row>
    <row r="793" spans="1:58" x14ac:dyDescent="0.25">
      <c r="A793" s="15">
        <v>787</v>
      </c>
      <c r="B793" s="16">
        <v>67</v>
      </c>
      <c r="C793" s="17" t="s">
        <v>12</v>
      </c>
      <c r="D793" s="17" t="s">
        <v>10</v>
      </c>
      <c r="E793" s="18" t="s">
        <v>7</v>
      </c>
      <c r="F793" s="19" t="s">
        <v>28</v>
      </c>
      <c r="G793" s="33"/>
      <c r="H793" s="21"/>
      <c r="I793" s="18"/>
      <c r="J793" s="40"/>
      <c r="K793" s="40"/>
      <c r="L793" s="43">
        <v>180.03346754304692</v>
      </c>
      <c r="M793" s="40"/>
      <c r="N793" s="40"/>
      <c r="O793" s="40"/>
      <c r="P793" s="40"/>
      <c r="Q793" s="40"/>
      <c r="R793" s="40"/>
      <c r="S793" s="313">
        <v>6114.5366693203505</v>
      </c>
      <c r="T793" s="321">
        <v>271.25042443152398</v>
      </c>
      <c r="U793" s="326">
        <v>14.331924250699339</v>
      </c>
      <c r="V793" s="288">
        <f>S793/T793</f>
        <v>22.542035398230095</v>
      </c>
      <c r="W793" s="299">
        <f>S793/U793</f>
        <v>426.63752350086457</v>
      </c>
      <c r="X793" s="306">
        <f>T793/U793</f>
        <v>18.926308825438291</v>
      </c>
      <c r="Y793" s="47">
        <f t="shared" si="412"/>
        <v>907.03000000000009</v>
      </c>
      <c r="Z793" s="124">
        <f t="shared" si="413"/>
        <v>47.4</v>
      </c>
      <c r="AA793" s="198">
        <f t="shared" si="414"/>
        <v>3.82</v>
      </c>
      <c r="AB793" s="72">
        <v>5.0717696394396912</v>
      </c>
      <c r="AC793" s="254">
        <f>(AB793/12000)</f>
        <v>4.2264746995330761E-4</v>
      </c>
      <c r="AD793" s="79">
        <f>Y793*AB793/1000</f>
        <v>4.6002472160609829</v>
      </c>
      <c r="AE793" s="182">
        <f t="shared" si="415"/>
        <v>0.2073651365875</v>
      </c>
      <c r="AF793" s="186">
        <f t="shared" si="416"/>
        <v>0.1988249681375</v>
      </c>
      <c r="AG793" s="276">
        <f t="shared" si="417"/>
        <v>0.15977466666250001</v>
      </c>
      <c r="AH793" s="279">
        <f t="shared" si="418"/>
        <v>0.15017342565</v>
      </c>
      <c r="AI793" s="178">
        <f>AE793/AB793*100</f>
        <v>4.0886150462150894</v>
      </c>
      <c r="AJ793" s="178">
        <f>AH793/AB793*100</f>
        <v>2.9609670061156517</v>
      </c>
      <c r="AK793" s="259">
        <f>AH793/AC793</f>
        <v>355.3160407338782</v>
      </c>
      <c r="AL793" s="108">
        <f t="shared" si="419"/>
        <v>13.837029028530491</v>
      </c>
      <c r="AS793" s="455">
        <v>1.4111976866465707</v>
      </c>
      <c r="AT793" s="348">
        <v>1.1443418296486434</v>
      </c>
      <c r="AU793" s="351">
        <f>AS793-AT793</f>
        <v>0.26685585699792735</v>
      </c>
      <c r="AV793" s="416">
        <f>AS793*Y793/1000</f>
        <v>1.2799986377190391</v>
      </c>
      <c r="AW793" s="348">
        <f>AT793*Y793/1000</f>
        <v>1.0379523697462092</v>
      </c>
      <c r="AX793" s="351">
        <f>AU793*Y793/1000</f>
        <v>0.24204626797283008</v>
      </c>
      <c r="AY793" s="208">
        <v>4.2000000000000003E-2</v>
      </c>
      <c r="AZ793" s="221">
        <v>2.4071462244803714E-2</v>
      </c>
      <c r="BA793" s="223">
        <f>AY793-AZ793</f>
        <v>1.7928537755196289E-2</v>
      </c>
      <c r="BB793" s="227">
        <f>AY793*Y793/1000</f>
        <v>3.8095260000000006E-2</v>
      </c>
      <c r="BC793" s="221">
        <f>AZ793*Y793/1000</f>
        <v>2.1833538399904314E-2</v>
      </c>
      <c r="BD793" s="223">
        <f>BA793*Y793/1000</f>
        <v>1.6261721600095692E-2</v>
      </c>
      <c r="BE793" s="358">
        <f>AB793/BA793</f>
        <v>282.88808092950711</v>
      </c>
      <c r="BF793" s="447">
        <f>AB793/AU793</f>
        <v>19.005652326675683</v>
      </c>
    </row>
    <row r="794" spans="1:58" ht="15.75" thickBot="1" x14ac:dyDescent="0.3">
      <c r="A794" s="22">
        <v>788</v>
      </c>
      <c r="B794" s="23">
        <v>68</v>
      </c>
      <c r="C794" s="24" t="s">
        <v>12</v>
      </c>
      <c r="D794" s="24" t="s">
        <v>10</v>
      </c>
      <c r="E794" s="25" t="s">
        <v>7</v>
      </c>
      <c r="F794" s="26" t="s">
        <v>28</v>
      </c>
      <c r="G794" s="34"/>
      <c r="H794" s="28"/>
      <c r="I794" s="25"/>
      <c r="J794" s="41"/>
      <c r="K794" s="41"/>
      <c r="L794" s="42">
        <v>180.02563557421487</v>
      </c>
      <c r="M794" s="41"/>
      <c r="N794" s="41"/>
      <c r="O794" s="41"/>
      <c r="P794" s="41"/>
      <c r="Q794" s="41"/>
      <c r="R794" s="41"/>
      <c r="S794" s="314">
        <v>6114.2706695522502</v>
      </c>
      <c r="T794" s="322">
        <v>271.23862426515035</v>
      </c>
      <c r="U794" s="327">
        <v>14.331300771156526</v>
      </c>
      <c r="V794" s="289">
        <f>S794/T794</f>
        <v>22.542035398230091</v>
      </c>
      <c r="W794" s="300">
        <f>S794/U794</f>
        <v>426.63752350086452</v>
      </c>
      <c r="X794" s="307">
        <f>T794/U794</f>
        <v>18.926308825438291</v>
      </c>
      <c r="Y794" s="48">
        <f t="shared" si="412"/>
        <v>888.28</v>
      </c>
      <c r="Z794" s="125">
        <f t="shared" si="413"/>
        <v>48.70000000000001</v>
      </c>
      <c r="AA794" s="199">
        <f t="shared" si="414"/>
        <v>3.7850000000000001</v>
      </c>
      <c r="AB794" s="73">
        <v>5.1880034739693404</v>
      </c>
      <c r="AC794" s="255">
        <f>(AB794/12000)</f>
        <v>4.3233362283077835E-4</v>
      </c>
      <c r="AD794" s="80">
        <f>Y794*AB794/1000</f>
        <v>4.6083997258574856</v>
      </c>
      <c r="AE794" s="183">
        <f t="shared" si="415"/>
        <v>0.22454163058750004</v>
      </c>
      <c r="AF794" s="187">
        <f t="shared" si="416"/>
        <v>0.21537778898749999</v>
      </c>
      <c r="AG794" s="277">
        <f t="shared" si="417"/>
        <v>0.17393677496250001</v>
      </c>
      <c r="AH794" s="280">
        <f t="shared" si="418"/>
        <v>0.16318985820000001</v>
      </c>
      <c r="AI794" s="179">
        <f>AE794/AB794*100</f>
        <v>4.3280932966627965</v>
      </c>
      <c r="AJ794" s="179">
        <f>AH794/AB794*100</f>
        <v>3.145523302341652</v>
      </c>
      <c r="AK794" s="260">
        <f>AH794/AC794</f>
        <v>377.46279628099825</v>
      </c>
      <c r="AL794" s="109">
        <f t="shared" si="419"/>
        <v>13.609259003369477</v>
      </c>
      <c r="AS794" s="455">
        <v>1.4760411778305391</v>
      </c>
      <c r="AT794" s="348">
        <v>1.2084969432553039</v>
      </c>
      <c r="AU794" s="352">
        <f>AS794-AT794</f>
        <v>0.26754423457523524</v>
      </c>
      <c r="AV794" s="417">
        <f>AS794*Y794/1000</f>
        <v>1.3111378574433112</v>
      </c>
      <c r="AW794" s="349">
        <f>AT794*Y794/1000</f>
        <v>1.0734836647548214</v>
      </c>
      <c r="AX794" s="352">
        <f>AU794*Y794/1000</f>
        <v>0.23765419268848995</v>
      </c>
      <c r="AY794" s="209">
        <v>3.7999999999999999E-2</v>
      </c>
      <c r="AZ794" s="222">
        <v>2.2766744700203394E-2</v>
      </c>
      <c r="BA794" s="225">
        <f>AY794-AZ794</f>
        <v>1.5233255299796605E-2</v>
      </c>
      <c r="BB794" s="228">
        <f>AY794*Y794/1000</f>
        <v>3.3754639999999995E-2</v>
      </c>
      <c r="BC794" s="222">
        <f>AZ794*Y794/1000</f>
        <v>2.0223243982296669E-2</v>
      </c>
      <c r="BD794" s="225">
        <f>BA794*Y794/1000</f>
        <v>1.3531396017703328E-2</v>
      </c>
      <c r="BE794" s="359">
        <f>AB794/BA794</f>
        <v>340.57090043246438</v>
      </c>
      <c r="BF794" s="448">
        <f>AB794/AU794</f>
        <v>19.391198925314306</v>
      </c>
    </row>
    <row r="795" spans="1:58" x14ac:dyDescent="0.25">
      <c r="A795" s="8">
        <v>789</v>
      </c>
      <c r="B795" s="9">
        <v>69</v>
      </c>
      <c r="C795" s="10" t="s">
        <v>12</v>
      </c>
      <c r="D795" s="10" t="s">
        <v>10</v>
      </c>
      <c r="E795" s="11" t="s">
        <v>8</v>
      </c>
      <c r="F795" s="12" t="s">
        <v>28</v>
      </c>
      <c r="G795" s="32"/>
      <c r="H795" s="14"/>
      <c r="I795" s="11"/>
      <c r="J795" s="39"/>
      <c r="K795" s="39"/>
      <c r="L795" s="44">
        <v>180.00997163655069</v>
      </c>
      <c r="M795" s="39"/>
      <c r="N795" s="39"/>
      <c r="O795" s="39"/>
      <c r="P795" s="39"/>
      <c r="Q795" s="39"/>
      <c r="R795" s="39"/>
      <c r="S795" s="315">
        <v>6113.7386700160496</v>
      </c>
      <c r="T795" s="323">
        <v>271.21502393240297</v>
      </c>
      <c r="U795" s="328">
        <v>14.330053812070892</v>
      </c>
      <c r="V795" s="287">
        <f>S795/T795</f>
        <v>22.542035398230095</v>
      </c>
      <c r="W795" s="298">
        <f>S795/U795</f>
        <v>426.63752350086463</v>
      </c>
      <c r="X795" s="305">
        <f>T795/U795</f>
        <v>18.926308825438294</v>
      </c>
      <c r="Y795" s="46">
        <f t="shared" ref="Y795:Y798" si="438">Y723+Y867</f>
        <v>898.73</v>
      </c>
      <c r="Z795" s="123">
        <f t="shared" ref="Z795:Z798" si="439">AVERAGE(Z723,Z867)</f>
        <v>48.800000000000011</v>
      </c>
      <c r="AA795" s="200">
        <f t="shared" ref="AA795:AA798" si="440">AVERAGE(AA723,AA867)</f>
        <v>3.8049999999999997</v>
      </c>
      <c r="AB795" s="71">
        <v>3.7825991420628564</v>
      </c>
      <c r="AC795" s="253">
        <f>(AB795/12000)</f>
        <v>3.1521659517190471E-4</v>
      </c>
      <c r="AD795" s="78">
        <f>Y795*AB795/1000</f>
        <v>3.3995353269461512</v>
      </c>
      <c r="AE795" s="181">
        <f t="shared" ref="AE795:AE798" si="441">AVERAGE(AE723,AE867)</f>
        <v>0.16724586113750001</v>
      </c>
      <c r="AF795" s="185">
        <f t="shared" ref="AF795:AF798" si="442">AVERAGE(AF723,AF867)</f>
        <v>0.16008749228750002</v>
      </c>
      <c r="AG795" s="278">
        <f t="shared" ref="AG795:AG798" si="443">AVERAGE(AG723,AG867)</f>
        <v>0.12882021626249998</v>
      </c>
      <c r="AH795" s="281">
        <f t="shared" ref="AH795:AH798" si="444">AVERAGE(AH723,AH867)</f>
        <v>0.12119431794999999</v>
      </c>
      <c r="AI795" s="177">
        <f>AE795/AB795*100</f>
        <v>4.4214534730289117</v>
      </c>
      <c r="AJ795" s="177">
        <f>AH795/AB795*100</f>
        <v>3.2039958081285387</v>
      </c>
      <c r="AK795" s="258">
        <f>AH795/AC795</f>
        <v>384.47949697542464</v>
      </c>
      <c r="AL795" s="107">
        <f t="shared" ref="AL795:AL798" si="445">AVERAGE(AL723,AL867)</f>
        <v>8.3136059183763251</v>
      </c>
      <c r="AS795" s="456">
        <v>0.9515396228998162</v>
      </c>
      <c r="AT795" s="347">
        <v>0.68680643767320726</v>
      </c>
      <c r="AU795" s="350">
        <f>AS795-AT795</f>
        <v>0.26473318522660894</v>
      </c>
      <c r="AV795" s="415">
        <f>AS795*Y795/1000</f>
        <v>0.85517720528875174</v>
      </c>
      <c r="AW795" s="347">
        <f>AT795*Y795/1000</f>
        <v>0.61725354973004154</v>
      </c>
      <c r="AX795" s="350">
        <f>AU795*Y795/1000</f>
        <v>0.23792365555871026</v>
      </c>
      <c r="AY795" s="207">
        <v>2.7E-2</v>
      </c>
      <c r="AZ795" s="220">
        <v>1.3556721208768338E-2</v>
      </c>
      <c r="BA795" s="224">
        <f>AY795-AZ795</f>
        <v>1.3443278791231661E-2</v>
      </c>
      <c r="BB795" s="226">
        <f>AY795*Y795/1000</f>
        <v>2.4265709999999999E-2</v>
      </c>
      <c r="BC795" s="220">
        <f>AZ795*Y795/1000</f>
        <v>1.2183832051956368E-2</v>
      </c>
      <c r="BD795" s="224">
        <f>BA795*Y795/1000</f>
        <v>1.2081877948043631E-2</v>
      </c>
      <c r="BE795" s="357">
        <f>AB795/BA795</f>
        <v>281.3747450160779</v>
      </c>
      <c r="BF795" s="446">
        <f>AB795/AU795</f>
        <v>14.288345221340458</v>
      </c>
    </row>
    <row r="796" spans="1:58" x14ac:dyDescent="0.25">
      <c r="A796" s="15">
        <v>790</v>
      </c>
      <c r="B796" s="16">
        <v>70</v>
      </c>
      <c r="C796" s="17" t="s">
        <v>12</v>
      </c>
      <c r="D796" s="17" t="s">
        <v>10</v>
      </c>
      <c r="E796" s="18" t="s">
        <v>8</v>
      </c>
      <c r="F796" s="19" t="s">
        <v>28</v>
      </c>
      <c r="G796" s="33"/>
      <c r="H796" s="21"/>
      <c r="I796" s="18"/>
      <c r="J796" s="40"/>
      <c r="K796" s="40"/>
      <c r="L796" s="43">
        <v>180.03346754304692</v>
      </c>
      <c r="M796" s="40"/>
      <c r="N796" s="40"/>
      <c r="O796" s="40"/>
      <c r="P796" s="40"/>
      <c r="Q796" s="40"/>
      <c r="R796" s="40"/>
      <c r="S796" s="313">
        <v>6114.5366693203505</v>
      </c>
      <c r="T796" s="321">
        <v>271.25042443152398</v>
      </c>
      <c r="U796" s="326">
        <v>14.331924250699339</v>
      </c>
      <c r="V796" s="288">
        <f>S796/T796</f>
        <v>22.542035398230095</v>
      </c>
      <c r="W796" s="299">
        <f>S796/U796</f>
        <v>426.63752350086457</v>
      </c>
      <c r="X796" s="306">
        <f>T796/U796</f>
        <v>18.926308825438291</v>
      </c>
      <c r="Y796" s="47">
        <f t="shared" si="438"/>
        <v>909.54000000000008</v>
      </c>
      <c r="Z796" s="124">
        <f t="shared" si="439"/>
        <v>48.2</v>
      </c>
      <c r="AA796" s="198">
        <f t="shared" si="440"/>
        <v>3.8</v>
      </c>
      <c r="AB796" s="72">
        <v>4.7970298539070662</v>
      </c>
      <c r="AC796" s="254">
        <f>(AB796/12000)</f>
        <v>3.9975248782558886E-4</v>
      </c>
      <c r="AD796" s="79">
        <f>Y796*AB796/1000</f>
        <v>4.3630905333226337</v>
      </c>
      <c r="AE796" s="182">
        <f t="shared" si="441"/>
        <v>0.16470683738750003</v>
      </c>
      <c r="AF796" s="186">
        <f t="shared" si="442"/>
        <v>0.15797747293749997</v>
      </c>
      <c r="AG796" s="276">
        <f t="shared" si="443"/>
        <v>0.1266877259625</v>
      </c>
      <c r="AH796" s="279">
        <f t="shared" si="444"/>
        <v>0.11980962755000002</v>
      </c>
      <c r="AI796" s="178">
        <f>AE796/AB796*100</f>
        <v>3.4335170387432599</v>
      </c>
      <c r="AJ796" s="178">
        <f>AH796/AB796*100</f>
        <v>2.4975793605373946</v>
      </c>
      <c r="AK796" s="259">
        <f>AH796/AC796</f>
        <v>299.70952326448736</v>
      </c>
      <c r="AL796" s="108">
        <f t="shared" si="445"/>
        <v>8.2566634120860964</v>
      </c>
      <c r="AS796" s="455">
        <v>0.84742049424141797</v>
      </c>
      <c r="AT796" s="348">
        <v>0.59485263545600287</v>
      </c>
      <c r="AU796" s="351">
        <f>AS796-AT796</f>
        <v>0.2525678587854151</v>
      </c>
      <c r="AV796" s="416">
        <f>AS796*Y796/1000</f>
        <v>0.77076283633233933</v>
      </c>
      <c r="AW796" s="348">
        <f>AT796*Y796/1000</f>
        <v>0.54104226605265282</v>
      </c>
      <c r="AX796" s="351">
        <f>AU796*Y796/1000</f>
        <v>0.22972057027968645</v>
      </c>
      <c r="AY796" s="208">
        <v>0.04</v>
      </c>
      <c r="AZ796" s="221">
        <v>2.1809506311007601E-2</v>
      </c>
      <c r="BA796" s="223">
        <f>AY796-AZ796</f>
        <v>1.81904936889924E-2</v>
      </c>
      <c r="BB796" s="227">
        <f>AY796*Y796/1000</f>
        <v>3.6381600000000007E-2</v>
      </c>
      <c r="BC796" s="221">
        <f>AZ796*Y796/1000</f>
        <v>1.9836618370113853E-2</v>
      </c>
      <c r="BD796" s="223">
        <f>BA796*Y796/1000</f>
        <v>1.6544981629886147E-2</v>
      </c>
      <c r="BE796" s="358">
        <f>AB796/BA796</f>
        <v>263.71081158780697</v>
      </c>
      <c r="BF796" s="447">
        <f>AB796/AU796</f>
        <v>18.993033701816685</v>
      </c>
    </row>
    <row r="797" spans="1:58" x14ac:dyDescent="0.25">
      <c r="A797" s="15">
        <v>791</v>
      </c>
      <c r="B797" s="16">
        <v>71</v>
      </c>
      <c r="C797" s="17" t="s">
        <v>12</v>
      </c>
      <c r="D797" s="17" t="s">
        <v>10</v>
      </c>
      <c r="E797" s="18" t="s">
        <v>8</v>
      </c>
      <c r="F797" s="19" t="s">
        <v>28</v>
      </c>
      <c r="G797" s="33"/>
      <c r="H797" s="21"/>
      <c r="I797" s="18"/>
      <c r="J797" s="40"/>
      <c r="K797" s="40"/>
      <c r="L797" s="43">
        <v>180.041299511879</v>
      </c>
      <c r="M797" s="40"/>
      <c r="N797" s="40"/>
      <c r="O797" s="40"/>
      <c r="P797" s="40"/>
      <c r="Q797" s="40"/>
      <c r="R797" s="40"/>
      <c r="S797" s="313">
        <v>6114.8026690884508</v>
      </c>
      <c r="T797" s="321">
        <v>271.26222459789761</v>
      </c>
      <c r="U797" s="326">
        <v>14.332547730242155</v>
      </c>
      <c r="V797" s="288"/>
      <c r="W797" s="299"/>
      <c r="X797" s="306"/>
      <c r="Y797" s="47">
        <f t="shared" si="438"/>
        <v>894.94</v>
      </c>
      <c r="Z797" s="124"/>
      <c r="AA797" s="198"/>
      <c r="AB797" s="72"/>
      <c r="AC797" s="254"/>
      <c r="AD797" s="79"/>
      <c r="AE797" s="182"/>
      <c r="AF797" s="186"/>
      <c r="AG797" s="276"/>
      <c r="AH797" s="279"/>
      <c r="AI797" s="178"/>
      <c r="AJ797" s="178"/>
      <c r="AK797" s="259"/>
      <c r="AL797" s="108"/>
      <c r="AS797" s="455"/>
      <c r="AT797" s="348"/>
      <c r="AU797" s="351"/>
      <c r="AV797" s="416"/>
      <c r="AW797" s="348"/>
      <c r="AX797" s="351"/>
      <c r="AY797" s="208"/>
      <c r="AZ797" s="221"/>
      <c r="BA797" s="223"/>
      <c r="BB797" s="227"/>
      <c r="BC797" s="221"/>
      <c r="BD797" s="223"/>
      <c r="BE797" s="358"/>
      <c r="BF797" s="447"/>
    </row>
    <row r="798" spans="1:58" ht="15.75" thickBot="1" x14ac:dyDescent="0.3">
      <c r="A798" s="85">
        <v>792</v>
      </c>
      <c r="B798" s="86">
        <v>72</v>
      </c>
      <c r="C798" s="87" t="s">
        <v>12</v>
      </c>
      <c r="D798" s="87" t="s">
        <v>10</v>
      </c>
      <c r="E798" s="88" t="s">
        <v>8</v>
      </c>
      <c r="F798" s="89" t="s">
        <v>28</v>
      </c>
      <c r="G798" s="101"/>
      <c r="H798" s="91"/>
      <c r="I798" s="88"/>
      <c r="J798" s="92"/>
      <c r="K798" s="92"/>
      <c r="L798" s="93">
        <v>180.02563557421487</v>
      </c>
      <c r="M798" s="92"/>
      <c r="N798" s="92"/>
      <c r="O798" s="92"/>
      <c r="P798" s="92"/>
      <c r="Q798" s="92"/>
      <c r="R798" s="92"/>
      <c r="S798" s="316">
        <v>6114.2706695522502</v>
      </c>
      <c r="T798" s="324">
        <v>271.23862426515035</v>
      </c>
      <c r="U798" s="329">
        <v>14.331300771156526</v>
      </c>
      <c r="V798" s="290">
        <f>S798/T798</f>
        <v>22.542035398230091</v>
      </c>
      <c r="W798" s="301">
        <f>S798/U798</f>
        <v>426.63752350086452</v>
      </c>
      <c r="X798" s="308">
        <f>T798/U798</f>
        <v>18.926308825438291</v>
      </c>
      <c r="Y798" s="102">
        <f t="shared" si="438"/>
        <v>908.07</v>
      </c>
      <c r="Z798" s="126">
        <f t="shared" si="439"/>
        <v>43.95</v>
      </c>
      <c r="AA798" s="201">
        <f t="shared" si="440"/>
        <v>3.835</v>
      </c>
      <c r="AB798" s="97">
        <v>3.8867176036468787</v>
      </c>
      <c r="AC798" s="256">
        <f>(AB798/12000)</f>
        <v>3.238931336372399E-4</v>
      </c>
      <c r="AD798" s="98">
        <f t="shared" ref="AD798:AD829" si="446">Y798*AB798/1000</f>
        <v>3.5294116543436211</v>
      </c>
      <c r="AE798" s="184">
        <f t="shared" si="441"/>
        <v>0.16672451423750001</v>
      </c>
      <c r="AF798" s="188">
        <f t="shared" si="442"/>
        <v>0.1595292202875</v>
      </c>
      <c r="AG798" s="282">
        <f t="shared" si="443"/>
        <v>0.12899832986250001</v>
      </c>
      <c r="AH798" s="283">
        <f t="shared" si="444"/>
        <v>0.12129053475000001</v>
      </c>
      <c r="AI798" s="180">
        <f>AE798/AB798*100</f>
        <v>4.2895968073693762</v>
      </c>
      <c r="AJ798" s="180">
        <f>AH798/AB798*100</f>
        <v>3.1206418144758956</v>
      </c>
      <c r="AK798" s="261">
        <f>AH798/AC798</f>
        <v>374.47701773710747</v>
      </c>
      <c r="AL798" s="110">
        <f t="shared" si="445"/>
        <v>8.5983184498275698</v>
      </c>
      <c r="AM798" s="118"/>
      <c r="AN798" s="128"/>
      <c r="AO798" s="129"/>
      <c r="AP798" s="118"/>
      <c r="AQ798" s="128"/>
      <c r="AR798" s="129"/>
      <c r="AS798" s="457">
        <v>1.0073932915076402</v>
      </c>
      <c r="AT798" s="349">
        <v>0.73613413818748608</v>
      </c>
      <c r="AU798" s="354">
        <f>AS798-AT798</f>
        <v>0.27125915332015416</v>
      </c>
      <c r="AV798" s="426">
        <f>AS798*Y798/1000</f>
        <v>0.91478362621934284</v>
      </c>
      <c r="AW798" s="353">
        <f>AT798*Y798/1000</f>
        <v>0.66846132686391047</v>
      </c>
      <c r="AX798" s="354">
        <f>AU798*Y798/1000</f>
        <v>0.2463222993554324</v>
      </c>
      <c r="AY798" s="229">
        <v>4.5999999999999999E-2</v>
      </c>
      <c r="AZ798" s="230">
        <v>3.2667121319520397E-2</v>
      </c>
      <c r="BA798" s="231">
        <f>AY798-AZ798</f>
        <v>1.3332878680479603E-2</v>
      </c>
      <c r="BB798" s="232">
        <f>AY798*Y798/1000</f>
        <v>4.1771219999999998E-2</v>
      </c>
      <c r="BC798" s="230">
        <f>AZ798*Y798/1000</f>
        <v>2.9664032856616888E-2</v>
      </c>
      <c r="BD798" s="231">
        <f>BA798*Y798/1000</f>
        <v>1.2107187143383113E-2</v>
      </c>
      <c r="BE798" s="360">
        <f>AB798/BA798</f>
        <v>291.5137605907525</v>
      </c>
      <c r="BF798" s="449">
        <f>AB798/AU798</f>
        <v>14.328429312243603</v>
      </c>
    </row>
    <row r="799" spans="1:58" ht="15.75" thickTop="1" x14ac:dyDescent="0.25">
      <c r="A799" s="15">
        <v>793</v>
      </c>
      <c r="B799" s="16">
        <v>1</v>
      </c>
      <c r="C799" s="17" t="s">
        <v>5</v>
      </c>
      <c r="D799" s="17" t="s">
        <v>6</v>
      </c>
      <c r="E799" s="18" t="s">
        <v>7</v>
      </c>
      <c r="F799" s="19" t="s">
        <v>29</v>
      </c>
      <c r="G799" s="30">
        <v>42571</v>
      </c>
      <c r="H799" s="21">
        <v>9</v>
      </c>
      <c r="I799" s="18">
        <v>63</v>
      </c>
      <c r="J799" s="40"/>
      <c r="K799" s="40"/>
      <c r="L799" s="40"/>
      <c r="M799" s="40"/>
      <c r="N799" s="40"/>
      <c r="O799" s="40"/>
      <c r="P799" s="40"/>
      <c r="Q799" s="40"/>
      <c r="R799" s="40"/>
      <c r="S799" s="313">
        <v>14148.143312679265</v>
      </c>
      <c r="T799" s="321">
        <v>438.50134241416572</v>
      </c>
      <c r="U799" s="326">
        <v>31.77701728115747</v>
      </c>
      <c r="V799" s="291"/>
      <c r="W799" s="299"/>
      <c r="X799" s="306"/>
      <c r="Y799" s="40">
        <v>451</v>
      </c>
      <c r="Z799" s="263">
        <v>17.200000000000017</v>
      </c>
      <c r="AA799" s="193">
        <v>6.25</v>
      </c>
      <c r="AB799" s="75"/>
      <c r="AC799" s="250"/>
      <c r="AD799" s="79">
        <f t="shared" si="446"/>
        <v>0</v>
      </c>
      <c r="AE799" s="163">
        <v>0.76694996637500013</v>
      </c>
      <c r="AF799" s="165">
        <v>0.731278628125</v>
      </c>
      <c r="AG799" s="167">
        <v>0.60789591437500001</v>
      </c>
      <c r="AH799" s="169">
        <v>0.57268141952499996</v>
      </c>
      <c r="AI799" s="173"/>
      <c r="AJ799" s="244"/>
      <c r="AK799" s="250"/>
      <c r="AL799" s="108">
        <v>176.40788448719098</v>
      </c>
      <c r="AS799" s="459"/>
      <c r="AT799" s="437"/>
      <c r="AU799" s="410"/>
      <c r="AV799" s="424"/>
      <c r="AW799" s="432"/>
      <c r="AX799" s="368"/>
      <c r="AY799" s="208"/>
      <c r="AZ799" s="221"/>
      <c r="BA799" s="217"/>
    </row>
    <row r="800" spans="1:58" x14ac:dyDescent="0.25">
      <c r="A800" s="15">
        <v>794</v>
      </c>
      <c r="B800" s="16">
        <v>2</v>
      </c>
      <c r="C800" s="17" t="s">
        <v>5</v>
      </c>
      <c r="D800" s="17" t="s">
        <v>6</v>
      </c>
      <c r="E800" s="18" t="s">
        <v>7</v>
      </c>
      <c r="F800" s="19" t="s">
        <v>29</v>
      </c>
      <c r="G800" s="30">
        <v>42571</v>
      </c>
      <c r="H800" s="21">
        <v>9</v>
      </c>
      <c r="I800" s="18">
        <v>63</v>
      </c>
      <c r="J800" s="40"/>
      <c r="K800" s="40"/>
      <c r="L800" s="40"/>
      <c r="M800" s="40"/>
      <c r="N800" s="40"/>
      <c r="O800" s="40"/>
      <c r="P800" s="40"/>
      <c r="Q800" s="40"/>
      <c r="R800" s="40"/>
      <c r="S800" s="313">
        <v>14149.881734171269</v>
      </c>
      <c r="T800" s="321">
        <v>438.55522228667462</v>
      </c>
      <c r="U800" s="326">
        <v>31.78092181114225</v>
      </c>
      <c r="V800" s="291"/>
      <c r="W800" s="299"/>
      <c r="X800" s="306"/>
      <c r="Y800" s="40">
        <v>444.54</v>
      </c>
      <c r="Z800" s="263"/>
      <c r="AA800" s="193"/>
      <c r="AB800" s="75"/>
      <c r="AC800" s="250"/>
      <c r="AD800" s="79">
        <f t="shared" si="446"/>
        <v>0</v>
      </c>
      <c r="AE800" s="163">
        <v>1.561589613675</v>
      </c>
      <c r="AF800" s="165">
        <v>1.501070156725</v>
      </c>
      <c r="AG800" s="167">
        <v>1.3164079075749999</v>
      </c>
      <c r="AH800" s="169">
        <v>1.2510952576250001</v>
      </c>
      <c r="AI800" s="173"/>
      <c r="AJ800" s="244"/>
      <c r="AK800" s="250"/>
      <c r="AL800" s="108"/>
      <c r="AS800" s="459"/>
      <c r="AT800" s="437"/>
      <c r="AU800" s="410"/>
      <c r="AV800" s="424"/>
      <c r="AW800" s="432"/>
      <c r="AX800" s="368"/>
      <c r="AY800" s="208"/>
      <c r="AZ800" s="221"/>
      <c r="BA800" s="217"/>
    </row>
    <row r="801" spans="1:53" x14ac:dyDescent="0.25">
      <c r="A801" s="15">
        <v>795</v>
      </c>
      <c r="B801" s="16">
        <v>3</v>
      </c>
      <c r="C801" s="17" t="s">
        <v>5</v>
      </c>
      <c r="D801" s="17" t="s">
        <v>6</v>
      </c>
      <c r="E801" s="18" t="s">
        <v>7</v>
      </c>
      <c r="F801" s="19" t="s">
        <v>29</v>
      </c>
      <c r="G801" s="30">
        <v>42571</v>
      </c>
      <c r="H801" s="21">
        <v>9</v>
      </c>
      <c r="I801" s="18">
        <v>63</v>
      </c>
      <c r="J801" s="40"/>
      <c r="K801" s="40"/>
      <c r="L801" s="40"/>
      <c r="M801" s="40"/>
      <c r="N801" s="40"/>
      <c r="O801" s="40"/>
      <c r="P801" s="40"/>
      <c r="Q801" s="40"/>
      <c r="R801" s="40"/>
      <c r="S801" s="313">
        <v>14149.012523425265</v>
      </c>
      <c r="T801" s="321">
        <v>438.52828235042011</v>
      </c>
      <c r="U801" s="326">
        <v>31.778969546149856</v>
      </c>
      <c r="V801" s="291"/>
      <c r="W801" s="299"/>
      <c r="X801" s="306"/>
      <c r="Y801" s="40">
        <v>453.22999999999996</v>
      </c>
      <c r="Z801" s="263">
        <v>14</v>
      </c>
      <c r="AA801" s="193">
        <v>6.38</v>
      </c>
      <c r="AB801" s="75"/>
      <c r="AC801" s="250"/>
      <c r="AD801" s="79">
        <f t="shared" si="446"/>
        <v>0</v>
      </c>
      <c r="AE801" s="163">
        <v>0.89808280737500001</v>
      </c>
      <c r="AF801" s="165">
        <v>0.85759654602499991</v>
      </c>
      <c r="AG801" s="167">
        <v>0.71165311697500011</v>
      </c>
      <c r="AH801" s="169">
        <v>0.66937302802499998</v>
      </c>
      <c r="AI801" s="173"/>
      <c r="AJ801" s="244"/>
      <c r="AK801" s="250"/>
      <c r="AL801" s="108">
        <v>181.76048007847436</v>
      </c>
      <c r="AS801" s="459"/>
      <c r="AT801" s="437"/>
      <c r="AU801" s="410"/>
      <c r="AV801" s="424"/>
      <c r="AW801" s="432"/>
      <c r="AX801" s="368"/>
      <c r="AY801" s="208"/>
      <c r="AZ801" s="221"/>
      <c r="BA801" s="217"/>
    </row>
    <row r="802" spans="1:53" ht="15.75" thickBot="1" x14ac:dyDescent="0.3">
      <c r="A802" s="22">
        <v>796</v>
      </c>
      <c r="B802" s="23">
        <v>4</v>
      </c>
      <c r="C802" s="24" t="s">
        <v>5</v>
      </c>
      <c r="D802" s="24" t="s">
        <v>6</v>
      </c>
      <c r="E802" s="25" t="s">
        <v>7</v>
      </c>
      <c r="F802" s="26" t="s">
        <v>29</v>
      </c>
      <c r="G802" s="31">
        <v>42571</v>
      </c>
      <c r="H802" s="28">
        <v>9</v>
      </c>
      <c r="I802" s="25">
        <v>63</v>
      </c>
      <c r="J802" s="41"/>
      <c r="K802" s="41"/>
      <c r="L802" s="41"/>
      <c r="M802" s="41"/>
      <c r="N802" s="41"/>
      <c r="O802" s="41"/>
      <c r="P802" s="41"/>
      <c r="Q802" s="41"/>
      <c r="R802" s="41"/>
      <c r="S802" s="314">
        <v>14150.750944917272</v>
      </c>
      <c r="T802" s="322">
        <v>438.58216222292918</v>
      </c>
      <c r="U802" s="327">
        <v>31.782874076134647</v>
      </c>
      <c r="V802" s="292"/>
      <c r="W802" s="300"/>
      <c r="X802" s="307"/>
      <c r="Y802" s="41">
        <v>450</v>
      </c>
      <c r="Z802" s="264">
        <v>9.8000000000000114</v>
      </c>
      <c r="AA802" s="194">
        <v>6.31</v>
      </c>
      <c r="AB802" s="76"/>
      <c r="AC802" s="251"/>
      <c r="AD802" s="80">
        <f t="shared" si="446"/>
        <v>0</v>
      </c>
      <c r="AE802" s="145">
        <v>0.83648510237499996</v>
      </c>
      <c r="AF802" s="150">
        <v>0.797987491025</v>
      </c>
      <c r="AG802" s="155">
        <v>0.66397840147500009</v>
      </c>
      <c r="AH802" s="160">
        <v>0.62371366472500001</v>
      </c>
      <c r="AI802" s="175"/>
      <c r="AJ802" s="175"/>
      <c r="AK802" s="251"/>
      <c r="AL802" s="109">
        <v>167.29708348075116</v>
      </c>
      <c r="AS802" s="460"/>
      <c r="AT802" s="430"/>
      <c r="AU802" s="355"/>
      <c r="AV802" s="425"/>
      <c r="AW802" s="433"/>
      <c r="AX802" s="369"/>
      <c r="AY802" s="209"/>
      <c r="AZ802" s="222"/>
      <c r="BA802" s="218"/>
    </row>
    <row r="803" spans="1:53" x14ac:dyDescent="0.25">
      <c r="A803" s="8">
        <v>797</v>
      </c>
      <c r="B803" s="9">
        <v>5</v>
      </c>
      <c r="C803" s="10" t="s">
        <v>5</v>
      </c>
      <c r="D803" s="10" t="s">
        <v>6</v>
      </c>
      <c r="E803" s="11" t="s">
        <v>8</v>
      </c>
      <c r="F803" s="12" t="s">
        <v>29</v>
      </c>
      <c r="G803" s="29">
        <v>42570</v>
      </c>
      <c r="H803" s="14">
        <v>9</v>
      </c>
      <c r="I803" s="11">
        <v>63</v>
      </c>
      <c r="J803" s="39"/>
      <c r="K803" s="39"/>
      <c r="L803" s="39"/>
      <c r="M803" s="39"/>
      <c r="N803" s="39"/>
      <c r="O803" s="39"/>
      <c r="P803" s="39"/>
      <c r="Q803" s="39"/>
      <c r="R803" s="39"/>
      <c r="S803" s="315">
        <v>14149.881734171269</v>
      </c>
      <c r="T803" s="323">
        <v>438.55522228667462</v>
      </c>
      <c r="U803" s="328">
        <v>31.78092181114225</v>
      </c>
      <c r="V803" s="293"/>
      <c r="W803" s="298"/>
      <c r="X803" s="305"/>
      <c r="Y803" s="39">
        <v>455.46</v>
      </c>
      <c r="Z803" s="262">
        <v>6.1999999999999886</v>
      </c>
      <c r="AA803" s="192">
        <v>6.48</v>
      </c>
      <c r="AB803" s="74"/>
      <c r="AC803" s="249"/>
      <c r="AD803" s="78">
        <f t="shared" si="446"/>
        <v>0</v>
      </c>
      <c r="AE803" s="162">
        <v>0.61966420707500003</v>
      </c>
      <c r="AF803" s="164">
        <v>0.59005501862499998</v>
      </c>
      <c r="AG803" s="166">
        <v>0.49988133077500008</v>
      </c>
      <c r="AH803" s="168">
        <v>0.47174828502500005</v>
      </c>
      <c r="AI803" s="174"/>
      <c r="AJ803" s="245"/>
      <c r="AK803" s="249"/>
      <c r="AL803" s="107">
        <v>118.89595313403956</v>
      </c>
      <c r="AS803" s="461"/>
      <c r="AT803" s="436"/>
      <c r="AU803" s="409"/>
      <c r="AV803" s="423"/>
      <c r="AW803" s="411"/>
      <c r="AX803" s="367"/>
      <c r="AY803" s="207"/>
      <c r="AZ803" s="220"/>
      <c r="BA803" s="216"/>
    </row>
    <row r="804" spans="1:53" x14ac:dyDescent="0.25">
      <c r="A804" s="15">
        <v>798</v>
      </c>
      <c r="B804" s="16">
        <v>6</v>
      </c>
      <c r="C804" s="17" t="s">
        <v>5</v>
      </c>
      <c r="D804" s="17" t="s">
        <v>6</v>
      </c>
      <c r="E804" s="18" t="s">
        <v>8</v>
      </c>
      <c r="F804" s="19" t="s">
        <v>29</v>
      </c>
      <c r="G804" s="30">
        <v>42570</v>
      </c>
      <c r="H804" s="21">
        <v>9</v>
      </c>
      <c r="I804" s="18">
        <v>63</v>
      </c>
      <c r="J804" s="40"/>
      <c r="K804" s="40"/>
      <c r="L804" s="40"/>
      <c r="M804" s="40"/>
      <c r="N804" s="40"/>
      <c r="O804" s="40"/>
      <c r="P804" s="40"/>
      <c r="Q804" s="40"/>
      <c r="R804" s="40"/>
      <c r="S804" s="313">
        <v>14149.881734171269</v>
      </c>
      <c r="T804" s="321">
        <v>438.55522228667462</v>
      </c>
      <c r="U804" s="326">
        <v>31.78092181114225</v>
      </c>
      <c r="V804" s="291"/>
      <c r="W804" s="299"/>
      <c r="X804" s="306"/>
      <c r="Y804" s="40">
        <v>451.42000000000007</v>
      </c>
      <c r="Z804" s="263">
        <v>6.9000000000000057</v>
      </c>
      <c r="AA804" s="193">
        <v>6.43</v>
      </c>
      <c r="AB804" s="75"/>
      <c r="AC804" s="250"/>
      <c r="AD804" s="79">
        <f t="shared" si="446"/>
        <v>0</v>
      </c>
      <c r="AE804" s="163">
        <v>0.6916025429749999</v>
      </c>
      <c r="AF804" s="165">
        <v>0.658083885925</v>
      </c>
      <c r="AG804" s="167">
        <v>0.54985177877500002</v>
      </c>
      <c r="AH804" s="169">
        <v>0.51668565722499993</v>
      </c>
      <c r="AI804" s="173"/>
      <c r="AJ804" s="244"/>
      <c r="AK804" s="250"/>
      <c r="AL804" s="108">
        <v>144.9756210149736</v>
      </c>
      <c r="AS804" s="459"/>
      <c r="AT804" s="437"/>
      <c r="AU804" s="410"/>
      <c r="AV804" s="424"/>
      <c r="AW804" s="432"/>
      <c r="AX804" s="368"/>
      <c r="AY804" s="208"/>
      <c r="AZ804" s="221"/>
      <c r="BA804" s="217"/>
    </row>
    <row r="805" spans="1:53" x14ac:dyDescent="0.25">
      <c r="A805" s="15">
        <v>799</v>
      </c>
      <c r="B805" s="16">
        <v>7</v>
      </c>
      <c r="C805" s="17" t="s">
        <v>5</v>
      </c>
      <c r="D805" s="17" t="s">
        <v>6</v>
      </c>
      <c r="E805" s="18" t="s">
        <v>8</v>
      </c>
      <c r="F805" s="19" t="s">
        <v>29</v>
      </c>
      <c r="G805" s="30">
        <v>42570</v>
      </c>
      <c r="H805" s="21">
        <v>9</v>
      </c>
      <c r="I805" s="18">
        <v>63</v>
      </c>
      <c r="J805" s="40"/>
      <c r="K805" s="40"/>
      <c r="L805" s="40"/>
      <c r="M805" s="40"/>
      <c r="N805" s="40"/>
      <c r="O805" s="40"/>
      <c r="P805" s="40"/>
      <c r="Q805" s="40"/>
      <c r="R805" s="40"/>
      <c r="S805" s="313">
        <v>14151.620155663273</v>
      </c>
      <c r="T805" s="321">
        <v>438.60910215918364</v>
      </c>
      <c r="U805" s="326">
        <v>31.784826341127037</v>
      </c>
      <c r="V805" s="291"/>
      <c r="W805" s="299"/>
      <c r="X805" s="306"/>
      <c r="Y805" s="40">
        <v>450.43999999999994</v>
      </c>
      <c r="Z805" s="263">
        <v>5</v>
      </c>
      <c r="AA805" s="193">
        <v>6.42</v>
      </c>
      <c r="AB805" s="75"/>
      <c r="AC805" s="250"/>
      <c r="AD805" s="79">
        <f t="shared" si="446"/>
        <v>0</v>
      </c>
      <c r="AE805" s="163">
        <v>0.609016016075</v>
      </c>
      <c r="AF805" s="165">
        <v>0.57867780322499995</v>
      </c>
      <c r="AG805" s="167">
        <v>0.48485494027500009</v>
      </c>
      <c r="AH805" s="169">
        <v>0.45656096192500001</v>
      </c>
      <c r="AI805" s="173"/>
      <c r="AJ805" s="244"/>
      <c r="AK805" s="250"/>
      <c r="AL805" s="108">
        <v>130.17056937950889</v>
      </c>
      <c r="AS805" s="459"/>
      <c r="AT805" s="437"/>
      <c r="AU805" s="410"/>
      <c r="AV805" s="424"/>
      <c r="AW805" s="432"/>
      <c r="AX805" s="368"/>
      <c r="AY805" s="208"/>
      <c r="AZ805" s="221"/>
      <c r="BA805" s="217"/>
    </row>
    <row r="806" spans="1:53" ht="15.75" thickBot="1" x14ac:dyDescent="0.3">
      <c r="A806" s="22">
        <v>800</v>
      </c>
      <c r="B806" s="23">
        <v>8</v>
      </c>
      <c r="C806" s="24" t="s">
        <v>5</v>
      </c>
      <c r="D806" s="24" t="s">
        <v>6</v>
      </c>
      <c r="E806" s="25" t="s">
        <v>8</v>
      </c>
      <c r="F806" s="26" t="s">
        <v>29</v>
      </c>
      <c r="G806" s="31">
        <v>42570</v>
      </c>
      <c r="H806" s="28">
        <v>9</v>
      </c>
      <c r="I806" s="25">
        <v>63</v>
      </c>
      <c r="J806" s="41"/>
      <c r="K806" s="41"/>
      <c r="L806" s="41"/>
      <c r="M806" s="41"/>
      <c r="N806" s="41"/>
      <c r="O806" s="41"/>
      <c r="P806" s="41"/>
      <c r="Q806" s="41"/>
      <c r="R806" s="41"/>
      <c r="S806" s="314">
        <v>14151.620155663273</v>
      </c>
      <c r="T806" s="322">
        <v>438.60910215918364</v>
      </c>
      <c r="U806" s="327">
        <v>31.784826341127037</v>
      </c>
      <c r="V806" s="292"/>
      <c r="W806" s="300"/>
      <c r="X806" s="307"/>
      <c r="Y806" s="41">
        <v>446.22999999999996</v>
      </c>
      <c r="Z806" s="264">
        <v>4.7999999999999972</v>
      </c>
      <c r="AA806" s="194">
        <v>6.49</v>
      </c>
      <c r="AB806" s="76"/>
      <c r="AC806" s="251"/>
      <c r="AD806" s="80">
        <f t="shared" si="446"/>
        <v>0</v>
      </c>
      <c r="AE806" s="145">
        <v>0.57704450187499989</v>
      </c>
      <c r="AF806" s="150">
        <v>0.54963120812499999</v>
      </c>
      <c r="AG806" s="155">
        <v>0.46112972867500002</v>
      </c>
      <c r="AH806" s="160">
        <v>0.43550502512500006</v>
      </c>
      <c r="AI806" s="175"/>
      <c r="AJ806" s="175"/>
      <c r="AK806" s="251"/>
      <c r="AL806" s="109">
        <v>128.23452416564038</v>
      </c>
      <c r="AS806" s="460"/>
      <c r="AT806" s="430"/>
      <c r="AU806" s="355"/>
      <c r="AV806" s="425"/>
      <c r="AW806" s="433"/>
      <c r="AX806" s="369"/>
      <c r="AY806" s="209"/>
      <c r="AZ806" s="222"/>
      <c r="BA806" s="218"/>
    </row>
    <row r="807" spans="1:53" x14ac:dyDescent="0.25">
      <c r="A807" s="8">
        <v>801</v>
      </c>
      <c r="B807" s="9">
        <v>9</v>
      </c>
      <c r="C807" s="10" t="s">
        <v>5</v>
      </c>
      <c r="D807" s="10" t="s">
        <v>9</v>
      </c>
      <c r="E807" s="11" t="s">
        <v>7</v>
      </c>
      <c r="F807" s="12" t="s">
        <v>29</v>
      </c>
      <c r="G807" s="29">
        <v>42571</v>
      </c>
      <c r="H807" s="14">
        <v>9</v>
      </c>
      <c r="I807" s="11">
        <v>63</v>
      </c>
      <c r="J807" s="39"/>
      <c r="K807" s="39"/>
      <c r="L807" s="39"/>
      <c r="M807" s="39"/>
      <c r="N807" s="39"/>
      <c r="O807" s="39"/>
      <c r="P807" s="39"/>
      <c r="Q807" s="39"/>
      <c r="R807" s="39"/>
      <c r="S807" s="315">
        <v>22427.17529627524</v>
      </c>
      <c r="T807" s="323">
        <v>1144.3482383814201</v>
      </c>
      <c r="U807" s="328">
        <v>91.95936939726738</v>
      </c>
      <c r="V807" s="293"/>
      <c r="W807" s="298"/>
      <c r="X807" s="305"/>
      <c r="Y807" s="39">
        <v>446.71</v>
      </c>
      <c r="Z807" s="262">
        <v>129.9</v>
      </c>
      <c r="AA807" s="192">
        <v>4.6500000000000004</v>
      </c>
      <c r="AB807" s="74"/>
      <c r="AC807" s="249"/>
      <c r="AD807" s="78">
        <f t="shared" si="446"/>
        <v>0</v>
      </c>
      <c r="AE807" s="162">
        <v>0.98775704237499995</v>
      </c>
      <c r="AF807" s="164">
        <v>0.93261864802500005</v>
      </c>
      <c r="AG807" s="166">
        <v>0.71698934207500009</v>
      </c>
      <c r="AH807" s="168">
        <v>0.66614931082499995</v>
      </c>
      <c r="AI807" s="174"/>
      <c r="AJ807" s="245"/>
      <c r="AK807" s="249"/>
      <c r="AL807" s="107">
        <v>169.17618618832935</v>
      </c>
      <c r="AS807" s="461"/>
      <c r="AT807" s="436"/>
      <c r="AU807" s="409"/>
      <c r="AV807" s="423"/>
      <c r="AW807" s="411"/>
      <c r="AX807" s="367"/>
      <c r="AY807" s="207"/>
      <c r="AZ807" s="220"/>
      <c r="BA807" s="216"/>
    </row>
    <row r="808" spans="1:53" x14ac:dyDescent="0.25">
      <c r="A808" s="15">
        <v>802</v>
      </c>
      <c r="B808" s="16">
        <v>10</v>
      </c>
      <c r="C808" s="17" t="s">
        <v>5</v>
      </c>
      <c r="D808" s="17" t="s">
        <v>9</v>
      </c>
      <c r="E808" s="18" t="s">
        <v>7</v>
      </c>
      <c r="F808" s="19" t="s">
        <v>29</v>
      </c>
      <c r="G808" s="30">
        <v>42571</v>
      </c>
      <c r="H808" s="21">
        <v>9</v>
      </c>
      <c r="I808" s="18">
        <v>63</v>
      </c>
      <c r="J808" s="40"/>
      <c r="K808" s="40"/>
      <c r="L808" s="40"/>
      <c r="M808" s="40"/>
      <c r="N808" s="40"/>
      <c r="O808" s="40"/>
      <c r="P808" s="40"/>
      <c r="Q808" s="40"/>
      <c r="R808" s="40"/>
      <c r="S808" s="313">
        <v>22427.17529627524</v>
      </c>
      <c r="T808" s="321">
        <v>1144.3482383814201</v>
      </c>
      <c r="U808" s="326">
        <v>91.95936939726738</v>
      </c>
      <c r="V808" s="291"/>
      <c r="W808" s="299"/>
      <c r="X808" s="306"/>
      <c r="Y808" s="40">
        <v>450.98000000000008</v>
      </c>
      <c r="Z808" s="263">
        <v>133.9</v>
      </c>
      <c r="AA808" s="193">
        <v>4.6100000000000003</v>
      </c>
      <c r="AB808" s="75"/>
      <c r="AC808" s="250"/>
      <c r="AD808" s="79">
        <f t="shared" si="446"/>
        <v>0</v>
      </c>
      <c r="AE808" s="163">
        <v>0.92075558037500005</v>
      </c>
      <c r="AF808" s="165">
        <v>0.86742535202499993</v>
      </c>
      <c r="AG808" s="167">
        <v>0.66614705687500009</v>
      </c>
      <c r="AH808" s="169">
        <v>0.62137078492499997</v>
      </c>
      <c r="AI808" s="173"/>
      <c r="AJ808" s="244"/>
      <c r="AK808" s="250"/>
      <c r="AL808" s="108">
        <v>166.21517586123642</v>
      </c>
      <c r="AS808" s="459"/>
      <c r="AT808" s="437"/>
      <c r="AU808" s="410"/>
      <c r="AV808" s="424"/>
      <c r="AW808" s="432"/>
      <c r="AX808" s="368"/>
      <c r="AY808" s="208"/>
      <c r="AZ808" s="221"/>
      <c r="BA808" s="217"/>
    </row>
    <row r="809" spans="1:53" x14ac:dyDescent="0.25">
      <c r="A809" s="15">
        <v>803</v>
      </c>
      <c r="B809" s="16">
        <v>11</v>
      </c>
      <c r="C809" s="17" t="s">
        <v>5</v>
      </c>
      <c r="D809" s="17" t="s">
        <v>9</v>
      </c>
      <c r="E809" s="18" t="s">
        <v>7</v>
      </c>
      <c r="F809" s="19" t="s">
        <v>29</v>
      </c>
      <c r="G809" s="30">
        <v>42571</v>
      </c>
      <c r="H809" s="21">
        <v>9</v>
      </c>
      <c r="I809" s="18">
        <v>63</v>
      </c>
      <c r="J809" s="40"/>
      <c r="K809" s="40"/>
      <c r="L809" s="40"/>
      <c r="M809" s="40"/>
      <c r="N809" s="40"/>
      <c r="O809" s="40"/>
      <c r="P809" s="40"/>
      <c r="Q809" s="40"/>
      <c r="R809" s="40"/>
      <c r="S809" s="313">
        <v>22429.524511564658</v>
      </c>
      <c r="T809" s="321">
        <v>1144.468107261139</v>
      </c>
      <c r="U809" s="326">
        <v>91.969002012776897</v>
      </c>
      <c r="V809" s="291"/>
      <c r="W809" s="299"/>
      <c r="X809" s="306"/>
      <c r="Y809" s="40">
        <v>447.92000000000007</v>
      </c>
      <c r="Z809" s="263">
        <v>142.9</v>
      </c>
      <c r="AA809" s="193">
        <v>4.5599999999999996</v>
      </c>
      <c r="AB809" s="75"/>
      <c r="AC809" s="250"/>
      <c r="AD809" s="79">
        <f t="shared" si="446"/>
        <v>0</v>
      </c>
      <c r="AE809" s="163">
        <v>0.96030290437499999</v>
      </c>
      <c r="AF809" s="165">
        <v>0.90659526002500002</v>
      </c>
      <c r="AG809" s="167">
        <v>0.69626969467500011</v>
      </c>
      <c r="AH809" s="169">
        <v>0.64871364092499995</v>
      </c>
      <c r="AI809" s="173"/>
      <c r="AJ809" s="244"/>
      <c r="AK809" s="250"/>
      <c r="AL809" s="108">
        <v>164.27913064736794</v>
      </c>
      <c r="AS809" s="459"/>
      <c r="AT809" s="437"/>
      <c r="AU809" s="410"/>
      <c r="AV809" s="424"/>
      <c r="AW809" s="432"/>
      <c r="AX809" s="368"/>
      <c r="AY809" s="208"/>
      <c r="AZ809" s="221"/>
      <c r="BA809" s="217"/>
    </row>
    <row r="810" spans="1:53" ht="15.75" thickBot="1" x14ac:dyDescent="0.3">
      <c r="A810" s="22">
        <v>804</v>
      </c>
      <c r="B810" s="23">
        <v>12</v>
      </c>
      <c r="C810" s="24" t="s">
        <v>5</v>
      </c>
      <c r="D810" s="24" t="s">
        <v>9</v>
      </c>
      <c r="E810" s="25" t="s">
        <v>7</v>
      </c>
      <c r="F810" s="26" t="s">
        <v>29</v>
      </c>
      <c r="G810" s="31">
        <v>42571</v>
      </c>
      <c r="H810" s="28">
        <v>9</v>
      </c>
      <c r="I810" s="25">
        <v>63</v>
      </c>
      <c r="J810" s="41"/>
      <c r="K810" s="41"/>
      <c r="L810" s="41"/>
      <c r="M810" s="41"/>
      <c r="N810" s="41"/>
      <c r="O810" s="41"/>
      <c r="P810" s="41"/>
      <c r="Q810" s="41"/>
      <c r="R810" s="41"/>
      <c r="S810" s="314">
        <v>22427.17529627524</v>
      </c>
      <c r="T810" s="322">
        <v>1144.3482383814201</v>
      </c>
      <c r="U810" s="327">
        <v>91.95936939726738</v>
      </c>
      <c r="V810" s="292"/>
      <c r="W810" s="300"/>
      <c r="X810" s="307"/>
      <c r="Y810" s="41">
        <v>453.14</v>
      </c>
      <c r="Z810" s="264">
        <v>144.9</v>
      </c>
      <c r="AA810" s="194">
        <v>4.5199999999999996</v>
      </c>
      <c r="AB810" s="76"/>
      <c r="AC810" s="251"/>
      <c r="AD810" s="80">
        <f t="shared" si="446"/>
        <v>0</v>
      </c>
      <c r="AE810" s="145">
        <v>0.9332102093750001</v>
      </c>
      <c r="AF810" s="150">
        <v>0.87988308102500001</v>
      </c>
      <c r="AG810" s="155">
        <v>0.67571771507500011</v>
      </c>
      <c r="AH810" s="160">
        <v>0.62967818232499995</v>
      </c>
      <c r="AI810" s="175"/>
      <c r="AJ810" s="175"/>
      <c r="AK810" s="251"/>
      <c r="AL810" s="109">
        <v>162.57085545866047</v>
      </c>
      <c r="AS810" s="460"/>
      <c r="AT810" s="430"/>
      <c r="AU810" s="355"/>
      <c r="AV810" s="425"/>
      <c r="AW810" s="433"/>
      <c r="AX810" s="369"/>
      <c r="AY810" s="209"/>
      <c r="AZ810" s="222"/>
      <c r="BA810" s="218"/>
    </row>
    <row r="811" spans="1:53" x14ac:dyDescent="0.25">
      <c r="A811" s="8">
        <v>805</v>
      </c>
      <c r="B811" s="9">
        <v>13</v>
      </c>
      <c r="C811" s="10" t="s">
        <v>5</v>
      </c>
      <c r="D811" s="10" t="s">
        <v>9</v>
      </c>
      <c r="E811" s="11" t="s">
        <v>8</v>
      </c>
      <c r="F811" s="12" t="s">
        <v>29</v>
      </c>
      <c r="G811" s="29">
        <v>42570</v>
      </c>
      <c r="H811" s="14">
        <v>9</v>
      </c>
      <c r="I811" s="11">
        <v>63</v>
      </c>
      <c r="J811" s="39"/>
      <c r="K811" s="39"/>
      <c r="L811" s="39"/>
      <c r="M811" s="39"/>
      <c r="N811" s="39"/>
      <c r="O811" s="39"/>
      <c r="P811" s="39"/>
      <c r="Q811" s="39"/>
      <c r="R811" s="39"/>
      <c r="S811" s="315">
        <v>22428.741439801521</v>
      </c>
      <c r="T811" s="323">
        <v>1144.4281509678995</v>
      </c>
      <c r="U811" s="328">
        <v>91.965791140940397</v>
      </c>
      <c r="V811" s="293"/>
      <c r="W811" s="298"/>
      <c r="X811" s="305"/>
      <c r="Y811" s="39">
        <v>447.85999999999996</v>
      </c>
      <c r="Z811" s="262">
        <v>47</v>
      </c>
      <c r="AA811" s="192">
        <v>4.95</v>
      </c>
      <c r="AB811" s="74"/>
      <c r="AC811" s="249"/>
      <c r="AD811" s="78">
        <f t="shared" si="446"/>
        <v>0</v>
      </c>
      <c r="AE811" s="162">
        <v>0.8681456593750001</v>
      </c>
      <c r="AF811" s="164">
        <v>0.8206922110249999</v>
      </c>
      <c r="AG811" s="166">
        <v>0.63756585487500006</v>
      </c>
      <c r="AH811" s="168">
        <v>0.59401076292499999</v>
      </c>
      <c r="AI811" s="174"/>
      <c r="AJ811" s="245"/>
      <c r="AK811" s="249"/>
      <c r="AL811" s="107">
        <v>129.08866175999412</v>
      </c>
      <c r="AS811" s="461"/>
      <c r="AT811" s="436"/>
      <c r="AU811" s="409"/>
      <c r="AV811" s="423"/>
      <c r="AW811" s="411"/>
      <c r="AX811" s="367"/>
      <c r="AY811" s="207"/>
      <c r="AZ811" s="220"/>
      <c r="BA811" s="216"/>
    </row>
    <row r="812" spans="1:53" x14ac:dyDescent="0.25">
      <c r="A812" s="15">
        <v>806</v>
      </c>
      <c r="B812" s="16">
        <v>14</v>
      </c>
      <c r="C812" s="17" t="s">
        <v>5</v>
      </c>
      <c r="D812" s="17" t="s">
        <v>9</v>
      </c>
      <c r="E812" s="18" t="s">
        <v>8</v>
      </c>
      <c r="F812" s="19" t="s">
        <v>29</v>
      </c>
      <c r="G812" s="30">
        <v>42570</v>
      </c>
      <c r="H812" s="21">
        <v>9</v>
      </c>
      <c r="I812" s="18">
        <v>63</v>
      </c>
      <c r="J812" s="40"/>
      <c r="K812" s="40"/>
      <c r="L812" s="40"/>
      <c r="M812" s="40"/>
      <c r="N812" s="40"/>
      <c r="O812" s="40"/>
      <c r="P812" s="40"/>
      <c r="Q812" s="40"/>
      <c r="R812" s="40"/>
      <c r="S812" s="313">
        <v>22427.958368038384</v>
      </c>
      <c r="T812" s="321">
        <v>1144.3881946746599</v>
      </c>
      <c r="U812" s="326">
        <v>91.962580269103896</v>
      </c>
      <c r="V812" s="291"/>
      <c r="W812" s="299"/>
      <c r="X812" s="306"/>
      <c r="Y812" s="40">
        <v>448.39</v>
      </c>
      <c r="Z812" s="263">
        <v>46.699999999999989</v>
      </c>
      <c r="AA812" s="193">
        <v>4.95</v>
      </c>
      <c r="AB812" s="75"/>
      <c r="AC812" s="250"/>
      <c r="AD812" s="79">
        <f t="shared" si="446"/>
        <v>0</v>
      </c>
      <c r="AE812" s="163">
        <v>0.853607013375</v>
      </c>
      <c r="AF812" s="165">
        <v>0.80716648702499993</v>
      </c>
      <c r="AG812" s="167">
        <v>0.62382132177500005</v>
      </c>
      <c r="AH812" s="169">
        <v>0.584327571125</v>
      </c>
      <c r="AI812" s="173"/>
      <c r="AJ812" s="244"/>
      <c r="AK812" s="250"/>
      <c r="AL812" s="108">
        <v>137.40226767837044</v>
      </c>
      <c r="AS812" s="459"/>
      <c r="AT812" s="437"/>
      <c r="AU812" s="410"/>
      <c r="AV812" s="424"/>
      <c r="AW812" s="432"/>
      <c r="AX812" s="368"/>
      <c r="AY812" s="208"/>
      <c r="AZ812" s="221"/>
      <c r="BA812" s="217"/>
    </row>
    <row r="813" spans="1:53" x14ac:dyDescent="0.25">
      <c r="A813" s="15">
        <v>807</v>
      </c>
      <c r="B813" s="16">
        <v>15</v>
      </c>
      <c r="C813" s="17" t="s">
        <v>5</v>
      </c>
      <c r="D813" s="17" t="s">
        <v>9</v>
      </c>
      <c r="E813" s="18" t="s">
        <v>8</v>
      </c>
      <c r="F813" s="19" t="s">
        <v>29</v>
      </c>
      <c r="G813" s="30">
        <v>42570</v>
      </c>
      <c r="H813" s="21">
        <v>9</v>
      </c>
      <c r="I813" s="18">
        <v>63</v>
      </c>
      <c r="J813" s="40"/>
      <c r="K813" s="40"/>
      <c r="L813" s="40"/>
      <c r="M813" s="40"/>
      <c r="N813" s="40"/>
      <c r="O813" s="40"/>
      <c r="P813" s="40"/>
      <c r="Q813" s="40"/>
      <c r="R813" s="40"/>
      <c r="S813" s="313">
        <v>22426.392224512107</v>
      </c>
      <c r="T813" s="321">
        <v>1144.3082820881807</v>
      </c>
      <c r="U813" s="326">
        <v>91.956158525430908</v>
      </c>
      <c r="V813" s="291"/>
      <c r="W813" s="299"/>
      <c r="X813" s="306"/>
      <c r="Y813" s="40">
        <v>447.46999999999997</v>
      </c>
      <c r="Z813" s="263">
        <v>45.699999999999989</v>
      </c>
      <c r="AA813" s="193">
        <v>5</v>
      </c>
      <c r="AB813" s="75"/>
      <c r="AC813" s="250"/>
      <c r="AD813" s="79">
        <f t="shared" si="446"/>
        <v>0</v>
      </c>
      <c r="AE813" s="163">
        <v>0.88844306737500012</v>
      </c>
      <c r="AF813" s="165">
        <v>0.83937326102499998</v>
      </c>
      <c r="AG813" s="167">
        <v>0.65187228087500004</v>
      </c>
      <c r="AH813" s="169">
        <v>0.60856538272499994</v>
      </c>
      <c r="AI813" s="173"/>
      <c r="AJ813" s="244"/>
      <c r="AK813" s="250"/>
      <c r="AL813" s="108">
        <v>132.96075218773106</v>
      </c>
      <c r="AS813" s="459"/>
      <c r="AT813" s="437"/>
      <c r="AU813" s="410"/>
      <c r="AV813" s="424"/>
      <c r="AW813" s="432"/>
      <c r="AX813" s="368"/>
      <c r="AY813" s="208"/>
      <c r="AZ813" s="221"/>
      <c r="BA813" s="217"/>
    </row>
    <row r="814" spans="1:53" ht="15.75" thickBot="1" x14ac:dyDescent="0.3">
      <c r="A814" s="22">
        <v>808</v>
      </c>
      <c r="B814" s="23">
        <v>16</v>
      </c>
      <c r="C814" s="24" t="s">
        <v>5</v>
      </c>
      <c r="D814" s="24" t="s">
        <v>9</v>
      </c>
      <c r="E814" s="25" t="s">
        <v>8</v>
      </c>
      <c r="F814" s="26" t="s">
        <v>29</v>
      </c>
      <c r="G814" s="31">
        <v>42570</v>
      </c>
      <c r="H814" s="28">
        <v>9</v>
      </c>
      <c r="I814" s="25">
        <v>63</v>
      </c>
      <c r="J814" s="41"/>
      <c r="K814" s="41"/>
      <c r="L814" s="41"/>
      <c r="M814" s="41"/>
      <c r="N814" s="41"/>
      <c r="O814" s="41"/>
      <c r="P814" s="41"/>
      <c r="Q814" s="41"/>
      <c r="R814" s="41"/>
      <c r="S814" s="314">
        <v>22428.741439801521</v>
      </c>
      <c r="T814" s="322">
        <v>1144.4281509678995</v>
      </c>
      <c r="U814" s="327">
        <v>91.965791140940397</v>
      </c>
      <c r="V814" s="292"/>
      <c r="W814" s="300"/>
      <c r="X814" s="307"/>
      <c r="Y814" s="41">
        <v>441.33999999999992</v>
      </c>
      <c r="Z814" s="264">
        <v>52.900000000000006</v>
      </c>
      <c r="AA814" s="194">
        <v>5.0199999999999996</v>
      </c>
      <c r="AB814" s="76"/>
      <c r="AC814" s="251"/>
      <c r="AD814" s="80">
        <f t="shared" si="446"/>
        <v>0</v>
      </c>
      <c r="AE814" s="145">
        <v>0.85004098737500011</v>
      </c>
      <c r="AF814" s="150">
        <v>0.801672846025</v>
      </c>
      <c r="AG814" s="155">
        <v>0.62190914517500007</v>
      </c>
      <c r="AH814" s="160">
        <v>0.581531994025</v>
      </c>
      <c r="AI814" s="175"/>
      <c r="AJ814" s="175"/>
      <c r="AK814" s="251"/>
      <c r="AL814" s="109">
        <v>136.605072590307</v>
      </c>
      <c r="AS814" s="460"/>
      <c r="AT814" s="430"/>
      <c r="AU814" s="355"/>
      <c r="AV814" s="425"/>
      <c r="AW814" s="433"/>
      <c r="AX814" s="369"/>
      <c r="AY814" s="209"/>
      <c r="AZ814" s="222"/>
      <c r="BA814" s="218"/>
    </row>
    <row r="815" spans="1:53" x14ac:dyDescent="0.25">
      <c r="A815" s="8">
        <v>809</v>
      </c>
      <c r="B815" s="9">
        <v>17</v>
      </c>
      <c r="C815" s="10" t="s">
        <v>5</v>
      </c>
      <c r="D815" s="10" t="s">
        <v>10</v>
      </c>
      <c r="E815" s="11" t="s">
        <v>7</v>
      </c>
      <c r="F815" s="12" t="s">
        <v>29</v>
      </c>
      <c r="G815" s="29">
        <v>42571</v>
      </c>
      <c r="H815" s="14">
        <v>9</v>
      </c>
      <c r="I815" s="11">
        <v>63</v>
      </c>
      <c r="J815" s="39"/>
      <c r="K815" s="39"/>
      <c r="L815" s="39"/>
      <c r="M815" s="39"/>
      <c r="N815" s="39"/>
      <c r="O815" s="39"/>
      <c r="P815" s="39"/>
      <c r="Q815" s="39"/>
      <c r="R815" s="39"/>
      <c r="S815" s="315">
        <v>20974.743136388708</v>
      </c>
      <c r="T815" s="323">
        <v>1410.0365125872775</v>
      </c>
      <c r="U815" s="328">
        <v>183.10890156498075</v>
      </c>
      <c r="V815" s="293"/>
      <c r="W815" s="298"/>
      <c r="X815" s="305"/>
      <c r="Y815" s="39">
        <v>454.78999999999996</v>
      </c>
      <c r="Z815" s="262">
        <v>121.9</v>
      </c>
      <c r="AA815" s="192">
        <v>4.1100000000000003</v>
      </c>
      <c r="AB815" s="74"/>
      <c r="AC815" s="249"/>
      <c r="AD815" s="78">
        <f t="shared" si="446"/>
        <v>0</v>
      </c>
      <c r="AE815" s="162">
        <v>0.21842484167499998</v>
      </c>
      <c r="AF815" s="164">
        <v>0.205075293725</v>
      </c>
      <c r="AG815" s="166">
        <v>0.15471861127500003</v>
      </c>
      <c r="AH815" s="168">
        <v>0.14289134002500001</v>
      </c>
      <c r="AI815" s="174"/>
      <c r="AJ815" s="245"/>
      <c r="AK815" s="249"/>
      <c r="AL815" s="107">
        <v>59.732689098471056</v>
      </c>
      <c r="AS815" s="461"/>
      <c r="AT815" s="436"/>
      <c r="AU815" s="409"/>
      <c r="AV815" s="423"/>
      <c r="AW815" s="411"/>
      <c r="AX815" s="367"/>
      <c r="AY815" s="207"/>
      <c r="AZ815" s="220"/>
      <c r="BA815" s="216"/>
    </row>
    <row r="816" spans="1:53" x14ac:dyDescent="0.25">
      <c r="A816" s="15">
        <v>810</v>
      </c>
      <c r="B816" s="16">
        <v>18</v>
      </c>
      <c r="C816" s="17" t="s">
        <v>5</v>
      </c>
      <c r="D816" s="17" t="s">
        <v>10</v>
      </c>
      <c r="E816" s="18" t="s">
        <v>7</v>
      </c>
      <c r="F816" s="19" t="s">
        <v>29</v>
      </c>
      <c r="G816" s="30">
        <v>42571</v>
      </c>
      <c r="H816" s="21">
        <v>9</v>
      </c>
      <c r="I816" s="18">
        <v>63</v>
      </c>
      <c r="J816" s="40"/>
      <c r="K816" s="40"/>
      <c r="L816" s="40"/>
      <c r="M816" s="40"/>
      <c r="N816" s="40"/>
      <c r="O816" s="40"/>
      <c r="P816" s="40"/>
      <c r="Q816" s="40"/>
      <c r="R816" s="40"/>
      <c r="S816" s="313">
        <v>20975.94114547806</v>
      </c>
      <c r="T816" s="321">
        <v>1410.1170492855063</v>
      </c>
      <c r="U816" s="326">
        <v>183.11936014971718</v>
      </c>
      <c r="V816" s="291"/>
      <c r="W816" s="299"/>
      <c r="X816" s="306"/>
      <c r="Y816" s="40">
        <v>450.25000000000006</v>
      </c>
      <c r="Z816" s="263">
        <v>106.9</v>
      </c>
      <c r="AA816" s="193">
        <v>4.12</v>
      </c>
      <c r="AB816" s="75"/>
      <c r="AC816" s="250"/>
      <c r="AD816" s="79">
        <f t="shared" si="446"/>
        <v>0</v>
      </c>
      <c r="AE816" s="163">
        <v>0.21541850257499995</v>
      </c>
      <c r="AF816" s="165">
        <v>0.20301258562500002</v>
      </c>
      <c r="AG816" s="167">
        <v>0.15286583077499999</v>
      </c>
      <c r="AH816" s="169">
        <v>0.14175098392499999</v>
      </c>
      <c r="AI816" s="173"/>
      <c r="AJ816" s="244"/>
      <c r="AK816" s="250"/>
      <c r="AL816" s="108">
        <v>57.796643884602581</v>
      </c>
      <c r="AS816" s="459"/>
      <c r="AT816" s="437"/>
      <c r="AU816" s="410"/>
      <c r="AV816" s="424"/>
      <c r="AW816" s="432"/>
      <c r="AX816" s="368"/>
      <c r="AY816" s="208"/>
      <c r="AZ816" s="221"/>
      <c r="BA816" s="217"/>
    </row>
    <row r="817" spans="1:53" x14ac:dyDescent="0.25">
      <c r="A817" s="15">
        <v>811</v>
      </c>
      <c r="B817" s="16">
        <v>19</v>
      </c>
      <c r="C817" s="17" t="s">
        <v>5</v>
      </c>
      <c r="D817" s="17" t="s">
        <v>10</v>
      </c>
      <c r="E817" s="18" t="s">
        <v>7</v>
      </c>
      <c r="F817" s="19" t="s">
        <v>29</v>
      </c>
      <c r="G817" s="30">
        <v>42571</v>
      </c>
      <c r="H817" s="21">
        <v>9</v>
      </c>
      <c r="I817" s="18">
        <v>63</v>
      </c>
      <c r="J817" s="40"/>
      <c r="K817" s="40"/>
      <c r="L817" s="40"/>
      <c r="M817" s="40"/>
      <c r="N817" s="40"/>
      <c r="O817" s="40"/>
      <c r="P817" s="40"/>
      <c r="Q817" s="40"/>
      <c r="R817" s="40"/>
      <c r="S817" s="313">
        <v>20974.743136388708</v>
      </c>
      <c r="T817" s="321">
        <v>1410.0365125872775</v>
      </c>
      <c r="U817" s="326">
        <v>183.10890156498075</v>
      </c>
      <c r="V817" s="291"/>
      <c r="W817" s="299"/>
      <c r="X817" s="306"/>
      <c r="Y817" s="40">
        <v>438.03</v>
      </c>
      <c r="Z817" s="263">
        <v>116.9</v>
      </c>
      <c r="AA817" s="193">
        <v>4.1100000000000003</v>
      </c>
      <c r="AB817" s="75"/>
      <c r="AC817" s="250"/>
      <c r="AD817" s="79">
        <f t="shared" si="446"/>
        <v>0</v>
      </c>
      <c r="AE817" s="163">
        <v>0.23523916297499997</v>
      </c>
      <c r="AF817" s="165">
        <v>0.220408290625</v>
      </c>
      <c r="AG817" s="167">
        <v>0.16653085117499999</v>
      </c>
      <c r="AH817" s="169">
        <v>0.15516250582499999</v>
      </c>
      <c r="AI817" s="173"/>
      <c r="AJ817" s="244"/>
      <c r="AK817" s="250"/>
      <c r="AL817" s="108">
        <v>60.188229148793035</v>
      </c>
      <c r="AS817" s="459"/>
      <c r="AT817" s="437"/>
      <c r="AU817" s="410"/>
      <c r="AV817" s="424"/>
      <c r="AW817" s="432"/>
      <c r="AX817" s="368"/>
      <c r="AY817" s="208"/>
      <c r="AZ817" s="221"/>
      <c r="BA817" s="217"/>
    </row>
    <row r="818" spans="1:53" ht="15.75" thickBot="1" x14ac:dyDescent="0.3">
      <c r="A818" s="22">
        <v>812</v>
      </c>
      <c r="B818" s="23">
        <v>20</v>
      </c>
      <c r="C818" s="24" t="s">
        <v>5</v>
      </c>
      <c r="D818" s="24" t="s">
        <v>10</v>
      </c>
      <c r="E818" s="25" t="s">
        <v>7</v>
      </c>
      <c r="F818" s="26" t="s">
        <v>29</v>
      </c>
      <c r="G818" s="31">
        <v>42571</v>
      </c>
      <c r="H818" s="28">
        <v>9</v>
      </c>
      <c r="I818" s="25">
        <v>63</v>
      </c>
      <c r="J818" s="41"/>
      <c r="K818" s="41"/>
      <c r="L818" s="41"/>
      <c r="M818" s="41"/>
      <c r="N818" s="41"/>
      <c r="O818" s="41"/>
      <c r="P818" s="41"/>
      <c r="Q818" s="41"/>
      <c r="R818" s="41"/>
      <c r="S818" s="314">
        <v>20974.743136388708</v>
      </c>
      <c r="T818" s="322">
        <v>1410.0365125872775</v>
      </c>
      <c r="U818" s="327">
        <v>183.10890156498075</v>
      </c>
      <c r="V818" s="292"/>
      <c r="W818" s="300"/>
      <c r="X818" s="307"/>
      <c r="Y818" s="41">
        <v>450.09</v>
      </c>
      <c r="Z818" s="264">
        <v>114.9</v>
      </c>
      <c r="AA818" s="194">
        <v>4.1100000000000003</v>
      </c>
      <c r="AB818" s="76"/>
      <c r="AC818" s="251"/>
      <c r="AD818" s="80">
        <f t="shared" si="446"/>
        <v>0</v>
      </c>
      <c r="AE818" s="145">
        <v>0.23476742197499995</v>
      </c>
      <c r="AF818" s="150">
        <v>0.22020515792500001</v>
      </c>
      <c r="AG818" s="155">
        <v>0.16637328627500003</v>
      </c>
      <c r="AH818" s="160">
        <v>0.15371971582500002</v>
      </c>
      <c r="AI818" s="175"/>
      <c r="AJ818" s="175"/>
      <c r="AK818" s="251"/>
      <c r="AL818" s="109">
        <v>57.568873859441602</v>
      </c>
      <c r="AS818" s="460"/>
      <c r="AT818" s="430"/>
      <c r="AU818" s="355"/>
      <c r="AV818" s="425"/>
      <c r="AW818" s="433"/>
      <c r="AX818" s="369"/>
      <c r="AY818" s="209"/>
      <c r="AZ818" s="222"/>
      <c r="BA818" s="218"/>
    </row>
    <row r="819" spans="1:53" x14ac:dyDescent="0.25">
      <c r="A819" s="8">
        <v>813</v>
      </c>
      <c r="B819" s="9">
        <v>21</v>
      </c>
      <c r="C819" s="10" t="s">
        <v>5</v>
      </c>
      <c r="D819" s="10" t="s">
        <v>10</v>
      </c>
      <c r="E819" s="11" t="s">
        <v>8</v>
      </c>
      <c r="F819" s="12" t="s">
        <v>29</v>
      </c>
      <c r="G819" s="29">
        <v>42570</v>
      </c>
      <c r="H819" s="14">
        <v>9</v>
      </c>
      <c r="I819" s="11">
        <v>63</v>
      </c>
      <c r="J819" s="39"/>
      <c r="K819" s="39"/>
      <c r="L819" s="39"/>
      <c r="M819" s="39"/>
      <c r="N819" s="39"/>
      <c r="O819" s="39"/>
      <c r="P819" s="39"/>
      <c r="Q819" s="39"/>
      <c r="R819" s="39"/>
      <c r="S819" s="315">
        <v>20975.342140933382</v>
      </c>
      <c r="T819" s="323">
        <v>1410.076780936392</v>
      </c>
      <c r="U819" s="328">
        <v>183.11413085734898</v>
      </c>
      <c r="V819" s="293"/>
      <c r="W819" s="298"/>
      <c r="X819" s="305"/>
      <c r="Y819" s="39">
        <v>450.63000000000005</v>
      </c>
      <c r="Z819" s="262">
        <v>116.5</v>
      </c>
      <c r="AA819" s="192">
        <v>4.2699999999999996</v>
      </c>
      <c r="AB819" s="74"/>
      <c r="AC819" s="249"/>
      <c r="AD819" s="78">
        <f t="shared" si="446"/>
        <v>0</v>
      </c>
      <c r="AE819" s="162">
        <v>0.28706134847499992</v>
      </c>
      <c r="AF819" s="164">
        <v>0.26937642692499997</v>
      </c>
      <c r="AG819" s="166">
        <v>0.20166513687499998</v>
      </c>
      <c r="AH819" s="168">
        <v>0.187767110825</v>
      </c>
      <c r="AI819" s="174"/>
      <c r="AJ819" s="245"/>
      <c r="AK819" s="249"/>
      <c r="AL819" s="107">
        <v>40.713891997527888</v>
      </c>
      <c r="AS819" s="461"/>
      <c r="AT819" s="436"/>
      <c r="AU819" s="409"/>
      <c r="AV819" s="423"/>
      <c r="AW819" s="411"/>
      <c r="AX819" s="367"/>
      <c r="AY819" s="207"/>
      <c r="AZ819" s="220"/>
      <c r="BA819" s="216"/>
    </row>
    <row r="820" spans="1:53" x14ac:dyDescent="0.25">
      <c r="A820" s="15">
        <v>814</v>
      </c>
      <c r="B820" s="16">
        <v>22</v>
      </c>
      <c r="C820" s="17" t="s">
        <v>5</v>
      </c>
      <c r="D820" s="17" t="s">
        <v>10</v>
      </c>
      <c r="E820" s="18" t="s">
        <v>8</v>
      </c>
      <c r="F820" s="19" t="s">
        <v>29</v>
      </c>
      <c r="G820" s="30">
        <v>42570</v>
      </c>
      <c r="H820" s="21">
        <v>9</v>
      </c>
      <c r="I820" s="18">
        <v>63</v>
      </c>
      <c r="J820" s="40"/>
      <c r="K820" s="40"/>
      <c r="L820" s="40"/>
      <c r="M820" s="40"/>
      <c r="N820" s="40"/>
      <c r="O820" s="40"/>
      <c r="P820" s="40"/>
      <c r="Q820" s="40"/>
      <c r="R820" s="40"/>
      <c r="S820" s="313">
        <v>20974.144131844027</v>
      </c>
      <c r="T820" s="321">
        <v>1409.9962442381629</v>
      </c>
      <c r="U820" s="326">
        <v>183.10367227261256</v>
      </c>
      <c r="V820" s="291"/>
      <c r="W820" s="299"/>
      <c r="X820" s="306"/>
      <c r="Y820" s="40">
        <v>452.29</v>
      </c>
      <c r="Z820" s="263">
        <v>115.5</v>
      </c>
      <c r="AA820" s="193">
        <v>4.37</v>
      </c>
      <c r="AB820" s="75"/>
      <c r="AC820" s="250"/>
      <c r="AD820" s="79">
        <f t="shared" si="446"/>
        <v>0</v>
      </c>
      <c r="AE820" s="163">
        <v>0.28813107307500002</v>
      </c>
      <c r="AF820" s="165">
        <v>0.27015587682499997</v>
      </c>
      <c r="AG820" s="167">
        <v>0.20159176357500003</v>
      </c>
      <c r="AH820" s="169">
        <v>0.18856339902499999</v>
      </c>
      <c r="AI820" s="173"/>
      <c r="AJ820" s="244"/>
      <c r="AK820" s="250"/>
      <c r="AL820" s="108">
        <v>40.258351947205924</v>
      </c>
      <c r="AS820" s="459"/>
      <c r="AT820" s="437"/>
      <c r="AU820" s="410"/>
      <c r="AV820" s="424"/>
      <c r="AW820" s="432"/>
      <c r="AX820" s="368"/>
      <c r="AY820" s="208"/>
      <c r="AZ820" s="221"/>
      <c r="BA820" s="217"/>
    </row>
    <row r="821" spans="1:53" x14ac:dyDescent="0.25">
      <c r="A821" s="15">
        <v>815</v>
      </c>
      <c r="B821" s="16">
        <v>23</v>
      </c>
      <c r="C821" s="17" t="s">
        <v>5</v>
      </c>
      <c r="D821" s="17" t="s">
        <v>10</v>
      </c>
      <c r="E821" s="18" t="s">
        <v>8</v>
      </c>
      <c r="F821" s="19" t="s">
        <v>29</v>
      </c>
      <c r="G821" s="30">
        <v>42570</v>
      </c>
      <c r="H821" s="21">
        <v>9</v>
      </c>
      <c r="I821" s="18">
        <v>63</v>
      </c>
      <c r="J821" s="40"/>
      <c r="K821" s="40"/>
      <c r="L821" s="40"/>
      <c r="M821" s="40"/>
      <c r="N821" s="40"/>
      <c r="O821" s="40"/>
      <c r="P821" s="40"/>
      <c r="Q821" s="40"/>
      <c r="R821" s="40"/>
      <c r="S821" s="313">
        <v>20974.743136388708</v>
      </c>
      <c r="T821" s="321">
        <v>1410.0365125872775</v>
      </c>
      <c r="U821" s="326">
        <v>183.10890156498075</v>
      </c>
      <c r="V821" s="291"/>
      <c r="W821" s="299"/>
      <c r="X821" s="306"/>
      <c r="Y821" s="40">
        <v>447.54</v>
      </c>
      <c r="Z821" s="263">
        <v>135.5</v>
      </c>
      <c r="AA821" s="193">
        <v>4.29</v>
      </c>
      <c r="AB821" s="75"/>
      <c r="AC821" s="250"/>
      <c r="AD821" s="79">
        <f t="shared" si="446"/>
        <v>0</v>
      </c>
      <c r="AE821" s="163">
        <v>0.27853913597499996</v>
      </c>
      <c r="AF821" s="165">
        <v>0.260458260725</v>
      </c>
      <c r="AG821" s="167">
        <v>0.196155343175</v>
      </c>
      <c r="AH821" s="169">
        <v>0.18231519312500002</v>
      </c>
      <c r="AI821" s="173"/>
      <c r="AJ821" s="244"/>
      <c r="AK821" s="250"/>
      <c r="AL821" s="108">
        <v>36.955686582371484</v>
      </c>
      <c r="AS821" s="459"/>
      <c r="AT821" s="437"/>
      <c r="AU821" s="410"/>
      <c r="AV821" s="424"/>
      <c r="AW821" s="432"/>
      <c r="AX821" s="368"/>
      <c r="AY821" s="208"/>
      <c r="AZ821" s="221"/>
      <c r="BA821" s="217"/>
    </row>
    <row r="822" spans="1:53" ht="15.75" thickBot="1" x14ac:dyDescent="0.3">
      <c r="A822" s="22">
        <v>816</v>
      </c>
      <c r="B822" s="23">
        <v>24</v>
      </c>
      <c r="C822" s="24" t="s">
        <v>5</v>
      </c>
      <c r="D822" s="24" t="s">
        <v>10</v>
      </c>
      <c r="E822" s="25" t="s">
        <v>8</v>
      </c>
      <c r="F822" s="26" t="s">
        <v>29</v>
      </c>
      <c r="G822" s="31">
        <v>42570</v>
      </c>
      <c r="H822" s="28">
        <v>9</v>
      </c>
      <c r="I822" s="25">
        <v>63</v>
      </c>
      <c r="J822" s="41"/>
      <c r="K822" s="41"/>
      <c r="L822" s="41"/>
      <c r="M822" s="41"/>
      <c r="N822" s="41"/>
      <c r="O822" s="41"/>
      <c r="P822" s="41"/>
      <c r="Q822" s="41"/>
      <c r="R822" s="41"/>
      <c r="S822" s="314">
        <v>20975.342140933382</v>
      </c>
      <c r="T822" s="322">
        <v>1410.076780936392</v>
      </c>
      <c r="U822" s="327">
        <v>183.11413085734898</v>
      </c>
      <c r="V822" s="292"/>
      <c r="W822" s="300"/>
      <c r="X822" s="307"/>
      <c r="Y822" s="41">
        <v>414</v>
      </c>
      <c r="Z822" s="264">
        <v>122.5</v>
      </c>
      <c r="AA822" s="194">
        <v>4.28</v>
      </c>
      <c r="AB822" s="76"/>
      <c r="AC822" s="251"/>
      <c r="AD822" s="80">
        <f t="shared" si="446"/>
        <v>0</v>
      </c>
      <c r="AE822" s="145">
        <v>0.25311405947499993</v>
      </c>
      <c r="AF822" s="150">
        <v>0.23839718102500002</v>
      </c>
      <c r="AG822" s="155">
        <v>0.17981881267499999</v>
      </c>
      <c r="AH822" s="160">
        <v>0.16678940502500003</v>
      </c>
      <c r="AI822" s="175"/>
      <c r="AJ822" s="175"/>
      <c r="AK822" s="251"/>
      <c r="AL822" s="109">
        <v>40.258351947205924</v>
      </c>
      <c r="AS822" s="460"/>
      <c r="AT822" s="430"/>
      <c r="AU822" s="355"/>
      <c r="AV822" s="425"/>
      <c r="AW822" s="433"/>
      <c r="AX822" s="369"/>
      <c r="AY822" s="209"/>
      <c r="AZ822" s="222"/>
      <c r="BA822" s="218"/>
    </row>
    <row r="823" spans="1:53" x14ac:dyDescent="0.25">
      <c r="A823" s="8">
        <v>817</v>
      </c>
      <c r="B823" s="9">
        <v>25</v>
      </c>
      <c r="C823" s="10" t="s">
        <v>11</v>
      </c>
      <c r="D823" s="10" t="s">
        <v>6</v>
      </c>
      <c r="E823" s="11" t="s">
        <v>7</v>
      </c>
      <c r="F823" s="12" t="s">
        <v>29</v>
      </c>
      <c r="G823" s="29">
        <v>42571</v>
      </c>
      <c r="H823" s="14">
        <v>9</v>
      </c>
      <c r="I823" s="11">
        <v>63</v>
      </c>
      <c r="J823" s="39"/>
      <c r="K823" s="39"/>
      <c r="L823" s="39"/>
      <c r="M823" s="39"/>
      <c r="N823" s="39"/>
      <c r="O823" s="39"/>
      <c r="P823" s="39"/>
      <c r="Q823" s="39"/>
      <c r="R823" s="39"/>
      <c r="S823" s="315">
        <v>14704.519178245244</v>
      </c>
      <c r="T823" s="323">
        <v>369.83569397712665</v>
      </c>
      <c r="U823" s="328">
        <v>21.756929828027083</v>
      </c>
      <c r="V823" s="293"/>
      <c r="W823" s="298"/>
      <c r="X823" s="305"/>
      <c r="Y823" s="39">
        <v>450.92</v>
      </c>
      <c r="Z823" s="262">
        <v>18.599999999999994</v>
      </c>
      <c r="AA823" s="192">
        <v>4.46</v>
      </c>
      <c r="AB823" s="74"/>
      <c r="AC823" s="249"/>
      <c r="AD823" s="78">
        <f t="shared" si="446"/>
        <v>0</v>
      </c>
      <c r="AE823" s="162">
        <v>1.5178728258749998</v>
      </c>
      <c r="AF823" s="164">
        <v>1.461438938925</v>
      </c>
      <c r="AG823" s="166">
        <v>1.1958697923749999</v>
      </c>
      <c r="AH823" s="168">
        <v>1.1257137284250001</v>
      </c>
      <c r="AI823" s="174"/>
      <c r="AJ823" s="245"/>
      <c r="AK823" s="249"/>
      <c r="AL823" s="107">
        <v>144.29231093949062</v>
      </c>
      <c r="AS823" s="461"/>
      <c r="AT823" s="436"/>
      <c r="AU823" s="409"/>
      <c r="AV823" s="423"/>
      <c r="AW823" s="411"/>
      <c r="AX823" s="367"/>
      <c r="AY823" s="207"/>
      <c r="AZ823" s="220"/>
      <c r="BA823" s="216"/>
    </row>
    <row r="824" spans="1:53" x14ac:dyDescent="0.25">
      <c r="A824" s="15">
        <v>818</v>
      </c>
      <c r="B824" s="16">
        <v>26</v>
      </c>
      <c r="C824" s="17" t="s">
        <v>11</v>
      </c>
      <c r="D824" s="17" t="s">
        <v>6</v>
      </c>
      <c r="E824" s="18" t="s">
        <v>7</v>
      </c>
      <c r="F824" s="19" t="s">
        <v>29</v>
      </c>
      <c r="G824" s="30">
        <v>42571</v>
      </c>
      <c r="H824" s="21">
        <v>9</v>
      </c>
      <c r="I824" s="18">
        <v>63</v>
      </c>
      <c r="J824" s="40"/>
      <c r="K824" s="40"/>
      <c r="L824" s="40"/>
      <c r="M824" s="40"/>
      <c r="N824" s="40"/>
      <c r="O824" s="40"/>
      <c r="P824" s="40"/>
      <c r="Q824" s="40"/>
      <c r="R824" s="40"/>
      <c r="S824" s="313">
        <v>14702.784438768073</v>
      </c>
      <c r="T824" s="321">
        <v>369.79206326940806</v>
      </c>
      <c r="U824" s="326">
        <v>21.754363092956236</v>
      </c>
      <c r="V824" s="291"/>
      <c r="W824" s="299"/>
      <c r="X824" s="306"/>
      <c r="Y824" s="40">
        <v>451.46</v>
      </c>
      <c r="Z824" s="263">
        <v>16</v>
      </c>
      <c r="AA824" s="193">
        <v>4.5199999999999996</v>
      </c>
      <c r="AB824" s="75"/>
      <c r="AC824" s="250"/>
      <c r="AD824" s="79">
        <f t="shared" si="446"/>
        <v>0</v>
      </c>
      <c r="AE824" s="163">
        <v>1.574164167875</v>
      </c>
      <c r="AF824" s="165">
        <v>1.5065918409249999</v>
      </c>
      <c r="AG824" s="167">
        <v>1.2318937667749998</v>
      </c>
      <c r="AH824" s="169">
        <v>1.1627518162250001</v>
      </c>
      <c r="AI824" s="173"/>
      <c r="AJ824" s="244"/>
      <c r="AK824" s="250"/>
      <c r="AL824" s="108">
        <v>110.01292215276079</v>
      </c>
      <c r="AS824" s="459"/>
      <c r="AT824" s="437"/>
      <c r="AU824" s="410"/>
      <c r="AV824" s="424"/>
      <c r="AW824" s="432"/>
      <c r="AX824" s="368"/>
      <c r="AY824" s="208"/>
      <c r="AZ824" s="221"/>
      <c r="BA824" s="217"/>
    </row>
    <row r="825" spans="1:53" x14ac:dyDescent="0.25">
      <c r="A825" s="15">
        <v>819</v>
      </c>
      <c r="B825" s="16">
        <v>27</v>
      </c>
      <c r="C825" s="17" t="s">
        <v>11</v>
      </c>
      <c r="D825" s="17" t="s">
        <v>6</v>
      </c>
      <c r="E825" s="18" t="s">
        <v>7</v>
      </c>
      <c r="F825" s="19" t="s">
        <v>29</v>
      </c>
      <c r="G825" s="30">
        <v>42571</v>
      </c>
      <c r="H825" s="21">
        <v>9</v>
      </c>
      <c r="I825" s="18">
        <v>63</v>
      </c>
      <c r="J825" s="40"/>
      <c r="K825" s="40"/>
      <c r="L825" s="40"/>
      <c r="M825" s="40"/>
      <c r="N825" s="40"/>
      <c r="O825" s="40"/>
      <c r="P825" s="40"/>
      <c r="Q825" s="40"/>
      <c r="R825" s="40"/>
      <c r="S825" s="313">
        <v>14703.65180850666</v>
      </c>
      <c r="T825" s="321">
        <v>369.81387862326744</v>
      </c>
      <c r="U825" s="326">
        <v>21.755646460491661</v>
      </c>
      <c r="V825" s="291"/>
      <c r="W825" s="299"/>
      <c r="X825" s="306"/>
      <c r="Y825" s="40">
        <v>444.9</v>
      </c>
      <c r="Z825" s="263">
        <v>16.800000000000011</v>
      </c>
      <c r="AA825" s="193">
        <v>4.46</v>
      </c>
      <c r="AB825" s="75"/>
      <c r="AC825" s="250"/>
      <c r="AD825" s="79">
        <f t="shared" si="446"/>
        <v>0</v>
      </c>
      <c r="AE825" s="163">
        <v>1.458719387675</v>
      </c>
      <c r="AF825" s="165">
        <v>1.399390742125</v>
      </c>
      <c r="AG825" s="167">
        <v>1.149976003975</v>
      </c>
      <c r="AH825" s="169">
        <v>1.0844898448250002</v>
      </c>
      <c r="AI825" s="173"/>
      <c r="AJ825" s="244"/>
      <c r="AK825" s="250"/>
      <c r="AL825" s="108">
        <v>154.99750212205743</v>
      </c>
      <c r="AS825" s="459"/>
      <c r="AT825" s="437"/>
      <c r="AU825" s="410"/>
      <c r="AV825" s="424"/>
      <c r="AW825" s="432"/>
      <c r="AX825" s="368"/>
      <c r="AY825" s="208"/>
      <c r="AZ825" s="221"/>
      <c r="BA825" s="217"/>
    </row>
    <row r="826" spans="1:53" ht="15.75" thickBot="1" x14ac:dyDescent="0.3">
      <c r="A826" s="22">
        <v>820</v>
      </c>
      <c r="B826" s="23">
        <v>28</v>
      </c>
      <c r="C826" s="24" t="s">
        <v>11</v>
      </c>
      <c r="D826" s="24" t="s">
        <v>6</v>
      </c>
      <c r="E826" s="25" t="s">
        <v>7</v>
      </c>
      <c r="F826" s="26" t="s">
        <v>29</v>
      </c>
      <c r="G826" s="31">
        <v>42571</v>
      </c>
      <c r="H826" s="28">
        <v>9</v>
      </c>
      <c r="I826" s="25">
        <v>63</v>
      </c>
      <c r="J826" s="41"/>
      <c r="K826" s="41"/>
      <c r="L826" s="41"/>
      <c r="M826" s="41"/>
      <c r="N826" s="41"/>
      <c r="O826" s="41"/>
      <c r="P826" s="41"/>
      <c r="Q826" s="41"/>
      <c r="R826" s="41"/>
      <c r="S826" s="314">
        <v>14703.65180850666</v>
      </c>
      <c r="T826" s="322">
        <v>369.81387862326744</v>
      </c>
      <c r="U826" s="327">
        <v>21.755646460491661</v>
      </c>
      <c r="V826" s="292"/>
      <c r="W826" s="300"/>
      <c r="X826" s="307"/>
      <c r="Y826" s="41">
        <v>450.93</v>
      </c>
      <c r="Z826" s="264">
        <v>16.599999999999994</v>
      </c>
      <c r="AA826" s="194">
        <v>4.5199999999999996</v>
      </c>
      <c r="AB826" s="76"/>
      <c r="AC826" s="251"/>
      <c r="AD826" s="80">
        <f t="shared" si="446"/>
        <v>0</v>
      </c>
      <c r="AE826" s="145">
        <v>1.5000455518750002</v>
      </c>
      <c r="AF826" s="150">
        <v>1.439573690125</v>
      </c>
      <c r="AG826" s="155">
        <v>1.179488647775</v>
      </c>
      <c r="AH826" s="160">
        <v>1.1091221794250001</v>
      </c>
      <c r="AI826" s="175"/>
      <c r="AJ826" s="175"/>
      <c r="AK826" s="251"/>
      <c r="AL826" s="109">
        <v>151.01152668173998</v>
      </c>
      <c r="AS826" s="460"/>
      <c r="AT826" s="430"/>
      <c r="AU826" s="355"/>
      <c r="AV826" s="425"/>
      <c r="AW826" s="433"/>
      <c r="AX826" s="369"/>
      <c r="AY826" s="209"/>
      <c r="AZ826" s="222"/>
      <c r="BA826" s="218"/>
    </row>
    <row r="827" spans="1:53" x14ac:dyDescent="0.25">
      <c r="A827" s="8">
        <v>821</v>
      </c>
      <c r="B827" s="9">
        <v>29</v>
      </c>
      <c r="C827" s="10" t="s">
        <v>11</v>
      </c>
      <c r="D827" s="10" t="s">
        <v>6</v>
      </c>
      <c r="E827" s="11" t="s">
        <v>8</v>
      </c>
      <c r="F827" s="12" t="s">
        <v>29</v>
      </c>
      <c r="G827" s="29">
        <v>42570</v>
      </c>
      <c r="H827" s="14">
        <v>9</v>
      </c>
      <c r="I827" s="11">
        <v>63</v>
      </c>
      <c r="J827" s="39"/>
      <c r="K827" s="39"/>
      <c r="L827" s="39"/>
      <c r="M827" s="39"/>
      <c r="N827" s="39"/>
      <c r="O827" s="39"/>
      <c r="P827" s="39"/>
      <c r="Q827" s="39"/>
      <c r="R827" s="39"/>
      <c r="S827" s="315">
        <v>14703.65180850666</v>
      </c>
      <c r="T827" s="323">
        <v>369.81387862326744</v>
      </c>
      <c r="U827" s="328">
        <v>21.755646460491661</v>
      </c>
      <c r="V827" s="293"/>
      <c r="W827" s="298"/>
      <c r="X827" s="305"/>
      <c r="Y827" s="39">
        <v>443.32000000000005</v>
      </c>
      <c r="Z827" s="262">
        <v>2.7000000000000028</v>
      </c>
      <c r="AA827" s="192">
        <v>4.71</v>
      </c>
      <c r="AB827" s="74"/>
      <c r="AC827" s="249"/>
      <c r="AD827" s="78">
        <f t="shared" si="446"/>
        <v>0</v>
      </c>
      <c r="AE827" s="162">
        <v>0.58262051637500001</v>
      </c>
      <c r="AF827" s="164">
        <v>0.55852995802500005</v>
      </c>
      <c r="AG827" s="166">
        <v>0.457237902975</v>
      </c>
      <c r="AH827" s="168">
        <v>0.43177767842500009</v>
      </c>
      <c r="AI827" s="174"/>
      <c r="AJ827" s="245"/>
      <c r="AK827" s="249"/>
      <c r="AL827" s="107">
        <v>107.62133688857033</v>
      </c>
      <c r="AS827" s="461"/>
      <c r="AT827" s="436"/>
      <c r="AU827" s="409"/>
      <c r="AV827" s="423"/>
      <c r="AW827" s="411"/>
      <c r="AX827" s="367"/>
      <c r="AY827" s="207"/>
      <c r="AZ827" s="220"/>
      <c r="BA827" s="216"/>
    </row>
    <row r="828" spans="1:53" x14ac:dyDescent="0.25">
      <c r="A828" s="15">
        <v>822</v>
      </c>
      <c r="B828" s="16">
        <v>30</v>
      </c>
      <c r="C828" s="17" t="s">
        <v>11</v>
      </c>
      <c r="D828" s="17" t="s">
        <v>6</v>
      </c>
      <c r="E828" s="18" t="s">
        <v>8</v>
      </c>
      <c r="F828" s="19" t="s">
        <v>29</v>
      </c>
      <c r="G828" s="30">
        <v>42570</v>
      </c>
      <c r="H828" s="21">
        <v>9</v>
      </c>
      <c r="I828" s="18">
        <v>63</v>
      </c>
      <c r="J828" s="40"/>
      <c r="K828" s="40"/>
      <c r="L828" s="40"/>
      <c r="M828" s="40"/>
      <c r="N828" s="40"/>
      <c r="O828" s="40"/>
      <c r="P828" s="40"/>
      <c r="Q828" s="40"/>
      <c r="R828" s="40"/>
      <c r="S828" s="313">
        <v>14703.65180850666</v>
      </c>
      <c r="T828" s="321">
        <v>369.81387862326744</v>
      </c>
      <c r="U828" s="326">
        <v>21.755646460491661</v>
      </c>
      <c r="V828" s="291"/>
      <c r="W828" s="299"/>
      <c r="X828" s="306"/>
      <c r="Y828" s="40">
        <v>444.31000000000006</v>
      </c>
      <c r="Z828" s="263">
        <v>1.2999999999999972</v>
      </c>
      <c r="AA828" s="193">
        <v>5.04</v>
      </c>
      <c r="AB828" s="75"/>
      <c r="AC828" s="250"/>
      <c r="AD828" s="79">
        <f t="shared" si="446"/>
        <v>0</v>
      </c>
      <c r="AE828" s="163">
        <v>0.842086806475</v>
      </c>
      <c r="AF828" s="165">
        <v>0.80793707022500005</v>
      </c>
      <c r="AG828" s="167">
        <v>0.67569411167500004</v>
      </c>
      <c r="AH828" s="169">
        <v>0.63782616712499995</v>
      </c>
      <c r="AI828" s="173"/>
      <c r="AJ828" s="244"/>
      <c r="AK828" s="250"/>
      <c r="AL828" s="108">
        <v>126.98178902725491</v>
      </c>
      <c r="AS828" s="459"/>
      <c r="AT828" s="437"/>
      <c r="AU828" s="410"/>
      <c r="AV828" s="424"/>
      <c r="AW828" s="432"/>
      <c r="AX828" s="368"/>
      <c r="AY828" s="208"/>
      <c r="AZ828" s="221"/>
      <c r="BA828" s="217"/>
    </row>
    <row r="829" spans="1:53" x14ac:dyDescent="0.25">
      <c r="A829" s="15">
        <v>823</v>
      </c>
      <c r="B829" s="16">
        <v>31</v>
      </c>
      <c r="C829" s="17" t="s">
        <v>11</v>
      </c>
      <c r="D829" s="17" t="s">
        <v>6</v>
      </c>
      <c r="E829" s="18" t="s">
        <v>8</v>
      </c>
      <c r="F829" s="19" t="s">
        <v>29</v>
      </c>
      <c r="G829" s="30">
        <v>42570</v>
      </c>
      <c r="H829" s="21">
        <v>9</v>
      </c>
      <c r="I829" s="18">
        <v>63</v>
      </c>
      <c r="J829" s="40"/>
      <c r="K829" s="40"/>
      <c r="L829" s="40"/>
      <c r="M829" s="40"/>
      <c r="N829" s="40"/>
      <c r="O829" s="40"/>
      <c r="P829" s="40"/>
      <c r="Q829" s="40"/>
      <c r="R829" s="40"/>
      <c r="S829" s="313">
        <v>14704.519178245244</v>
      </c>
      <c r="T829" s="321">
        <v>369.83569397712665</v>
      </c>
      <c r="U829" s="326">
        <v>21.756929828027083</v>
      </c>
      <c r="V829" s="291"/>
      <c r="W829" s="299"/>
      <c r="X829" s="306"/>
      <c r="Y829" s="40">
        <v>445.6</v>
      </c>
      <c r="Z829" s="263">
        <v>5.4000000000000057</v>
      </c>
      <c r="AA829" s="193">
        <v>4.6900000000000004</v>
      </c>
      <c r="AB829" s="75"/>
      <c r="AC829" s="250"/>
      <c r="AD829" s="79">
        <f t="shared" si="446"/>
        <v>0</v>
      </c>
      <c r="AE829" s="163">
        <v>0.76699866347500012</v>
      </c>
      <c r="AF829" s="165">
        <v>0.736385628525</v>
      </c>
      <c r="AG829" s="167">
        <v>0.60351902617499997</v>
      </c>
      <c r="AH829" s="169">
        <v>0.56714012472499997</v>
      </c>
      <c r="AI829" s="173"/>
      <c r="AJ829" s="244"/>
      <c r="AK829" s="250"/>
      <c r="AL829" s="108">
        <v>129.14560426628438</v>
      </c>
      <c r="AS829" s="459"/>
      <c r="AT829" s="437"/>
      <c r="AU829" s="410"/>
      <c r="AV829" s="424"/>
      <c r="AW829" s="432"/>
      <c r="AX829" s="368"/>
      <c r="AY829" s="208"/>
      <c r="AZ829" s="221"/>
      <c r="BA829" s="217"/>
    </row>
    <row r="830" spans="1:53" ht="15.75" thickBot="1" x14ac:dyDescent="0.3">
      <c r="A830" s="22">
        <v>824</v>
      </c>
      <c r="B830" s="23">
        <v>32</v>
      </c>
      <c r="C830" s="24" t="s">
        <v>11</v>
      </c>
      <c r="D830" s="24" t="s">
        <v>6</v>
      </c>
      <c r="E830" s="25" t="s">
        <v>8</v>
      </c>
      <c r="F830" s="26" t="s">
        <v>29</v>
      </c>
      <c r="G830" s="31">
        <v>42570</v>
      </c>
      <c r="H830" s="28">
        <v>9</v>
      </c>
      <c r="I830" s="25">
        <v>63</v>
      </c>
      <c r="J830" s="41"/>
      <c r="K830" s="41"/>
      <c r="L830" s="41"/>
      <c r="M830" s="41"/>
      <c r="N830" s="41"/>
      <c r="O830" s="41"/>
      <c r="P830" s="41"/>
      <c r="Q830" s="41"/>
      <c r="R830" s="41"/>
      <c r="S830" s="314">
        <v>14702.784438768073</v>
      </c>
      <c r="T830" s="322">
        <v>369.79206326940806</v>
      </c>
      <c r="U830" s="327">
        <v>21.754363092956236</v>
      </c>
      <c r="V830" s="292"/>
      <c r="W830" s="300"/>
      <c r="X830" s="307"/>
      <c r="Y830" s="41">
        <v>450.9</v>
      </c>
      <c r="Z830" s="264">
        <v>5.4000000000000057</v>
      </c>
      <c r="AA830" s="194">
        <v>4.7300000000000004</v>
      </c>
      <c r="AB830" s="76"/>
      <c r="AC830" s="251"/>
      <c r="AD830" s="80">
        <f t="shared" ref="AD830:AD861" si="447">Y830*AB830/1000</f>
        <v>0</v>
      </c>
      <c r="AE830" s="145">
        <v>0.84743489347500001</v>
      </c>
      <c r="AF830" s="150">
        <v>0.81362716822499992</v>
      </c>
      <c r="AG830" s="155">
        <v>0.66747635977500008</v>
      </c>
      <c r="AH830" s="160">
        <v>0.62862499802500005</v>
      </c>
      <c r="AI830" s="175"/>
      <c r="AJ830" s="175"/>
      <c r="AK830" s="251"/>
      <c r="AL830" s="109">
        <v>129.71502932918685</v>
      </c>
      <c r="AS830" s="460"/>
      <c r="AT830" s="430"/>
      <c r="AU830" s="355"/>
      <c r="AV830" s="425"/>
      <c r="AW830" s="433"/>
      <c r="AX830" s="369"/>
      <c r="AY830" s="209"/>
      <c r="AZ830" s="222"/>
      <c r="BA830" s="218"/>
    </row>
    <row r="831" spans="1:53" x14ac:dyDescent="0.25">
      <c r="A831" s="8">
        <v>825</v>
      </c>
      <c r="B831" s="9">
        <v>33</v>
      </c>
      <c r="C831" s="10" t="s">
        <v>11</v>
      </c>
      <c r="D831" s="10" t="s">
        <v>9</v>
      </c>
      <c r="E831" s="11" t="s">
        <v>7</v>
      </c>
      <c r="F831" s="12" t="s">
        <v>29</v>
      </c>
      <c r="G831" s="29">
        <v>42571</v>
      </c>
      <c r="H831" s="14">
        <v>9</v>
      </c>
      <c r="I831" s="11">
        <v>63</v>
      </c>
      <c r="J831" s="39"/>
      <c r="K831" s="39"/>
      <c r="L831" s="39"/>
      <c r="M831" s="39"/>
      <c r="N831" s="39"/>
      <c r="O831" s="39"/>
      <c r="P831" s="39"/>
      <c r="Q831" s="39"/>
      <c r="R831" s="39"/>
      <c r="S831" s="315">
        <v>32866.623791743375</v>
      </c>
      <c r="T831" s="323">
        <v>1710.0454632522051</v>
      </c>
      <c r="U831" s="328">
        <v>71.330446390560297</v>
      </c>
      <c r="V831" s="293"/>
      <c r="W831" s="298"/>
      <c r="X831" s="305"/>
      <c r="Y831" s="39">
        <v>447.34999999999997</v>
      </c>
      <c r="Z831" s="262">
        <v>222.9</v>
      </c>
      <c r="AA831" s="192">
        <v>3.36</v>
      </c>
      <c r="AB831" s="74"/>
      <c r="AC831" s="249"/>
      <c r="AD831" s="78">
        <f t="shared" si="447"/>
        <v>0</v>
      </c>
      <c r="AE831" s="162">
        <v>0.53315164147499994</v>
      </c>
      <c r="AF831" s="164">
        <v>0.51264016322500006</v>
      </c>
      <c r="AG831" s="166">
        <v>0.40547567977499999</v>
      </c>
      <c r="AH831" s="168">
        <v>0.381387732925</v>
      </c>
      <c r="AI831" s="174"/>
      <c r="AJ831" s="245"/>
      <c r="AK831" s="249"/>
      <c r="AL831" s="107">
        <v>92.531572721654413</v>
      </c>
      <c r="AS831" s="461"/>
      <c r="AT831" s="436"/>
      <c r="AU831" s="409"/>
      <c r="AV831" s="423"/>
      <c r="AW831" s="411"/>
      <c r="AX831" s="367"/>
      <c r="AY831" s="207"/>
      <c r="AZ831" s="220"/>
      <c r="BA831" s="216"/>
    </row>
    <row r="832" spans="1:53" x14ac:dyDescent="0.25">
      <c r="A832" s="15">
        <v>826</v>
      </c>
      <c r="B832" s="16">
        <v>34</v>
      </c>
      <c r="C832" s="17" t="s">
        <v>11</v>
      </c>
      <c r="D832" s="17" t="s">
        <v>9</v>
      </c>
      <c r="E832" s="18" t="s">
        <v>7</v>
      </c>
      <c r="F832" s="19" t="s">
        <v>29</v>
      </c>
      <c r="G832" s="30">
        <v>42571</v>
      </c>
      <c r="H832" s="21">
        <v>9</v>
      </c>
      <c r="I832" s="18">
        <v>63</v>
      </c>
      <c r="J832" s="40"/>
      <c r="K832" s="40"/>
      <c r="L832" s="40"/>
      <c r="M832" s="40"/>
      <c r="N832" s="40"/>
      <c r="O832" s="40"/>
      <c r="P832" s="40"/>
      <c r="Q832" s="40"/>
      <c r="R832" s="40"/>
      <c r="S832" s="313">
        <v>32860.636502824404</v>
      </c>
      <c r="T832" s="321">
        <v>1709.7339455156123</v>
      </c>
      <c r="U832" s="326">
        <v>71.317452175092185</v>
      </c>
      <c r="V832" s="291"/>
      <c r="W832" s="299"/>
      <c r="X832" s="306"/>
      <c r="Y832" s="40">
        <v>437.84</v>
      </c>
      <c r="Z832" s="263">
        <v>212.9</v>
      </c>
      <c r="AA832" s="193">
        <v>3.37</v>
      </c>
      <c r="AB832" s="75"/>
      <c r="AC832" s="250"/>
      <c r="AD832" s="79">
        <f t="shared" si="447"/>
        <v>0</v>
      </c>
      <c r="AE832" s="163">
        <v>0.57649447017499988</v>
      </c>
      <c r="AF832" s="165">
        <v>0.552617117725</v>
      </c>
      <c r="AG832" s="167">
        <v>0.43898177517500003</v>
      </c>
      <c r="AH832" s="169">
        <v>0.41275282952500009</v>
      </c>
      <c r="AI832" s="173"/>
      <c r="AJ832" s="244"/>
      <c r="AK832" s="250"/>
      <c r="AL832" s="108">
        <v>95.037042998425335</v>
      </c>
      <c r="AS832" s="459"/>
      <c r="AT832" s="437"/>
      <c r="AU832" s="410"/>
      <c r="AV832" s="424"/>
      <c r="AW832" s="432"/>
      <c r="AX832" s="368"/>
      <c r="AY832" s="208"/>
      <c r="AZ832" s="221"/>
      <c r="BA832" s="217"/>
    </row>
    <row r="833" spans="1:53" x14ac:dyDescent="0.25">
      <c r="A833" s="15">
        <v>827</v>
      </c>
      <c r="B833" s="16">
        <v>35</v>
      </c>
      <c r="C833" s="17" t="s">
        <v>11</v>
      </c>
      <c r="D833" s="17" t="s">
        <v>9</v>
      </c>
      <c r="E833" s="18" t="s">
        <v>7</v>
      </c>
      <c r="F833" s="19" t="s">
        <v>29</v>
      </c>
      <c r="G833" s="30">
        <v>42571</v>
      </c>
      <c r="H833" s="21">
        <v>9</v>
      </c>
      <c r="I833" s="18">
        <v>63</v>
      </c>
      <c r="J833" s="40"/>
      <c r="K833" s="40"/>
      <c r="L833" s="40"/>
      <c r="M833" s="40"/>
      <c r="N833" s="40"/>
      <c r="O833" s="40"/>
      <c r="P833" s="40"/>
      <c r="Q833" s="40"/>
      <c r="R833" s="40"/>
      <c r="S833" s="313">
        <v>32866.623791743375</v>
      </c>
      <c r="T833" s="321">
        <v>1710.0454632522051</v>
      </c>
      <c r="U833" s="326">
        <v>71.330446390560297</v>
      </c>
      <c r="V833" s="291"/>
      <c r="W833" s="299"/>
      <c r="X833" s="306"/>
      <c r="Y833" s="40">
        <v>445.36</v>
      </c>
      <c r="Z833" s="263">
        <v>217.9</v>
      </c>
      <c r="AA833" s="193">
        <v>3.37</v>
      </c>
      <c r="AB833" s="75"/>
      <c r="AC833" s="250"/>
      <c r="AD833" s="79">
        <f t="shared" si="447"/>
        <v>0</v>
      </c>
      <c r="AE833" s="163">
        <v>0.53668750817499999</v>
      </c>
      <c r="AF833" s="165">
        <v>0.51416663822499997</v>
      </c>
      <c r="AG833" s="167">
        <v>0.40707451477500001</v>
      </c>
      <c r="AH833" s="169">
        <v>0.38284333802500009</v>
      </c>
      <c r="AI833" s="173"/>
      <c r="AJ833" s="244"/>
      <c r="AK833" s="250"/>
      <c r="AL833" s="108">
        <v>90.13998745746396</v>
      </c>
      <c r="AS833" s="459"/>
      <c r="AT833" s="437"/>
      <c r="AU833" s="410"/>
      <c r="AV833" s="424"/>
      <c r="AW833" s="432"/>
      <c r="AX833" s="368"/>
      <c r="AY833" s="208"/>
      <c r="AZ833" s="221"/>
      <c r="BA833" s="217"/>
    </row>
    <row r="834" spans="1:53" ht="15.75" thickBot="1" x14ac:dyDescent="0.3">
      <c r="A834" s="22">
        <v>828</v>
      </c>
      <c r="B834" s="23">
        <v>36</v>
      </c>
      <c r="C834" s="24" t="s">
        <v>11</v>
      </c>
      <c r="D834" s="24" t="s">
        <v>9</v>
      </c>
      <c r="E834" s="25" t="s">
        <v>7</v>
      </c>
      <c r="F834" s="26" t="s">
        <v>29</v>
      </c>
      <c r="G834" s="31">
        <v>42571</v>
      </c>
      <c r="H834" s="28">
        <v>9</v>
      </c>
      <c r="I834" s="25">
        <v>63</v>
      </c>
      <c r="J834" s="41"/>
      <c r="K834" s="41"/>
      <c r="L834" s="41"/>
      <c r="M834" s="41"/>
      <c r="N834" s="41"/>
      <c r="O834" s="41"/>
      <c r="P834" s="41"/>
      <c r="Q834" s="41"/>
      <c r="R834" s="41"/>
      <c r="S834" s="314">
        <v>32864.228876175781</v>
      </c>
      <c r="T834" s="322">
        <v>1709.9208561575676</v>
      </c>
      <c r="U834" s="327">
        <v>71.325248704373053</v>
      </c>
      <c r="V834" s="292"/>
      <c r="W834" s="300"/>
      <c r="X834" s="307"/>
      <c r="Y834" s="41">
        <v>446.29999999999995</v>
      </c>
      <c r="Z834" s="264">
        <v>217.9</v>
      </c>
      <c r="AA834" s="194">
        <v>3.36</v>
      </c>
      <c r="AB834" s="76"/>
      <c r="AC834" s="251"/>
      <c r="AD834" s="80">
        <f t="shared" si="447"/>
        <v>0</v>
      </c>
      <c r="AE834" s="145">
        <v>0.53783525527500009</v>
      </c>
      <c r="AF834" s="150">
        <v>0.51721791912500004</v>
      </c>
      <c r="AG834" s="155">
        <v>0.40782702337499999</v>
      </c>
      <c r="AH834" s="160">
        <v>0.38470973822500004</v>
      </c>
      <c r="AI834" s="175"/>
      <c r="AJ834" s="175"/>
      <c r="AK834" s="251"/>
      <c r="AL834" s="109">
        <v>90.481642495205435</v>
      </c>
      <c r="AS834" s="460"/>
      <c r="AT834" s="430"/>
      <c r="AU834" s="355"/>
      <c r="AV834" s="425"/>
      <c r="AW834" s="433"/>
      <c r="AX834" s="369"/>
      <c r="AY834" s="209"/>
      <c r="AZ834" s="222"/>
      <c r="BA834" s="218"/>
    </row>
    <row r="835" spans="1:53" x14ac:dyDescent="0.25">
      <c r="A835" s="8">
        <v>829</v>
      </c>
      <c r="B835" s="9">
        <v>37</v>
      </c>
      <c r="C835" s="10" t="s">
        <v>11</v>
      </c>
      <c r="D835" s="10" t="s">
        <v>9</v>
      </c>
      <c r="E835" s="11" t="s">
        <v>8</v>
      </c>
      <c r="F835" s="12" t="s">
        <v>29</v>
      </c>
      <c r="G835" s="29">
        <v>42570</v>
      </c>
      <c r="H835" s="14">
        <v>9</v>
      </c>
      <c r="I835" s="11">
        <v>63</v>
      </c>
      <c r="J835" s="39"/>
      <c r="K835" s="39"/>
      <c r="L835" s="39"/>
      <c r="M835" s="39"/>
      <c r="N835" s="39"/>
      <c r="O835" s="39"/>
      <c r="P835" s="39"/>
      <c r="Q835" s="39"/>
      <c r="R835" s="39"/>
      <c r="S835" s="315">
        <v>32867.821249527158</v>
      </c>
      <c r="T835" s="323">
        <v>1710.1077667995237</v>
      </c>
      <c r="U835" s="328">
        <v>71.33304523365392</v>
      </c>
      <c r="V835" s="293"/>
      <c r="W835" s="298"/>
      <c r="X835" s="305"/>
      <c r="Y835" s="39">
        <v>446.67999999999995</v>
      </c>
      <c r="Z835" s="262">
        <v>160.5</v>
      </c>
      <c r="AA835" s="192">
        <v>3.4</v>
      </c>
      <c r="AB835" s="74"/>
      <c r="AC835" s="249"/>
      <c r="AD835" s="78">
        <f t="shared" si="447"/>
        <v>0</v>
      </c>
      <c r="AE835" s="162">
        <v>0.49096108967500002</v>
      </c>
      <c r="AF835" s="164">
        <v>0.47145824132500003</v>
      </c>
      <c r="AG835" s="166">
        <v>0.376775149275</v>
      </c>
      <c r="AH835" s="168">
        <v>0.35279568292500002</v>
      </c>
      <c r="AI835" s="174"/>
      <c r="AJ835" s="245"/>
      <c r="AK835" s="249"/>
      <c r="AL835" s="107">
        <v>65.88247977781792</v>
      </c>
      <c r="AS835" s="461"/>
      <c r="AT835" s="436"/>
      <c r="AU835" s="409"/>
      <c r="AV835" s="423"/>
      <c r="AW835" s="411"/>
      <c r="AX835" s="367"/>
      <c r="AY835" s="207"/>
      <c r="AZ835" s="220"/>
      <c r="BA835" s="216"/>
    </row>
    <row r="836" spans="1:53" x14ac:dyDescent="0.25">
      <c r="A836" s="15">
        <v>830</v>
      </c>
      <c r="B836" s="16">
        <v>38</v>
      </c>
      <c r="C836" s="17" t="s">
        <v>11</v>
      </c>
      <c r="D836" s="17" t="s">
        <v>9</v>
      </c>
      <c r="E836" s="18" t="s">
        <v>8</v>
      </c>
      <c r="F836" s="19" t="s">
        <v>29</v>
      </c>
      <c r="G836" s="30">
        <v>42570</v>
      </c>
      <c r="H836" s="21">
        <v>9</v>
      </c>
      <c r="I836" s="18">
        <v>63</v>
      </c>
      <c r="J836" s="40"/>
      <c r="K836" s="40"/>
      <c r="L836" s="40"/>
      <c r="M836" s="40"/>
      <c r="N836" s="40"/>
      <c r="O836" s="40"/>
      <c r="P836" s="40"/>
      <c r="Q836" s="40"/>
      <c r="R836" s="40"/>
      <c r="S836" s="313">
        <v>32863.031418391991</v>
      </c>
      <c r="T836" s="321">
        <v>1709.8585526102493</v>
      </c>
      <c r="U836" s="326">
        <v>71.32264986127943</v>
      </c>
      <c r="V836" s="291"/>
      <c r="W836" s="299"/>
      <c r="X836" s="306"/>
      <c r="Y836" s="40">
        <v>447.02000000000004</v>
      </c>
      <c r="Z836" s="263"/>
      <c r="AA836" s="193"/>
      <c r="AB836" s="75"/>
      <c r="AC836" s="250"/>
      <c r="AD836" s="79">
        <f t="shared" si="447"/>
        <v>0</v>
      </c>
      <c r="AE836" s="163"/>
      <c r="AF836" s="165"/>
      <c r="AG836" s="167"/>
      <c r="AH836" s="169"/>
      <c r="AI836" s="173"/>
      <c r="AJ836" s="244"/>
      <c r="AK836" s="250"/>
      <c r="AL836" s="108"/>
      <c r="AS836" s="459"/>
      <c r="AT836" s="437"/>
      <c r="AU836" s="410"/>
      <c r="AV836" s="424"/>
      <c r="AW836" s="432"/>
      <c r="AX836" s="368"/>
      <c r="AY836" s="208"/>
      <c r="AZ836" s="221"/>
      <c r="BA836" s="217"/>
    </row>
    <row r="837" spans="1:53" x14ac:dyDescent="0.25">
      <c r="A837" s="15">
        <v>831</v>
      </c>
      <c r="B837" s="16">
        <v>39</v>
      </c>
      <c r="C837" s="17" t="s">
        <v>11</v>
      </c>
      <c r="D837" s="17" t="s">
        <v>9</v>
      </c>
      <c r="E837" s="18" t="s">
        <v>8</v>
      </c>
      <c r="F837" s="19" t="s">
        <v>29</v>
      </c>
      <c r="G837" s="30">
        <v>42570</v>
      </c>
      <c r="H837" s="21">
        <v>9</v>
      </c>
      <c r="I837" s="18">
        <v>63</v>
      </c>
      <c r="J837" s="40"/>
      <c r="K837" s="40"/>
      <c r="L837" s="40"/>
      <c r="M837" s="40"/>
      <c r="N837" s="40"/>
      <c r="O837" s="40"/>
      <c r="P837" s="40"/>
      <c r="Q837" s="40"/>
      <c r="R837" s="40"/>
      <c r="S837" s="313">
        <v>32861.833960608194</v>
      </c>
      <c r="T837" s="321">
        <v>1709.7962490629307</v>
      </c>
      <c r="U837" s="326">
        <v>71.320051018185808</v>
      </c>
      <c r="V837" s="291"/>
      <c r="W837" s="299"/>
      <c r="X837" s="306"/>
      <c r="Y837" s="40">
        <v>455.06</v>
      </c>
      <c r="Z837" s="263">
        <v>163.5</v>
      </c>
      <c r="AA837" s="193">
        <v>3.39</v>
      </c>
      <c r="AB837" s="75"/>
      <c r="AC837" s="250"/>
      <c r="AD837" s="79">
        <f t="shared" si="447"/>
        <v>0</v>
      </c>
      <c r="AE837" s="163">
        <v>0.50051356847499995</v>
      </c>
      <c r="AF837" s="165">
        <v>0.47979007652500005</v>
      </c>
      <c r="AG837" s="167">
        <v>0.38373065367500003</v>
      </c>
      <c r="AH837" s="169">
        <v>0.36166163532500001</v>
      </c>
      <c r="AI837" s="173"/>
      <c r="AJ837" s="244"/>
      <c r="AK837" s="250"/>
      <c r="AL837" s="108">
        <v>63.946434563949438</v>
      </c>
      <c r="AS837" s="459"/>
      <c r="AT837" s="437"/>
      <c r="AU837" s="410"/>
      <c r="AV837" s="424"/>
      <c r="AW837" s="432"/>
      <c r="AX837" s="368"/>
      <c r="AY837" s="208"/>
      <c r="AZ837" s="221"/>
      <c r="BA837" s="217"/>
    </row>
    <row r="838" spans="1:53" ht="15.75" thickBot="1" x14ac:dyDescent="0.3">
      <c r="A838" s="22">
        <v>832</v>
      </c>
      <c r="B838" s="23">
        <v>40</v>
      </c>
      <c r="C838" s="24" t="s">
        <v>11</v>
      </c>
      <c r="D838" s="24" t="s">
        <v>9</v>
      </c>
      <c r="E838" s="25" t="s">
        <v>8</v>
      </c>
      <c r="F838" s="26" t="s">
        <v>29</v>
      </c>
      <c r="G838" s="31">
        <v>42570</v>
      </c>
      <c r="H838" s="28">
        <v>9</v>
      </c>
      <c r="I838" s="25">
        <v>63</v>
      </c>
      <c r="J838" s="41"/>
      <c r="K838" s="41"/>
      <c r="L838" s="41"/>
      <c r="M838" s="41"/>
      <c r="N838" s="41"/>
      <c r="O838" s="41"/>
      <c r="P838" s="41"/>
      <c r="Q838" s="41"/>
      <c r="R838" s="41"/>
      <c r="S838" s="314">
        <v>32865.426333959578</v>
      </c>
      <c r="T838" s="322">
        <v>1709.9831597048862</v>
      </c>
      <c r="U838" s="327">
        <v>71.327847547466661</v>
      </c>
      <c r="V838" s="292"/>
      <c r="W838" s="300"/>
      <c r="X838" s="307"/>
      <c r="Y838" s="41">
        <v>449.58</v>
      </c>
      <c r="Z838" s="264">
        <v>171.5</v>
      </c>
      <c r="AA838" s="194">
        <v>3.37</v>
      </c>
      <c r="AB838" s="76"/>
      <c r="AC838" s="251"/>
      <c r="AD838" s="80">
        <f t="shared" si="447"/>
        <v>0</v>
      </c>
      <c r="AE838" s="145">
        <v>0.48699446017499998</v>
      </c>
      <c r="AF838" s="150">
        <v>0.46797786642500006</v>
      </c>
      <c r="AG838" s="155">
        <v>0.37417704237499994</v>
      </c>
      <c r="AH838" s="160">
        <v>0.35240741822500005</v>
      </c>
      <c r="AI838" s="175"/>
      <c r="AJ838" s="175"/>
      <c r="AK838" s="251"/>
      <c r="AL838" s="109">
        <v>65.996364790398417</v>
      </c>
      <c r="AS838" s="460"/>
      <c r="AT838" s="430"/>
      <c r="AU838" s="355"/>
      <c r="AV838" s="425"/>
      <c r="AW838" s="433"/>
      <c r="AX838" s="369"/>
      <c r="AY838" s="209"/>
      <c r="AZ838" s="222"/>
      <c r="BA838" s="218"/>
    </row>
    <row r="839" spans="1:53" x14ac:dyDescent="0.25">
      <c r="A839" s="8">
        <v>833</v>
      </c>
      <c r="B839" s="9">
        <v>41</v>
      </c>
      <c r="C839" s="10" t="s">
        <v>11</v>
      </c>
      <c r="D839" s="10" t="s">
        <v>10</v>
      </c>
      <c r="E839" s="11" t="s">
        <v>7</v>
      </c>
      <c r="F839" s="12" t="s">
        <v>29</v>
      </c>
      <c r="G839" s="29">
        <v>42571</v>
      </c>
      <c r="H839" s="14">
        <v>9</v>
      </c>
      <c r="I839" s="11">
        <v>63</v>
      </c>
      <c r="J839" s="39"/>
      <c r="K839" s="39"/>
      <c r="L839" s="39"/>
      <c r="M839" s="39"/>
      <c r="N839" s="39"/>
      <c r="O839" s="39"/>
      <c r="P839" s="39"/>
      <c r="Q839" s="39"/>
      <c r="R839" s="39"/>
      <c r="S839" s="315">
        <v>30304.345493778023</v>
      </c>
      <c r="T839" s="323">
        <v>1666.9400190427366</v>
      </c>
      <c r="U839" s="328">
        <v>104.37270706202008</v>
      </c>
      <c r="V839" s="293"/>
      <c r="W839" s="298"/>
      <c r="X839" s="305"/>
      <c r="Y839" s="39">
        <v>455.53</v>
      </c>
      <c r="Z839" s="262">
        <v>124.9</v>
      </c>
      <c r="AA839" s="192">
        <v>3.55</v>
      </c>
      <c r="AB839" s="74"/>
      <c r="AC839" s="249"/>
      <c r="AD839" s="78">
        <f t="shared" si="447"/>
        <v>0</v>
      </c>
      <c r="AE839" s="162">
        <v>0.29125036297500001</v>
      </c>
      <c r="AF839" s="164">
        <v>0.27874945102500004</v>
      </c>
      <c r="AG839" s="166">
        <v>0.21195114027500003</v>
      </c>
      <c r="AH839" s="168">
        <v>0.19834571332500001</v>
      </c>
      <c r="AI839" s="174"/>
      <c r="AJ839" s="245"/>
      <c r="AK839" s="249"/>
      <c r="AL839" s="107">
        <v>48.458072853001788</v>
      </c>
      <c r="AS839" s="461"/>
      <c r="AT839" s="436"/>
      <c r="AU839" s="409"/>
      <c r="AV839" s="423"/>
      <c r="AW839" s="411"/>
      <c r="AX839" s="367"/>
      <c r="AY839" s="207"/>
      <c r="AZ839" s="220"/>
      <c r="BA839" s="216"/>
    </row>
    <row r="840" spans="1:53" x14ac:dyDescent="0.25">
      <c r="A840" s="15">
        <v>834</v>
      </c>
      <c r="B840" s="16">
        <v>42</v>
      </c>
      <c r="C840" s="17" t="s">
        <v>11</v>
      </c>
      <c r="D840" s="17" t="s">
        <v>10</v>
      </c>
      <c r="E840" s="18" t="s">
        <v>7</v>
      </c>
      <c r="F840" s="19" t="s">
        <v>29</v>
      </c>
      <c r="G840" s="30">
        <v>42571</v>
      </c>
      <c r="H840" s="21">
        <v>9</v>
      </c>
      <c r="I840" s="18">
        <v>63</v>
      </c>
      <c r="J840" s="40"/>
      <c r="K840" s="40"/>
      <c r="L840" s="40"/>
      <c r="M840" s="40"/>
      <c r="N840" s="40"/>
      <c r="O840" s="40"/>
      <c r="P840" s="40"/>
      <c r="Q840" s="40"/>
      <c r="R840" s="40"/>
      <c r="S840" s="313">
        <v>30305.135739566427</v>
      </c>
      <c r="T840" s="321">
        <v>1666.9834878030119</v>
      </c>
      <c r="U840" s="326">
        <v>104.37542878693563</v>
      </c>
      <c r="V840" s="291"/>
      <c r="W840" s="299"/>
      <c r="X840" s="306"/>
      <c r="Y840" s="40">
        <v>455.40999999999997</v>
      </c>
      <c r="Z840" s="263">
        <v>149.9</v>
      </c>
      <c r="AA840" s="193">
        <v>3.51</v>
      </c>
      <c r="AB840" s="75"/>
      <c r="AC840" s="250"/>
      <c r="AD840" s="79">
        <f t="shared" si="447"/>
        <v>0</v>
      </c>
      <c r="AE840" s="163">
        <v>0.30581487707499994</v>
      </c>
      <c r="AF840" s="165">
        <v>0.29134301832499998</v>
      </c>
      <c r="AG840" s="167">
        <v>0.22229969877500003</v>
      </c>
      <c r="AH840" s="169">
        <v>0.20809131122500002</v>
      </c>
      <c r="AI840" s="173"/>
      <c r="AJ840" s="244"/>
      <c r="AK840" s="250"/>
      <c r="AL840" s="108">
        <v>49.938578016548234</v>
      </c>
      <c r="AS840" s="459"/>
      <c r="AT840" s="437"/>
      <c r="AU840" s="410"/>
      <c r="AV840" s="424"/>
      <c r="AW840" s="432"/>
      <c r="AX840" s="368"/>
      <c r="AY840" s="208"/>
      <c r="AZ840" s="221"/>
      <c r="BA840" s="217"/>
    </row>
    <row r="841" spans="1:53" x14ac:dyDescent="0.25">
      <c r="A841" s="15">
        <v>835</v>
      </c>
      <c r="B841" s="16">
        <v>43</v>
      </c>
      <c r="C841" s="17" t="s">
        <v>11</v>
      </c>
      <c r="D841" s="17" t="s">
        <v>10</v>
      </c>
      <c r="E841" s="18" t="s">
        <v>7</v>
      </c>
      <c r="F841" s="19" t="s">
        <v>29</v>
      </c>
      <c r="G841" s="30">
        <v>42571</v>
      </c>
      <c r="H841" s="21">
        <v>9</v>
      </c>
      <c r="I841" s="18">
        <v>63</v>
      </c>
      <c r="J841" s="40"/>
      <c r="K841" s="40"/>
      <c r="L841" s="40"/>
      <c r="M841" s="40"/>
      <c r="N841" s="40"/>
      <c r="O841" s="40"/>
      <c r="P841" s="40"/>
      <c r="Q841" s="40"/>
      <c r="R841" s="40"/>
      <c r="S841" s="313">
        <v>30302.765002201206</v>
      </c>
      <c r="T841" s="321">
        <v>1666.8530815221852</v>
      </c>
      <c r="U841" s="326">
        <v>104.36726361218892</v>
      </c>
      <c r="V841" s="291"/>
      <c r="W841" s="299"/>
      <c r="X841" s="306"/>
      <c r="Y841" s="40">
        <v>455.25000000000006</v>
      </c>
      <c r="Z841" s="263">
        <v>90.9</v>
      </c>
      <c r="AA841" s="193">
        <v>3.64</v>
      </c>
      <c r="AB841" s="75"/>
      <c r="AC841" s="250"/>
      <c r="AD841" s="79">
        <f t="shared" si="447"/>
        <v>0</v>
      </c>
      <c r="AE841" s="163">
        <v>0.26163299377499999</v>
      </c>
      <c r="AF841" s="165">
        <v>0.25074888762500003</v>
      </c>
      <c r="AG841" s="167">
        <v>0.19116548077500004</v>
      </c>
      <c r="AH841" s="169">
        <v>0.178795270625</v>
      </c>
      <c r="AI841" s="173"/>
      <c r="AJ841" s="244"/>
      <c r="AK841" s="250"/>
      <c r="AL841" s="108">
        <v>49.141382928484767</v>
      </c>
      <c r="AS841" s="459"/>
      <c r="AT841" s="437"/>
      <c r="AU841" s="410"/>
      <c r="AV841" s="424"/>
      <c r="AW841" s="432"/>
      <c r="AX841" s="368"/>
      <c r="AY841" s="208"/>
      <c r="AZ841" s="221"/>
      <c r="BA841" s="217"/>
    </row>
    <row r="842" spans="1:53" ht="15.75" thickBot="1" x14ac:dyDescent="0.3">
      <c r="A842" s="22">
        <v>836</v>
      </c>
      <c r="B842" s="23">
        <v>44</v>
      </c>
      <c r="C842" s="24" t="s">
        <v>11</v>
      </c>
      <c r="D842" s="24" t="s">
        <v>10</v>
      </c>
      <c r="E842" s="25" t="s">
        <v>7</v>
      </c>
      <c r="F842" s="26" t="s">
        <v>29</v>
      </c>
      <c r="G842" s="31">
        <v>42571</v>
      </c>
      <c r="H842" s="28">
        <v>9</v>
      </c>
      <c r="I842" s="25">
        <v>63</v>
      </c>
      <c r="J842" s="41"/>
      <c r="K842" s="41"/>
      <c r="L842" s="41"/>
      <c r="M842" s="41"/>
      <c r="N842" s="41"/>
      <c r="O842" s="41"/>
      <c r="P842" s="41"/>
      <c r="Q842" s="41"/>
      <c r="R842" s="41"/>
      <c r="S842" s="314">
        <v>30303.555247989618</v>
      </c>
      <c r="T842" s="322">
        <v>1666.8965502824608</v>
      </c>
      <c r="U842" s="327">
        <v>104.36998533710451</v>
      </c>
      <c r="V842" s="292"/>
      <c r="W842" s="300"/>
      <c r="X842" s="307"/>
      <c r="Y842" s="41">
        <v>454.36999999999995</v>
      </c>
      <c r="Z842" s="264">
        <v>65.5</v>
      </c>
      <c r="AA842" s="194">
        <v>3.8</v>
      </c>
      <c r="AB842" s="76"/>
      <c r="AC842" s="251"/>
      <c r="AD842" s="80">
        <f t="shared" si="447"/>
        <v>0</v>
      </c>
      <c r="AE842" s="145">
        <v>0.23034252227499996</v>
      </c>
      <c r="AF842" s="150">
        <v>0.22129933532499999</v>
      </c>
      <c r="AG842" s="155">
        <v>0.170990917775</v>
      </c>
      <c r="AH842" s="160">
        <v>0.15897040812500002</v>
      </c>
      <c r="AI842" s="175"/>
      <c r="AJ842" s="175"/>
      <c r="AK842" s="251"/>
      <c r="AL842" s="109">
        <v>50.166348041709277</v>
      </c>
      <c r="AS842" s="460"/>
      <c r="AT842" s="430"/>
      <c r="AU842" s="355"/>
      <c r="AV842" s="425"/>
      <c r="AW842" s="433"/>
      <c r="AX842" s="369"/>
      <c r="AY842" s="209"/>
      <c r="AZ842" s="222"/>
      <c r="BA842" s="218"/>
    </row>
    <row r="843" spans="1:53" x14ac:dyDescent="0.25">
      <c r="A843" s="8">
        <v>837</v>
      </c>
      <c r="B843" s="9">
        <v>45</v>
      </c>
      <c r="C843" s="10" t="s">
        <v>11</v>
      </c>
      <c r="D843" s="10" t="s">
        <v>10</v>
      </c>
      <c r="E843" s="11" t="s">
        <v>8</v>
      </c>
      <c r="F843" s="12" t="s">
        <v>29</v>
      </c>
      <c r="G843" s="29">
        <v>42570</v>
      </c>
      <c r="H843" s="14">
        <v>9</v>
      </c>
      <c r="I843" s="11">
        <v>63</v>
      </c>
      <c r="J843" s="39"/>
      <c r="K843" s="39"/>
      <c r="L843" s="39"/>
      <c r="M843" s="39"/>
      <c r="N843" s="39"/>
      <c r="O843" s="39"/>
      <c r="P843" s="39"/>
      <c r="Q843" s="39"/>
      <c r="R843" s="39"/>
      <c r="S843" s="315">
        <v>30302.765002201206</v>
      </c>
      <c r="T843" s="323">
        <v>1666.8530815221852</v>
      </c>
      <c r="U843" s="328">
        <v>104.36726361218892</v>
      </c>
      <c r="V843" s="293"/>
      <c r="W843" s="298"/>
      <c r="X843" s="305"/>
      <c r="Y843" s="39">
        <v>449.60999999999996</v>
      </c>
      <c r="Z843" s="262">
        <v>119.5</v>
      </c>
      <c r="AA843" s="192">
        <v>3.57</v>
      </c>
      <c r="AB843" s="74"/>
      <c r="AC843" s="249"/>
      <c r="AD843" s="78">
        <f t="shared" si="447"/>
        <v>0</v>
      </c>
      <c r="AE843" s="162">
        <v>0.45612187677499999</v>
      </c>
      <c r="AF843" s="164">
        <v>0.43613861492499995</v>
      </c>
      <c r="AG843" s="166">
        <v>0.33273947607499998</v>
      </c>
      <c r="AH843" s="168">
        <v>0.31115674232500007</v>
      </c>
      <c r="AI843" s="174"/>
      <c r="AJ843" s="245"/>
      <c r="AK843" s="249"/>
      <c r="AL843" s="107">
        <v>37.866766683015477</v>
      </c>
      <c r="AS843" s="461"/>
      <c r="AT843" s="436"/>
      <c r="AU843" s="409"/>
      <c r="AV843" s="423"/>
      <c r="AW843" s="411"/>
      <c r="AX843" s="367"/>
      <c r="AY843" s="207"/>
      <c r="AZ843" s="220"/>
      <c r="BA843" s="216"/>
    </row>
    <row r="844" spans="1:53" x14ac:dyDescent="0.25">
      <c r="A844" s="15">
        <v>838</v>
      </c>
      <c r="B844" s="16">
        <v>46</v>
      </c>
      <c r="C844" s="17" t="s">
        <v>11</v>
      </c>
      <c r="D844" s="17" t="s">
        <v>10</v>
      </c>
      <c r="E844" s="18" t="s">
        <v>8</v>
      </c>
      <c r="F844" s="19" t="s">
        <v>29</v>
      </c>
      <c r="G844" s="30">
        <v>42570</v>
      </c>
      <c r="H844" s="21">
        <v>9</v>
      </c>
      <c r="I844" s="18">
        <v>63</v>
      </c>
      <c r="J844" s="40"/>
      <c r="K844" s="40"/>
      <c r="L844" s="40"/>
      <c r="M844" s="40"/>
      <c r="N844" s="40"/>
      <c r="O844" s="40"/>
      <c r="P844" s="40"/>
      <c r="Q844" s="40"/>
      <c r="R844" s="40"/>
      <c r="S844" s="313">
        <v>30301.974756412801</v>
      </c>
      <c r="T844" s="321">
        <v>1666.8096127619099</v>
      </c>
      <c r="U844" s="326">
        <v>104.36454188727338</v>
      </c>
      <c r="V844" s="291"/>
      <c r="W844" s="299"/>
      <c r="X844" s="306"/>
      <c r="Y844" s="40">
        <v>417.93</v>
      </c>
      <c r="Z844" s="263">
        <v>126.5</v>
      </c>
      <c r="AA844" s="193">
        <v>3.53</v>
      </c>
      <c r="AB844" s="75"/>
      <c r="AC844" s="250"/>
      <c r="AD844" s="79">
        <f t="shared" si="447"/>
        <v>0</v>
      </c>
      <c r="AE844" s="163">
        <v>0.47233708197499996</v>
      </c>
      <c r="AF844" s="165">
        <v>0.45103077582499995</v>
      </c>
      <c r="AG844" s="167">
        <v>0.34330571067499993</v>
      </c>
      <c r="AH844" s="169">
        <v>0.32097306102500006</v>
      </c>
      <c r="AI844" s="173"/>
      <c r="AJ844" s="244"/>
      <c r="AK844" s="250"/>
      <c r="AL844" s="108">
        <v>36.614031544629988</v>
      </c>
      <c r="AS844" s="459"/>
      <c r="AT844" s="437"/>
      <c r="AU844" s="410"/>
      <c r="AV844" s="424"/>
      <c r="AW844" s="432"/>
      <c r="AX844" s="368"/>
      <c r="AY844" s="208"/>
      <c r="AZ844" s="221"/>
      <c r="BA844" s="217"/>
    </row>
    <row r="845" spans="1:53" x14ac:dyDescent="0.25">
      <c r="A845" s="15">
        <v>839</v>
      </c>
      <c r="B845" s="16">
        <v>47</v>
      </c>
      <c r="C845" s="17" t="s">
        <v>11</v>
      </c>
      <c r="D845" s="17" t="s">
        <v>10</v>
      </c>
      <c r="E845" s="18" t="s">
        <v>8</v>
      </c>
      <c r="F845" s="19" t="s">
        <v>29</v>
      </c>
      <c r="G845" s="30">
        <v>42570</v>
      </c>
      <c r="H845" s="21">
        <v>9</v>
      </c>
      <c r="I845" s="18">
        <v>63</v>
      </c>
      <c r="J845" s="40"/>
      <c r="K845" s="40"/>
      <c r="L845" s="40"/>
      <c r="M845" s="40"/>
      <c r="N845" s="40"/>
      <c r="O845" s="40"/>
      <c r="P845" s="40"/>
      <c r="Q845" s="40"/>
      <c r="R845" s="40"/>
      <c r="S845" s="313">
        <v>30301.974756412801</v>
      </c>
      <c r="T845" s="321">
        <v>1666.8096127619099</v>
      </c>
      <c r="U845" s="326">
        <v>104.36454188727338</v>
      </c>
      <c r="V845" s="291"/>
      <c r="W845" s="299"/>
      <c r="X845" s="306"/>
      <c r="Y845" s="40">
        <v>455.17</v>
      </c>
      <c r="Z845" s="263">
        <v>122.5</v>
      </c>
      <c r="AA845" s="193">
        <v>3.57</v>
      </c>
      <c r="AB845" s="75"/>
      <c r="AC845" s="250"/>
      <c r="AD845" s="79">
        <f t="shared" si="447"/>
        <v>0</v>
      </c>
      <c r="AE845" s="163">
        <v>0.49095405637499995</v>
      </c>
      <c r="AF845" s="165">
        <v>0.46929864582500003</v>
      </c>
      <c r="AG845" s="167">
        <v>0.35833430657499998</v>
      </c>
      <c r="AH845" s="169">
        <v>0.33519556372500009</v>
      </c>
      <c r="AI845" s="173"/>
      <c r="AJ845" s="244"/>
      <c r="AK845" s="250"/>
      <c r="AL845" s="108">
        <v>38.891731796239966</v>
      </c>
      <c r="AS845" s="459"/>
      <c r="AT845" s="437"/>
      <c r="AU845" s="410"/>
      <c r="AV845" s="424"/>
      <c r="AW845" s="432"/>
      <c r="AX845" s="368"/>
      <c r="AY845" s="208"/>
      <c r="AZ845" s="221"/>
      <c r="BA845" s="217"/>
    </row>
    <row r="846" spans="1:53" ht="15.75" thickBot="1" x14ac:dyDescent="0.3">
      <c r="A846" s="22">
        <v>840</v>
      </c>
      <c r="B846" s="23">
        <v>48</v>
      </c>
      <c r="C846" s="24" t="s">
        <v>11</v>
      </c>
      <c r="D846" s="24" t="s">
        <v>10</v>
      </c>
      <c r="E846" s="25" t="s">
        <v>8</v>
      </c>
      <c r="F846" s="26" t="s">
        <v>29</v>
      </c>
      <c r="G846" s="31">
        <v>42570</v>
      </c>
      <c r="H846" s="28">
        <v>9</v>
      </c>
      <c r="I846" s="25">
        <v>63</v>
      </c>
      <c r="J846" s="41"/>
      <c r="K846" s="41"/>
      <c r="L846" s="41"/>
      <c r="M846" s="41"/>
      <c r="N846" s="41"/>
      <c r="O846" s="41"/>
      <c r="P846" s="41"/>
      <c r="Q846" s="41"/>
      <c r="R846" s="41"/>
      <c r="S846" s="314">
        <v>30301.184510624396</v>
      </c>
      <c r="T846" s="322">
        <v>1666.7661440016343</v>
      </c>
      <c r="U846" s="327">
        <v>104.3618201623578</v>
      </c>
      <c r="V846" s="292"/>
      <c r="W846" s="300"/>
      <c r="X846" s="307"/>
      <c r="Y846" s="41">
        <v>443.40999999999997</v>
      </c>
      <c r="Z846" s="264">
        <v>118.5</v>
      </c>
      <c r="AA846" s="194">
        <v>3.57</v>
      </c>
      <c r="AB846" s="76"/>
      <c r="AC846" s="251"/>
      <c r="AD846" s="80">
        <f t="shared" si="447"/>
        <v>0</v>
      </c>
      <c r="AE846" s="145">
        <v>0.46979464587500003</v>
      </c>
      <c r="AF846" s="150">
        <v>0.44921587402499996</v>
      </c>
      <c r="AG846" s="155">
        <v>0.34245461597499993</v>
      </c>
      <c r="AH846" s="160">
        <v>0.32019271702500002</v>
      </c>
      <c r="AI846" s="175"/>
      <c r="AJ846" s="175"/>
      <c r="AK846" s="251"/>
      <c r="AL846" s="109">
        <v>37.069571594951981</v>
      </c>
      <c r="AS846" s="460"/>
      <c r="AT846" s="430"/>
      <c r="AU846" s="355"/>
      <c r="AV846" s="425"/>
      <c r="AW846" s="433"/>
      <c r="AX846" s="369"/>
      <c r="AY846" s="209"/>
      <c r="AZ846" s="222"/>
      <c r="BA846" s="218"/>
    </row>
    <row r="847" spans="1:53" x14ac:dyDescent="0.25">
      <c r="A847" s="8">
        <v>841</v>
      </c>
      <c r="B847" s="9">
        <v>49</v>
      </c>
      <c r="C847" s="10" t="s">
        <v>12</v>
      </c>
      <c r="D847" s="10" t="s">
        <v>6</v>
      </c>
      <c r="E847" s="11" t="s">
        <v>7</v>
      </c>
      <c r="F847" s="12" t="s">
        <v>29</v>
      </c>
      <c r="G847" s="29">
        <v>42571</v>
      </c>
      <c r="H847" s="14">
        <v>9</v>
      </c>
      <c r="I847" s="11">
        <v>63</v>
      </c>
      <c r="J847" s="39"/>
      <c r="K847" s="39"/>
      <c r="L847" s="39"/>
      <c r="M847" s="39"/>
      <c r="N847" s="39"/>
      <c r="O847" s="39"/>
      <c r="P847" s="39"/>
      <c r="Q847" s="39"/>
      <c r="R847" s="39"/>
      <c r="S847" s="315">
        <v>14092.950271816349</v>
      </c>
      <c r="T847" s="323">
        <v>307.6185595908849</v>
      </c>
      <c r="U847" s="328">
        <v>16.774722071505924</v>
      </c>
      <c r="V847" s="293"/>
      <c r="W847" s="298"/>
      <c r="X847" s="305"/>
      <c r="Y847" s="39">
        <v>453.88</v>
      </c>
      <c r="Z847" s="262">
        <v>23.300000000000011</v>
      </c>
      <c r="AA847" s="192">
        <v>5.28</v>
      </c>
      <c r="AB847" s="74"/>
      <c r="AC847" s="249"/>
      <c r="AD847" s="78">
        <f t="shared" si="447"/>
        <v>0</v>
      </c>
      <c r="AE847" s="162">
        <v>2.7879815250749997</v>
      </c>
      <c r="AF847" s="164">
        <v>2.6465385705249997</v>
      </c>
      <c r="AG847" s="166">
        <v>2.1405796747749997</v>
      </c>
      <c r="AH847" s="168">
        <v>2.0253326516249999</v>
      </c>
      <c r="AI847" s="174"/>
      <c r="AJ847" s="245"/>
      <c r="AK847" s="249"/>
      <c r="AL847" s="107">
        <v>265.12430928739872</v>
      </c>
      <c r="AS847" s="461"/>
      <c r="AT847" s="436"/>
      <c r="AU847" s="409"/>
      <c r="AV847" s="423"/>
      <c r="AW847" s="411"/>
      <c r="AX847" s="367"/>
      <c r="AY847" s="207"/>
      <c r="AZ847" s="220"/>
      <c r="BA847" s="216"/>
    </row>
    <row r="848" spans="1:53" x14ac:dyDescent="0.25">
      <c r="A848" s="15">
        <v>842</v>
      </c>
      <c r="B848" s="16">
        <v>50</v>
      </c>
      <c r="C848" s="17" t="s">
        <v>12</v>
      </c>
      <c r="D848" s="17" t="s">
        <v>6</v>
      </c>
      <c r="E848" s="18" t="s">
        <v>7</v>
      </c>
      <c r="F848" s="19" t="s">
        <v>29</v>
      </c>
      <c r="G848" s="30">
        <v>42571</v>
      </c>
      <c r="H848" s="21">
        <v>9</v>
      </c>
      <c r="I848" s="18">
        <v>63</v>
      </c>
      <c r="J848" s="40"/>
      <c r="K848" s="40"/>
      <c r="L848" s="40"/>
      <c r="M848" s="40"/>
      <c r="N848" s="40"/>
      <c r="O848" s="40"/>
      <c r="P848" s="40"/>
      <c r="Q848" s="40"/>
      <c r="R848" s="40"/>
      <c r="S848" s="313">
        <v>14096.062672494752</v>
      </c>
      <c r="T848" s="321">
        <v>307.6864965519253</v>
      </c>
      <c r="U848" s="326">
        <v>16.778426736274362</v>
      </c>
      <c r="V848" s="291"/>
      <c r="W848" s="299"/>
      <c r="X848" s="306"/>
      <c r="Y848" s="40">
        <v>451.78999999999996</v>
      </c>
      <c r="Z848" s="263">
        <v>18.099999999999994</v>
      </c>
      <c r="AA848" s="193">
        <v>5.39</v>
      </c>
      <c r="AB848" s="75"/>
      <c r="AC848" s="250"/>
      <c r="AD848" s="79">
        <f t="shared" si="447"/>
        <v>0</v>
      </c>
      <c r="AE848" s="163">
        <v>2.4533533010749999</v>
      </c>
      <c r="AF848" s="165">
        <v>2.3280113490250001</v>
      </c>
      <c r="AG848" s="167">
        <v>1.8797551132749999</v>
      </c>
      <c r="AH848" s="169">
        <v>1.776860855125</v>
      </c>
      <c r="AI848" s="173"/>
      <c r="AJ848" s="244"/>
      <c r="AK848" s="250"/>
      <c r="AL848" s="108">
        <v>262.5049539980472</v>
      </c>
      <c r="AS848" s="459"/>
      <c r="AT848" s="437"/>
      <c r="AU848" s="410"/>
      <c r="AV848" s="424"/>
      <c r="AW848" s="432"/>
      <c r="AX848" s="368"/>
      <c r="AY848" s="208"/>
      <c r="AZ848" s="221"/>
      <c r="BA848" s="217"/>
    </row>
    <row r="849" spans="1:53" x14ac:dyDescent="0.25">
      <c r="A849" s="15">
        <v>843</v>
      </c>
      <c r="B849" s="16">
        <v>51</v>
      </c>
      <c r="C849" s="17" t="s">
        <v>12</v>
      </c>
      <c r="D849" s="17" t="s">
        <v>6</v>
      </c>
      <c r="E849" s="18" t="s">
        <v>7</v>
      </c>
      <c r="F849" s="19" t="s">
        <v>29</v>
      </c>
      <c r="G849" s="30">
        <v>42571</v>
      </c>
      <c r="H849" s="21">
        <v>9</v>
      </c>
      <c r="I849" s="18">
        <v>63</v>
      </c>
      <c r="J849" s="40"/>
      <c r="K849" s="40"/>
      <c r="L849" s="40"/>
      <c r="M849" s="40"/>
      <c r="N849" s="40"/>
      <c r="O849" s="40"/>
      <c r="P849" s="40"/>
      <c r="Q849" s="40"/>
      <c r="R849" s="40"/>
      <c r="S849" s="313">
        <v>14092.950271816349</v>
      </c>
      <c r="T849" s="321">
        <v>307.6185595908849</v>
      </c>
      <c r="U849" s="326">
        <v>16.774722071505924</v>
      </c>
      <c r="V849" s="291"/>
      <c r="W849" s="299"/>
      <c r="X849" s="306"/>
      <c r="Y849" s="40">
        <v>447.77</v>
      </c>
      <c r="Z849" s="263">
        <v>4.5</v>
      </c>
      <c r="AA849" s="193">
        <v>5.64</v>
      </c>
      <c r="AB849" s="75"/>
      <c r="AC849" s="250"/>
      <c r="AD849" s="79">
        <f t="shared" si="447"/>
        <v>0</v>
      </c>
      <c r="AE849" s="163">
        <v>1.3707663565750003</v>
      </c>
      <c r="AF849" s="165">
        <v>1.2938886435250001</v>
      </c>
      <c r="AG849" s="167">
        <v>1.0607098082749999</v>
      </c>
      <c r="AH849" s="169">
        <v>1.0046215876250002</v>
      </c>
      <c r="AI849" s="173"/>
      <c r="AJ849" s="244"/>
      <c r="AK849" s="250"/>
      <c r="AL849" s="108">
        <v>213.19274355069174</v>
      </c>
      <c r="AS849" s="459"/>
      <c r="AT849" s="437"/>
      <c r="AU849" s="410"/>
      <c r="AV849" s="424"/>
      <c r="AW849" s="432"/>
      <c r="AX849" s="368"/>
      <c r="AY849" s="208"/>
      <c r="AZ849" s="221"/>
      <c r="BA849" s="217"/>
    </row>
    <row r="850" spans="1:53" ht="15.75" thickBot="1" x14ac:dyDescent="0.3">
      <c r="A850" s="22">
        <v>844</v>
      </c>
      <c r="B850" s="23">
        <v>52</v>
      </c>
      <c r="C850" s="24" t="s">
        <v>12</v>
      </c>
      <c r="D850" s="24" t="s">
        <v>6</v>
      </c>
      <c r="E850" s="25" t="s">
        <v>7</v>
      </c>
      <c r="F850" s="26" t="s">
        <v>29</v>
      </c>
      <c r="G850" s="31">
        <v>42571</v>
      </c>
      <c r="H850" s="28">
        <v>9</v>
      </c>
      <c r="I850" s="25">
        <v>63</v>
      </c>
      <c r="J850" s="41"/>
      <c r="K850" s="41"/>
      <c r="L850" s="41"/>
      <c r="M850" s="41"/>
      <c r="N850" s="41"/>
      <c r="O850" s="41"/>
      <c r="P850" s="41"/>
      <c r="Q850" s="41"/>
      <c r="R850" s="41"/>
      <c r="S850" s="314">
        <v>14102.287473851564</v>
      </c>
      <c r="T850" s="322">
        <v>307.82237047400611</v>
      </c>
      <c r="U850" s="327">
        <v>16.78583606581125</v>
      </c>
      <c r="V850" s="292"/>
      <c r="W850" s="300"/>
      <c r="X850" s="307"/>
      <c r="Y850" s="41">
        <v>448.90999999999997</v>
      </c>
      <c r="Z850" s="264">
        <v>8.7000000000000028</v>
      </c>
      <c r="AA850" s="194">
        <v>5.5</v>
      </c>
      <c r="AB850" s="76"/>
      <c r="AC850" s="251"/>
      <c r="AD850" s="80">
        <f t="shared" si="447"/>
        <v>0</v>
      </c>
      <c r="AE850" s="145">
        <v>1.6606195720750003</v>
      </c>
      <c r="AF850" s="150">
        <v>1.5709802060249998</v>
      </c>
      <c r="AG850" s="155">
        <v>1.288791898775</v>
      </c>
      <c r="AH850" s="160">
        <v>1.214270792625</v>
      </c>
      <c r="AI850" s="175"/>
      <c r="AJ850" s="175"/>
      <c r="AK850" s="251"/>
      <c r="AL850" s="109">
        <v>225.37843989680496</v>
      </c>
      <c r="AS850" s="460"/>
      <c r="AT850" s="430"/>
      <c r="AU850" s="355"/>
      <c r="AV850" s="425"/>
      <c r="AW850" s="433"/>
      <c r="AX850" s="369"/>
      <c r="AY850" s="209"/>
      <c r="AZ850" s="222"/>
      <c r="BA850" s="218"/>
    </row>
    <row r="851" spans="1:53" x14ac:dyDescent="0.25">
      <c r="A851" s="8">
        <v>845</v>
      </c>
      <c r="B851" s="9">
        <v>53</v>
      </c>
      <c r="C851" s="10" t="s">
        <v>12</v>
      </c>
      <c r="D851" s="10" t="s">
        <v>6</v>
      </c>
      <c r="E851" s="11" t="s">
        <v>8</v>
      </c>
      <c r="F851" s="12" t="s">
        <v>29</v>
      </c>
      <c r="G851" s="29">
        <v>42570</v>
      </c>
      <c r="H851" s="14">
        <v>9</v>
      </c>
      <c r="I851" s="11">
        <v>63</v>
      </c>
      <c r="J851" s="39"/>
      <c r="K851" s="39"/>
      <c r="L851" s="39"/>
      <c r="M851" s="39"/>
      <c r="N851" s="39"/>
      <c r="O851" s="39"/>
      <c r="P851" s="39"/>
      <c r="Q851" s="39"/>
      <c r="R851" s="39"/>
      <c r="S851" s="315">
        <v>14086.72547045954</v>
      </c>
      <c r="T851" s="323">
        <v>307.48268566880415</v>
      </c>
      <c r="U851" s="328">
        <v>16.767312741969036</v>
      </c>
      <c r="V851" s="293"/>
      <c r="W851" s="298"/>
      <c r="X851" s="305"/>
      <c r="Y851" s="39">
        <v>445.7</v>
      </c>
      <c r="Z851" s="262">
        <v>11.199999999999989</v>
      </c>
      <c r="AA851" s="192">
        <v>5.54</v>
      </c>
      <c r="AB851" s="74"/>
      <c r="AC851" s="249"/>
      <c r="AD851" s="78">
        <f t="shared" si="447"/>
        <v>0</v>
      </c>
      <c r="AE851" s="162">
        <v>1.6822107585749999</v>
      </c>
      <c r="AF851" s="164">
        <v>1.595509305525</v>
      </c>
      <c r="AG851" s="166">
        <v>1.2959688942750001</v>
      </c>
      <c r="AH851" s="168">
        <v>1.2392026706250001</v>
      </c>
      <c r="AI851" s="174"/>
      <c r="AJ851" s="245"/>
      <c r="AK851" s="249"/>
      <c r="AL851" s="107">
        <v>230.27549543776635</v>
      </c>
      <c r="AS851" s="461"/>
      <c r="AT851" s="436"/>
      <c r="AU851" s="409"/>
      <c r="AV851" s="423"/>
      <c r="AW851" s="411"/>
      <c r="AX851" s="367"/>
      <c r="AY851" s="207"/>
      <c r="AZ851" s="220"/>
      <c r="BA851" s="216"/>
    </row>
    <row r="852" spans="1:53" x14ac:dyDescent="0.25">
      <c r="A852" s="15">
        <v>846</v>
      </c>
      <c r="B852" s="16">
        <v>54</v>
      </c>
      <c r="C852" s="17" t="s">
        <v>12</v>
      </c>
      <c r="D852" s="17" t="s">
        <v>6</v>
      </c>
      <c r="E852" s="18" t="s">
        <v>8</v>
      </c>
      <c r="F852" s="19" t="s">
        <v>29</v>
      </c>
      <c r="G852" s="30">
        <v>42570</v>
      </c>
      <c r="H852" s="21">
        <v>9</v>
      </c>
      <c r="I852" s="18">
        <v>63</v>
      </c>
      <c r="J852" s="40"/>
      <c r="K852" s="40"/>
      <c r="L852" s="40"/>
      <c r="M852" s="40"/>
      <c r="N852" s="40"/>
      <c r="O852" s="40"/>
      <c r="P852" s="40"/>
      <c r="Q852" s="40"/>
      <c r="R852" s="40"/>
      <c r="S852" s="313">
        <v>14102.287473851564</v>
      </c>
      <c r="T852" s="321">
        <v>307.82237047400611</v>
      </c>
      <c r="U852" s="326">
        <v>16.78583606581125</v>
      </c>
      <c r="V852" s="291"/>
      <c r="W852" s="299"/>
      <c r="X852" s="306"/>
      <c r="Y852" s="40">
        <v>445.72</v>
      </c>
      <c r="Z852" s="263">
        <v>10.199999999999989</v>
      </c>
      <c r="AA852" s="193">
        <v>5.53</v>
      </c>
      <c r="AB852" s="75"/>
      <c r="AC852" s="250"/>
      <c r="AD852" s="79">
        <f t="shared" si="447"/>
        <v>0</v>
      </c>
      <c r="AE852" s="163">
        <v>1.6752239020750002</v>
      </c>
      <c r="AF852" s="165">
        <v>1.5787416250250002</v>
      </c>
      <c r="AG852" s="167">
        <v>1.2915894427749999</v>
      </c>
      <c r="AH852" s="169">
        <v>1.218291126125</v>
      </c>
      <c r="AI852" s="173"/>
      <c r="AJ852" s="244"/>
      <c r="AK852" s="250"/>
      <c r="AL852" s="108">
        <v>248.83875248838748</v>
      </c>
      <c r="AS852" s="459"/>
      <c r="AT852" s="437"/>
      <c r="AU852" s="410"/>
      <c r="AV852" s="424"/>
      <c r="AW852" s="432"/>
      <c r="AX852" s="368"/>
      <c r="AY852" s="208"/>
      <c r="AZ852" s="221"/>
      <c r="BA852" s="217"/>
    </row>
    <row r="853" spans="1:53" x14ac:dyDescent="0.25">
      <c r="A853" s="15">
        <v>847</v>
      </c>
      <c r="B853" s="16">
        <v>55</v>
      </c>
      <c r="C853" s="17" t="s">
        <v>12</v>
      </c>
      <c r="D853" s="17" t="s">
        <v>6</v>
      </c>
      <c r="E853" s="18" t="s">
        <v>8</v>
      </c>
      <c r="F853" s="19" t="s">
        <v>29</v>
      </c>
      <c r="G853" s="30">
        <v>42570</v>
      </c>
      <c r="H853" s="21">
        <v>9</v>
      </c>
      <c r="I853" s="18">
        <v>63</v>
      </c>
      <c r="J853" s="40"/>
      <c r="K853" s="40"/>
      <c r="L853" s="40"/>
      <c r="M853" s="40"/>
      <c r="N853" s="40"/>
      <c r="O853" s="40"/>
      <c r="P853" s="40"/>
      <c r="Q853" s="40"/>
      <c r="R853" s="40"/>
      <c r="S853" s="313">
        <v>14089.837871137946</v>
      </c>
      <c r="T853" s="321">
        <v>307.55062262984455</v>
      </c>
      <c r="U853" s="326">
        <v>16.771017406737482</v>
      </c>
      <c r="V853" s="291"/>
      <c r="W853" s="299"/>
      <c r="X853" s="306"/>
      <c r="Y853" s="40">
        <v>448.36</v>
      </c>
      <c r="Z853" s="263">
        <v>11.099999999999994</v>
      </c>
      <c r="AA853" s="193">
        <v>5.48</v>
      </c>
      <c r="AB853" s="75"/>
      <c r="AC853" s="250"/>
      <c r="AD853" s="79">
        <f t="shared" si="447"/>
        <v>0</v>
      </c>
      <c r="AE853" s="163">
        <v>1.780087545575</v>
      </c>
      <c r="AF853" s="165">
        <v>1.6835355310249998</v>
      </c>
      <c r="AG853" s="167">
        <v>1.3605044822749999</v>
      </c>
      <c r="AH853" s="169">
        <v>1.289786599625</v>
      </c>
      <c r="AI853" s="173"/>
      <c r="AJ853" s="244"/>
      <c r="AK853" s="250"/>
      <c r="AL853" s="108">
        <v>224.58124480874147</v>
      </c>
      <c r="AS853" s="459"/>
      <c r="AT853" s="437"/>
      <c r="AU853" s="410"/>
      <c r="AV853" s="424"/>
      <c r="AW853" s="432"/>
      <c r="AX853" s="368"/>
      <c r="AY853" s="208"/>
      <c r="AZ853" s="221"/>
      <c r="BA853" s="217"/>
    </row>
    <row r="854" spans="1:53" ht="15.75" thickBot="1" x14ac:dyDescent="0.3">
      <c r="A854" s="22">
        <v>848</v>
      </c>
      <c r="B854" s="23">
        <v>56</v>
      </c>
      <c r="C854" s="24" t="s">
        <v>12</v>
      </c>
      <c r="D854" s="24" t="s">
        <v>6</v>
      </c>
      <c r="E854" s="25" t="s">
        <v>8</v>
      </c>
      <c r="F854" s="26" t="s">
        <v>29</v>
      </c>
      <c r="G854" s="31">
        <v>42570</v>
      </c>
      <c r="H854" s="28">
        <v>9</v>
      </c>
      <c r="I854" s="25">
        <v>63</v>
      </c>
      <c r="J854" s="41"/>
      <c r="K854" s="41"/>
      <c r="L854" s="41"/>
      <c r="M854" s="41"/>
      <c r="N854" s="41"/>
      <c r="O854" s="41"/>
      <c r="P854" s="41"/>
      <c r="Q854" s="41"/>
      <c r="R854" s="41"/>
      <c r="S854" s="314">
        <v>14092.950271816349</v>
      </c>
      <c r="T854" s="322">
        <v>307.6185595908849</v>
      </c>
      <c r="U854" s="327">
        <v>16.774722071505924</v>
      </c>
      <c r="V854" s="292"/>
      <c r="W854" s="300"/>
      <c r="X854" s="307"/>
      <c r="Y854" s="41">
        <v>457.66</v>
      </c>
      <c r="Z854" s="264">
        <v>6.3000000000000114</v>
      </c>
      <c r="AA854" s="194">
        <v>5.49</v>
      </c>
      <c r="AB854" s="76"/>
      <c r="AC854" s="251"/>
      <c r="AD854" s="80">
        <f t="shared" si="447"/>
        <v>0</v>
      </c>
      <c r="AE854" s="145">
        <v>1.5769361410750002</v>
      </c>
      <c r="AF854" s="150">
        <v>1.4945363550249999</v>
      </c>
      <c r="AG854" s="155">
        <v>1.2106362022749999</v>
      </c>
      <c r="AH854" s="160">
        <v>1.149315439125</v>
      </c>
      <c r="AI854" s="175"/>
      <c r="AJ854" s="175"/>
      <c r="AK854" s="251"/>
      <c r="AL854" s="109">
        <v>221.50634946906803</v>
      </c>
      <c r="AS854" s="460"/>
      <c r="AT854" s="430"/>
      <c r="AU854" s="355"/>
      <c r="AV854" s="425"/>
      <c r="AW854" s="433"/>
      <c r="AX854" s="369"/>
      <c r="AY854" s="209"/>
      <c r="AZ854" s="222"/>
      <c r="BA854" s="218"/>
    </row>
    <row r="855" spans="1:53" x14ac:dyDescent="0.25">
      <c r="A855" s="8">
        <v>849</v>
      </c>
      <c r="B855" s="9">
        <v>57</v>
      </c>
      <c r="C855" s="10" t="s">
        <v>12</v>
      </c>
      <c r="D855" s="10" t="s">
        <v>9</v>
      </c>
      <c r="E855" s="11" t="s">
        <v>7</v>
      </c>
      <c r="F855" s="12" t="s">
        <v>29</v>
      </c>
      <c r="G855" s="29">
        <v>42571</v>
      </c>
      <c r="H855" s="14">
        <v>9</v>
      </c>
      <c r="I855" s="11">
        <v>63</v>
      </c>
      <c r="J855" s="39"/>
      <c r="K855" s="39"/>
      <c r="L855" s="39"/>
      <c r="M855" s="39"/>
      <c r="N855" s="39"/>
      <c r="O855" s="39"/>
      <c r="P855" s="39"/>
      <c r="Q855" s="39"/>
      <c r="R855" s="39"/>
      <c r="S855" s="315">
        <v>29349.197029478484</v>
      </c>
      <c r="T855" s="323">
        <v>1221.403856545317</v>
      </c>
      <c r="U855" s="328">
        <v>38.851619020802779</v>
      </c>
      <c r="V855" s="293"/>
      <c r="W855" s="298"/>
      <c r="X855" s="305"/>
      <c r="Y855" s="39">
        <v>444.72</v>
      </c>
      <c r="Z855" s="262">
        <v>59.5</v>
      </c>
      <c r="AA855" s="192">
        <v>3.88</v>
      </c>
      <c r="AB855" s="74"/>
      <c r="AC855" s="249"/>
      <c r="AD855" s="78">
        <f t="shared" si="447"/>
        <v>0</v>
      </c>
      <c r="AE855" s="162">
        <v>1.0856687578750002</v>
      </c>
      <c r="AF855" s="164">
        <v>1.040298655325</v>
      </c>
      <c r="AG855" s="166">
        <v>0.84725031667500006</v>
      </c>
      <c r="AH855" s="168">
        <v>0.79706611482499989</v>
      </c>
      <c r="AI855" s="174"/>
      <c r="AJ855" s="245"/>
      <c r="AK855" s="249"/>
      <c r="AL855" s="107">
        <v>138.88277284191696</v>
      </c>
      <c r="AS855" s="461"/>
      <c r="AT855" s="436"/>
      <c r="AU855" s="409"/>
      <c r="AV855" s="423"/>
      <c r="AW855" s="411"/>
      <c r="AX855" s="367"/>
      <c r="AY855" s="207"/>
      <c r="AZ855" s="220"/>
      <c r="BA855" s="216"/>
    </row>
    <row r="856" spans="1:53" x14ac:dyDescent="0.25">
      <c r="A856" s="15">
        <v>850</v>
      </c>
      <c r="B856" s="16">
        <v>58</v>
      </c>
      <c r="C856" s="17" t="s">
        <v>12</v>
      </c>
      <c r="D856" s="17" t="s">
        <v>9</v>
      </c>
      <c r="E856" s="18" t="s">
        <v>7</v>
      </c>
      <c r="F856" s="19" t="s">
        <v>29</v>
      </c>
      <c r="G856" s="30">
        <v>42571</v>
      </c>
      <c r="H856" s="21">
        <v>9</v>
      </c>
      <c r="I856" s="18">
        <v>63</v>
      </c>
      <c r="J856" s="40"/>
      <c r="K856" s="40"/>
      <c r="L856" s="40"/>
      <c r="M856" s="40"/>
      <c r="N856" s="40"/>
      <c r="O856" s="40"/>
      <c r="P856" s="40"/>
      <c r="Q856" s="40"/>
      <c r="R856" s="40"/>
      <c r="S856" s="313">
        <v>29349.197029478484</v>
      </c>
      <c r="T856" s="321">
        <v>1221.403856545317</v>
      </c>
      <c r="U856" s="326">
        <v>38.851619020802779</v>
      </c>
      <c r="V856" s="291"/>
      <c r="W856" s="299"/>
      <c r="X856" s="306"/>
      <c r="Y856" s="40">
        <v>445.62999999999994</v>
      </c>
      <c r="Z856" s="263">
        <v>66.5</v>
      </c>
      <c r="AA856" s="193">
        <v>3.86</v>
      </c>
      <c r="AB856" s="75"/>
      <c r="AC856" s="250"/>
      <c r="AD856" s="79">
        <f t="shared" si="447"/>
        <v>0</v>
      </c>
      <c r="AE856" s="163">
        <v>1.0724267508750001</v>
      </c>
      <c r="AF856" s="165">
        <v>1.0273599173249999</v>
      </c>
      <c r="AG856" s="167">
        <v>0.83641419167500008</v>
      </c>
      <c r="AH856" s="169">
        <v>0.78612973542499998</v>
      </c>
      <c r="AI856" s="173"/>
      <c r="AJ856" s="244"/>
      <c r="AK856" s="250"/>
      <c r="AL856" s="108">
        <v>137.1744976532095</v>
      </c>
      <c r="AS856" s="459"/>
      <c r="AT856" s="437"/>
      <c r="AU856" s="410"/>
      <c r="AV856" s="424"/>
      <c r="AW856" s="432"/>
      <c r="AX856" s="368"/>
      <c r="AY856" s="208"/>
      <c r="AZ856" s="221"/>
      <c r="BA856" s="217"/>
    </row>
    <row r="857" spans="1:53" x14ac:dyDescent="0.25">
      <c r="A857" s="15">
        <v>851</v>
      </c>
      <c r="B857" s="16">
        <v>59</v>
      </c>
      <c r="C857" s="17" t="s">
        <v>12</v>
      </c>
      <c r="D857" s="17" t="s">
        <v>9</v>
      </c>
      <c r="E857" s="18" t="s">
        <v>7</v>
      </c>
      <c r="F857" s="19" t="s">
        <v>29</v>
      </c>
      <c r="G857" s="30">
        <v>42571</v>
      </c>
      <c r="H857" s="21">
        <v>9</v>
      </c>
      <c r="I857" s="18">
        <v>63</v>
      </c>
      <c r="J857" s="40"/>
      <c r="K857" s="40"/>
      <c r="L857" s="40"/>
      <c r="M857" s="40"/>
      <c r="N857" s="40"/>
      <c r="O857" s="40"/>
      <c r="P857" s="40"/>
      <c r="Q857" s="40"/>
      <c r="R857" s="40"/>
      <c r="S857" s="313">
        <v>29350.294729184116</v>
      </c>
      <c r="T857" s="321">
        <v>1221.4495387032457</v>
      </c>
      <c r="U857" s="326">
        <v>38.853072123956487</v>
      </c>
      <c r="V857" s="291"/>
      <c r="W857" s="299"/>
      <c r="X857" s="306"/>
      <c r="Y857" s="40">
        <v>453.29999999999995</v>
      </c>
      <c r="Z857" s="263">
        <v>61.700000000000017</v>
      </c>
      <c r="AA857" s="193">
        <v>3.89</v>
      </c>
      <c r="AB857" s="75"/>
      <c r="AC857" s="250"/>
      <c r="AD857" s="79">
        <f t="shared" si="447"/>
        <v>0</v>
      </c>
      <c r="AE857" s="163">
        <v>1.245749190875</v>
      </c>
      <c r="AF857" s="165">
        <v>1.1874234233250001</v>
      </c>
      <c r="AG857" s="167">
        <v>0.97103724267500002</v>
      </c>
      <c r="AH857" s="169">
        <v>0.91528787482499985</v>
      </c>
      <c r="AI857" s="173"/>
      <c r="AJ857" s="244"/>
      <c r="AK857" s="250"/>
      <c r="AL857" s="108">
        <v>144.23536843320034</v>
      </c>
      <c r="AS857" s="459"/>
      <c r="AT857" s="437"/>
      <c r="AU857" s="410"/>
      <c r="AV857" s="424"/>
      <c r="AW857" s="432"/>
      <c r="AX857" s="368"/>
      <c r="AY857" s="208"/>
      <c r="AZ857" s="221"/>
      <c r="BA857" s="217"/>
    </row>
    <row r="858" spans="1:53" ht="15.75" thickBot="1" x14ac:dyDescent="0.3">
      <c r="A858" s="22">
        <v>852</v>
      </c>
      <c r="B858" s="23">
        <v>60</v>
      </c>
      <c r="C858" s="24" t="s">
        <v>12</v>
      </c>
      <c r="D858" s="24" t="s">
        <v>9</v>
      </c>
      <c r="E858" s="25" t="s">
        <v>7</v>
      </c>
      <c r="F858" s="26" t="s">
        <v>29</v>
      </c>
      <c r="G858" s="31">
        <v>42571</v>
      </c>
      <c r="H858" s="28">
        <v>9</v>
      </c>
      <c r="I858" s="25">
        <v>63</v>
      </c>
      <c r="J858" s="41"/>
      <c r="K858" s="41"/>
      <c r="L858" s="41"/>
      <c r="M858" s="41"/>
      <c r="N858" s="41"/>
      <c r="O858" s="41"/>
      <c r="P858" s="41"/>
      <c r="Q858" s="41"/>
      <c r="R858" s="41"/>
      <c r="S858" s="314">
        <v>29348.099329772853</v>
      </c>
      <c r="T858" s="322">
        <v>1221.3581743873881</v>
      </c>
      <c r="U858" s="327">
        <v>38.850165917649072</v>
      </c>
      <c r="V858" s="292"/>
      <c r="W858" s="300"/>
      <c r="X858" s="307"/>
      <c r="Y858" s="41">
        <v>453.52</v>
      </c>
      <c r="Z858" s="264">
        <v>58.300000000000011</v>
      </c>
      <c r="AA858" s="194">
        <v>3.94</v>
      </c>
      <c r="AB858" s="76"/>
      <c r="AC858" s="251"/>
      <c r="AD858" s="80">
        <f t="shared" si="447"/>
        <v>0</v>
      </c>
      <c r="AE858" s="145">
        <v>1.2963625938750001</v>
      </c>
      <c r="AF858" s="150">
        <v>1.2401250153249999</v>
      </c>
      <c r="AG858" s="155">
        <v>1.0170302126749999</v>
      </c>
      <c r="AH858" s="160">
        <v>0.95845689582500004</v>
      </c>
      <c r="AI858" s="175"/>
      <c r="AJ858" s="175"/>
      <c r="AK858" s="251"/>
      <c r="AL858" s="109">
        <v>143.32428833255636</v>
      </c>
      <c r="AS858" s="460"/>
      <c r="AT858" s="430"/>
      <c r="AU858" s="355"/>
      <c r="AV858" s="425"/>
      <c r="AW858" s="433"/>
      <c r="AX858" s="369"/>
      <c r="AY858" s="209"/>
      <c r="AZ858" s="222"/>
      <c r="BA858" s="218"/>
    </row>
    <row r="859" spans="1:53" x14ac:dyDescent="0.25">
      <c r="A859" s="8">
        <v>853</v>
      </c>
      <c r="B859" s="9">
        <v>61</v>
      </c>
      <c r="C859" s="10" t="s">
        <v>12</v>
      </c>
      <c r="D859" s="10" t="s">
        <v>9</v>
      </c>
      <c r="E859" s="11" t="s">
        <v>8</v>
      </c>
      <c r="F859" s="12" t="s">
        <v>29</v>
      </c>
      <c r="G859" s="29">
        <v>42570</v>
      </c>
      <c r="H859" s="14">
        <v>9</v>
      </c>
      <c r="I859" s="11">
        <v>63</v>
      </c>
      <c r="J859" s="39"/>
      <c r="K859" s="39"/>
      <c r="L859" s="39"/>
      <c r="M859" s="39"/>
      <c r="N859" s="39"/>
      <c r="O859" s="39"/>
      <c r="P859" s="39"/>
      <c r="Q859" s="39"/>
      <c r="R859" s="39"/>
      <c r="S859" s="315">
        <v>29347.001630067225</v>
      </c>
      <c r="T859" s="323">
        <v>1221.3124922294592</v>
      </c>
      <c r="U859" s="328">
        <v>38.848712814495357</v>
      </c>
      <c r="V859" s="293"/>
      <c r="W859" s="298"/>
      <c r="X859" s="305"/>
      <c r="Y859" s="39">
        <v>441.3</v>
      </c>
      <c r="Z859" s="262">
        <v>39.199999999999989</v>
      </c>
      <c r="AA859" s="192">
        <v>3.96</v>
      </c>
      <c r="AB859" s="74"/>
      <c r="AC859" s="249"/>
      <c r="AD859" s="78">
        <f t="shared" si="447"/>
        <v>0</v>
      </c>
      <c r="AE859" s="162">
        <v>0.78393681387500003</v>
      </c>
      <c r="AF859" s="164">
        <v>0.75209446232499988</v>
      </c>
      <c r="AG859" s="166">
        <v>0.61616137997500009</v>
      </c>
      <c r="AH859" s="168">
        <v>0.58103986832499999</v>
      </c>
      <c r="AI859" s="174"/>
      <c r="AJ859" s="245"/>
      <c r="AK859" s="249"/>
      <c r="AL859" s="107">
        <v>90.595527507785903</v>
      </c>
      <c r="AS859" s="461"/>
      <c r="AT859" s="436"/>
      <c r="AU859" s="409"/>
      <c r="AV859" s="423"/>
      <c r="AW859" s="411"/>
      <c r="AX859" s="367"/>
      <c r="AY859" s="207"/>
      <c r="AZ859" s="220"/>
      <c r="BA859" s="216"/>
    </row>
    <row r="860" spans="1:53" x14ac:dyDescent="0.25">
      <c r="A860" s="15">
        <v>854</v>
      </c>
      <c r="B860" s="16">
        <v>62</v>
      </c>
      <c r="C860" s="17" t="s">
        <v>12</v>
      </c>
      <c r="D860" s="17" t="s">
        <v>9</v>
      </c>
      <c r="E860" s="18" t="s">
        <v>8</v>
      </c>
      <c r="F860" s="19" t="s">
        <v>29</v>
      </c>
      <c r="G860" s="30">
        <v>42570</v>
      </c>
      <c r="H860" s="21">
        <v>9</v>
      </c>
      <c r="I860" s="18">
        <v>63</v>
      </c>
      <c r="J860" s="40"/>
      <c r="K860" s="40"/>
      <c r="L860" s="40"/>
      <c r="M860" s="40"/>
      <c r="N860" s="40"/>
      <c r="O860" s="40"/>
      <c r="P860" s="40"/>
      <c r="Q860" s="40"/>
      <c r="R860" s="40"/>
      <c r="S860" s="313">
        <v>29345.903930361583</v>
      </c>
      <c r="T860" s="321">
        <v>1221.2668100715298</v>
      </c>
      <c r="U860" s="326">
        <v>38.847259711341636</v>
      </c>
      <c r="V860" s="291"/>
      <c r="W860" s="299"/>
      <c r="X860" s="306"/>
      <c r="Y860" s="40">
        <v>445.99999999999994</v>
      </c>
      <c r="Z860" s="263">
        <v>39.900000000000006</v>
      </c>
      <c r="AA860" s="193">
        <v>3.97</v>
      </c>
      <c r="AB860" s="75"/>
      <c r="AC860" s="250"/>
      <c r="AD860" s="79">
        <f t="shared" si="447"/>
        <v>0</v>
      </c>
      <c r="AE860" s="163">
        <v>0.79011543087500002</v>
      </c>
      <c r="AF860" s="165">
        <v>0.76027973032499996</v>
      </c>
      <c r="AG860" s="167">
        <v>0.62237581977500001</v>
      </c>
      <c r="AH860" s="169">
        <v>0.5877852067249999</v>
      </c>
      <c r="AI860" s="173"/>
      <c r="AJ860" s="244"/>
      <c r="AK860" s="250"/>
      <c r="AL860" s="108">
        <v>88.77336730649796</v>
      </c>
      <c r="AS860" s="459"/>
      <c r="AT860" s="437"/>
      <c r="AU860" s="410"/>
      <c r="AV860" s="424"/>
      <c r="AW860" s="432"/>
      <c r="AX860" s="368"/>
      <c r="AY860" s="208"/>
      <c r="AZ860" s="221"/>
      <c r="BA860" s="217"/>
    </row>
    <row r="861" spans="1:53" x14ac:dyDescent="0.25">
      <c r="A861" s="15">
        <v>855</v>
      </c>
      <c r="B861" s="16">
        <v>63</v>
      </c>
      <c r="C861" s="17" t="s">
        <v>12</v>
      </c>
      <c r="D861" s="17" t="s">
        <v>9</v>
      </c>
      <c r="E861" s="18" t="s">
        <v>8</v>
      </c>
      <c r="F861" s="19" t="s">
        <v>29</v>
      </c>
      <c r="G861" s="30">
        <v>42570</v>
      </c>
      <c r="H861" s="21">
        <v>9</v>
      </c>
      <c r="I861" s="18">
        <v>63</v>
      </c>
      <c r="J861" s="40"/>
      <c r="K861" s="40"/>
      <c r="L861" s="40"/>
      <c r="M861" s="40"/>
      <c r="N861" s="40"/>
      <c r="O861" s="40"/>
      <c r="P861" s="40"/>
      <c r="Q861" s="40"/>
      <c r="R861" s="40"/>
      <c r="S861" s="313">
        <v>29347.001630067225</v>
      </c>
      <c r="T861" s="321">
        <v>1221.3124922294592</v>
      </c>
      <c r="U861" s="326">
        <v>38.848712814495357</v>
      </c>
      <c r="V861" s="291"/>
      <c r="W861" s="299"/>
      <c r="X861" s="306"/>
      <c r="Y861" s="40">
        <v>448.67</v>
      </c>
      <c r="Z861" s="263">
        <v>37.599999999999994</v>
      </c>
      <c r="AA861" s="193">
        <v>4.0199999999999996</v>
      </c>
      <c r="AB861" s="75"/>
      <c r="AC861" s="250"/>
      <c r="AD861" s="79">
        <f t="shared" si="447"/>
        <v>0</v>
      </c>
      <c r="AE861" s="163">
        <v>0.83442755087500009</v>
      </c>
      <c r="AF861" s="165">
        <v>0.80285866532500005</v>
      </c>
      <c r="AG861" s="167">
        <v>0.65976086627500008</v>
      </c>
      <c r="AH861" s="169">
        <v>0.621641717825</v>
      </c>
      <c r="AI861" s="173"/>
      <c r="AJ861" s="244"/>
      <c r="AK861" s="250"/>
      <c r="AL861" s="108">
        <v>87.406747155531988</v>
      </c>
      <c r="AS861" s="459"/>
      <c r="AT861" s="437"/>
      <c r="AU861" s="410"/>
      <c r="AV861" s="424"/>
      <c r="AW861" s="432"/>
      <c r="AX861" s="368"/>
      <c r="AY861" s="208"/>
      <c r="AZ861" s="221"/>
      <c r="BA861" s="217"/>
    </row>
    <row r="862" spans="1:53" ht="15.75" thickBot="1" x14ac:dyDescent="0.3">
      <c r="A862" s="22">
        <v>856</v>
      </c>
      <c r="B862" s="23">
        <v>64</v>
      </c>
      <c r="C862" s="24" t="s">
        <v>12</v>
      </c>
      <c r="D862" s="24" t="s">
        <v>9</v>
      </c>
      <c r="E862" s="25" t="s">
        <v>8</v>
      </c>
      <c r="F862" s="26" t="s">
        <v>29</v>
      </c>
      <c r="G862" s="31">
        <v>42570</v>
      </c>
      <c r="H862" s="28">
        <v>9</v>
      </c>
      <c r="I862" s="25">
        <v>63</v>
      </c>
      <c r="J862" s="41"/>
      <c r="K862" s="41"/>
      <c r="L862" s="41"/>
      <c r="M862" s="41"/>
      <c r="N862" s="41"/>
      <c r="O862" s="41"/>
      <c r="P862" s="41"/>
      <c r="Q862" s="41"/>
      <c r="R862" s="41"/>
      <c r="S862" s="314">
        <v>29350.294729184116</v>
      </c>
      <c r="T862" s="322">
        <v>1221.4495387032457</v>
      </c>
      <c r="U862" s="327">
        <v>38.853072123956487</v>
      </c>
      <c r="V862" s="292"/>
      <c r="W862" s="300"/>
      <c r="X862" s="307"/>
      <c r="Y862" s="41">
        <v>446.72999999999996</v>
      </c>
      <c r="Z862" s="264">
        <v>36</v>
      </c>
      <c r="AA862" s="194">
        <v>4.03</v>
      </c>
      <c r="AB862" s="76"/>
      <c r="AC862" s="251"/>
      <c r="AD862" s="80">
        <f t="shared" ref="AD862:AD871" si="448">Y862*AB862/1000</f>
        <v>0</v>
      </c>
      <c r="AE862" s="145">
        <v>0.78068788387499999</v>
      </c>
      <c r="AF862" s="150">
        <v>0.74931044832499993</v>
      </c>
      <c r="AG862" s="155">
        <v>0.6149598098750001</v>
      </c>
      <c r="AH862" s="160">
        <v>0.5799041614249999</v>
      </c>
      <c r="AI862" s="175"/>
      <c r="AJ862" s="175"/>
      <c r="AK862" s="251"/>
      <c r="AL862" s="109">
        <v>86.495667054887974</v>
      </c>
      <c r="AS862" s="460"/>
      <c r="AT862" s="430"/>
      <c r="AU862" s="355"/>
      <c r="AV862" s="425"/>
      <c r="AW862" s="433"/>
      <c r="AX862" s="369"/>
      <c r="AY862" s="209"/>
      <c r="AZ862" s="222"/>
      <c r="BA862" s="218"/>
    </row>
    <row r="863" spans="1:53" x14ac:dyDescent="0.25">
      <c r="A863" s="8">
        <v>857</v>
      </c>
      <c r="B863" s="9">
        <v>65</v>
      </c>
      <c r="C863" s="10" t="s">
        <v>12</v>
      </c>
      <c r="D863" s="10" t="s">
        <v>10</v>
      </c>
      <c r="E863" s="11" t="s">
        <v>7</v>
      </c>
      <c r="F863" s="12" t="s">
        <v>29</v>
      </c>
      <c r="G863" s="29">
        <v>42571</v>
      </c>
      <c r="H863" s="14">
        <v>9</v>
      </c>
      <c r="I863" s="11">
        <v>63</v>
      </c>
      <c r="J863" s="39"/>
      <c r="K863" s="39"/>
      <c r="L863" s="39"/>
      <c r="M863" s="39"/>
      <c r="N863" s="39"/>
      <c r="O863" s="39"/>
      <c r="P863" s="39"/>
      <c r="Q863" s="39"/>
      <c r="R863" s="39"/>
      <c r="S863" s="315">
        <v>6113.7386700160496</v>
      </c>
      <c r="T863" s="323">
        <v>271.21502393240297</v>
      </c>
      <c r="U863" s="328">
        <v>14.330053812070892</v>
      </c>
      <c r="V863" s="293"/>
      <c r="W863" s="298"/>
      <c r="X863" s="305"/>
      <c r="Y863" s="39">
        <v>443.60999999999996</v>
      </c>
      <c r="Z863" s="262"/>
      <c r="AA863" s="192"/>
      <c r="AB863" s="74"/>
      <c r="AC863" s="249"/>
      <c r="AD863" s="78">
        <f t="shared" si="448"/>
        <v>0</v>
      </c>
      <c r="AE863" s="162">
        <v>4.0939705520750005</v>
      </c>
      <c r="AF863" s="164">
        <v>3.9498294445250006</v>
      </c>
      <c r="AG863" s="166">
        <v>3.4443192967749998</v>
      </c>
      <c r="AH863" s="168">
        <v>3.2878576736249996</v>
      </c>
      <c r="AI863" s="174"/>
      <c r="AJ863" s="245"/>
      <c r="AK863" s="249"/>
      <c r="AL863" s="107"/>
      <c r="AS863" s="461"/>
      <c r="AT863" s="436"/>
      <c r="AU863" s="409"/>
      <c r="AV863" s="423"/>
      <c r="AW863" s="411"/>
      <c r="AX863" s="367"/>
      <c r="AY863" s="207"/>
      <c r="AZ863" s="220"/>
      <c r="BA863" s="216"/>
    </row>
    <row r="864" spans="1:53" x14ac:dyDescent="0.25">
      <c r="A864" s="15">
        <v>858</v>
      </c>
      <c r="B864" s="16">
        <v>66</v>
      </c>
      <c r="C864" s="17" t="s">
        <v>12</v>
      </c>
      <c r="D864" s="17" t="s">
        <v>10</v>
      </c>
      <c r="E864" s="18" t="s">
        <v>7</v>
      </c>
      <c r="F864" s="19" t="s">
        <v>29</v>
      </c>
      <c r="G864" s="30">
        <v>42571</v>
      </c>
      <c r="H864" s="21">
        <v>9</v>
      </c>
      <c r="I864" s="18">
        <v>63</v>
      </c>
      <c r="J864" s="40"/>
      <c r="K864" s="40"/>
      <c r="L864" s="40"/>
      <c r="M864" s="40"/>
      <c r="N864" s="40"/>
      <c r="O864" s="40"/>
      <c r="P864" s="40"/>
      <c r="Q864" s="40"/>
      <c r="R864" s="40"/>
      <c r="S864" s="313">
        <v>6114.2706695522502</v>
      </c>
      <c r="T864" s="321">
        <v>271.23862426515035</v>
      </c>
      <c r="U864" s="326">
        <v>14.331300771156526</v>
      </c>
      <c r="V864" s="291"/>
      <c r="W864" s="299"/>
      <c r="X864" s="306"/>
      <c r="Y864" s="40">
        <v>460.43</v>
      </c>
      <c r="Z864" s="263">
        <v>45.599999999999994</v>
      </c>
      <c r="AA864" s="193">
        <v>3.82</v>
      </c>
      <c r="AB864" s="75"/>
      <c r="AC864" s="250"/>
      <c r="AD864" s="79">
        <f t="shared" si="448"/>
        <v>0</v>
      </c>
      <c r="AE864" s="163">
        <v>0.200447663675</v>
      </c>
      <c r="AF864" s="165">
        <v>0.19164122642500001</v>
      </c>
      <c r="AG864" s="167">
        <v>0.15456644067499997</v>
      </c>
      <c r="AH864" s="169">
        <v>0.144916586525</v>
      </c>
      <c r="AI864" s="173"/>
      <c r="AJ864" s="244"/>
      <c r="AK864" s="250"/>
      <c r="AL864" s="108">
        <v>13.267603965627981</v>
      </c>
      <c r="AS864" s="459"/>
      <c r="AT864" s="437"/>
      <c r="AU864" s="410"/>
      <c r="AV864" s="424"/>
      <c r="AW864" s="432"/>
      <c r="AX864" s="368"/>
      <c r="AY864" s="208"/>
      <c r="AZ864" s="221"/>
      <c r="BA864" s="217"/>
    </row>
    <row r="865" spans="1:58" x14ac:dyDescent="0.25">
      <c r="A865" s="15">
        <v>859</v>
      </c>
      <c r="B865" s="16">
        <v>67</v>
      </c>
      <c r="C865" s="17" t="s">
        <v>12</v>
      </c>
      <c r="D865" s="17" t="s">
        <v>10</v>
      </c>
      <c r="E865" s="18" t="s">
        <v>7</v>
      </c>
      <c r="F865" s="19" t="s">
        <v>29</v>
      </c>
      <c r="G865" s="30">
        <v>42571</v>
      </c>
      <c r="H865" s="21">
        <v>9</v>
      </c>
      <c r="I865" s="18">
        <v>63</v>
      </c>
      <c r="J865" s="40"/>
      <c r="K865" s="40"/>
      <c r="L865" s="40"/>
      <c r="M865" s="40"/>
      <c r="N865" s="40"/>
      <c r="O865" s="40"/>
      <c r="P865" s="40"/>
      <c r="Q865" s="40"/>
      <c r="R865" s="40"/>
      <c r="S865" s="313">
        <v>6114.5366693203505</v>
      </c>
      <c r="T865" s="321">
        <v>271.25042443152398</v>
      </c>
      <c r="U865" s="326">
        <v>14.331924250699339</v>
      </c>
      <c r="V865" s="291"/>
      <c r="W865" s="299"/>
      <c r="X865" s="306"/>
      <c r="Y865" s="40">
        <v>448.22</v>
      </c>
      <c r="Z865" s="263">
        <v>44.400000000000006</v>
      </c>
      <c r="AA865" s="193">
        <v>3.84</v>
      </c>
      <c r="AB865" s="75"/>
      <c r="AC865" s="250"/>
      <c r="AD865" s="79">
        <f t="shared" si="448"/>
        <v>0</v>
      </c>
      <c r="AE865" s="163">
        <v>0.19802792367499999</v>
      </c>
      <c r="AF865" s="165">
        <v>0.18846233182499997</v>
      </c>
      <c r="AG865" s="167">
        <v>0.152316454775</v>
      </c>
      <c r="AH865" s="169">
        <v>0.143623940625</v>
      </c>
      <c r="AI865" s="173"/>
      <c r="AJ865" s="244"/>
      <c r="AK865" s="250"/>
      <c r="AL865" s="108">
        <v>13.153718953047523</v>
      </c>
      <c r="AS865" s="459"/>
      <c r="AT865" s="437"/>
      <c r="AU865" s="410"/>
      <c r="AV865" s="424"/>
      <c r="AW865" s="432"/>
      <c r="AX865" s="368"/>
      <c r="AY865" s="208"/>
      <c r="AZ865" s="221"/>
      <c r="BA865" s="217"/>
    </row>
    <row r="866" spans="1:58" ht="15.75" thickBot="1" x14ac:dyDescent="0.3">
      <c r="A866" s="22">
        <v>860</v>
      </c>
      <c r="B866" s="23">
        <v>68</v>
      </c>
      <c r="C866" s="24" t="s">
        <v>12</v>
      </c>
      <c r="D866" s="24" t="s">
        <v>10</v>
      </c>
      <c r="E866" s="25" t="s">
        <v>7</v>
      </c>
      <c r="F866" s="26" t="s">
        <v>29</v>
      </c>
      <c r="G866" s="31">
        <v>42571</v>
      </c>
      <c r="H866" s="28">
        <v>9</v>
      </c>
      <c r="I866" s="25">
        <v>63</v>
      </c>
      <c r="J866" s="41"/>
      <c r="K866" s="41"/>
      <c r="L866" s="41"/>
      <c r="M866" s="41"/>
      <c r="N866" s="41"/>
      <c r="O866" s="41"/>
      <c r="P866" s="41"/>
      <c r="Q866" s="41"/>
      <c r="R866" s="41"/>
      <c r="S866" s="314">
        <v>6114.2706695522502</v>
      </c>
      <c r="T866" s="322">
        <v>271.23862426515035</v>
      </c>
      <c r="U866" s="327">
        <v>14.331300771156526</v>
      </c>
      <c r="V866" s="292"/>
      <c r="W866" s="300"/>
      <c r="X866" s="307"/>
      <c r="Y866" s="41">
        <v>446.86</v>
      </c>
      <c r="Z866" s="264">
        <v>46.800000000000011</v>
      </c>
      <c r="AA866" s="194">
        <v>3.78</v>
      </c>
      <c r="AB866" s="76"/>
      <c r="AC866" s="251"/>
      <c r="AD866" s="80">
        <f t="shared" si="448"/>
        <v>0</v>
      </c>
      <c r="AE866" s="145">
        <v>0.24245740477500005</v>
      </c>
      <c r="AF866" s="150">
        <v>0.23268319662499995</v>
      </c>
      <c r="AG866" s="155">
        <v>0.18774071707500001</v>
      </c>
      <c r="AH866" s="160">
        <v>0.176048688625</v>
      </c>
      <c r="AI866" s="175"/>
      <c r="AJ866" s="175"/>
      <c r="AK866" s="251"/>
      <c r="AL866" s="109">
        <v>12.698178902725493</v>
      </c>
      <c r="AS866" s="460"/>
      <c r="AT866" s="430"/>
      <c r="AU866" s="355"/>
      <c r="AV866" s="425"/>
      <c r="AW866" s="433"/>
      <c r="AX866" s="369"/>
      <c r="AY866" s="209"/>
      <c r="AZ866" s="222"/>
      <c r="BA866" s="218"/>
    </row>
    <row r="867" spans="1:58" x14ac:dyDescent="0.25">
      <c r="A867" s="8">
        <v>861</v>
      </c>
      <c r="B867" s="9">
        <v>69</v>
      </c>
      <c r="C867" s="10" t="s">
        <v>12</v>
      </c>
      <c r="D867" s="10" t="s">
        <v>10</v>
      </c>
      <c r="E867" s="11" t="s">
        <v>8</v>
      </c>
      <c r="F867" s="12" t="s">
        <v>29</v>
      </c>
      <c r="G867" s="29">
        <v>42570</v>
      </c>
      <c r="H867" s="14">
        <v>9</v>
      </c>
      <c r="I867" s="11">
        <v>63</v>
      </c>
      <c r="J867" s="39"/>
      <c r="K867" s="39"/>
      <c r="L867" s="39"/>
      <c r="M867" s="39"/>
      <c r="N867" s="39"/>
      <c r="O867" s="39"/>
      <c r="P867" s="39"/>
      <c r="Q867" s="39"/>
      <c r="R867" s="39"/>
      <c r="S867" s="315">
        <v>6113.7386700160496</v>
      </c>
      <c r="T867" s="323">
        <v>271.21502393240297</v>
      </c>
      <c r="U867" s="328">
        <v>14.330053812070892</v>
      </c>
      <c r="V867" s="293"/>
      <c r="W867" s="298"/>
      <c r="X867" s="305"/>
      <c r="Y867" s="39">
        <v>448.29</v>
      </c>
      <c r="Z867" s="262">
        <v>41.300000000000011</v>
      </c>
      <c r="AA867" s="192">
        <v>3.81</v>
      </c>
      <c r="AB867" s="74"/>
      <c r="AC867" s="249"/>
      <c r="AD867" s="78">
        <f t="shared" si="448"/>
        <v>0</v>
      </c>
      <c r="AE867" s="162">
        <v>0.14997468887500004</v>
      </c>
      <c r="AF867" s="164">
        <v>0.14456416662500002</v>
      </c>
      <c r="AG867" s="166">
        <v>0.11597729097499998</v>
      </c>
      <c r="AH867" s="168">
        <v>0.11011024562499999</v>
      </c>
      <c r="AI867" s="174"/>
      <c r="AJ867" s="245"/>
      <c r="AK867" s="249"/>
      <c r="AL867" s="107">
        <v>10.648248676276522</v>
      </c>
      <c r="AS867" s="461"/>
      <c r="AT867" s="436"/>
      <c r="AU867" s="409"/>
      <c r="AV867" s="423"/>
      <c r="AW867" s="411"/>
      <c r="AX867" s="367"/>
      <c r="AY867" s="207"/>
      <c r="AZ867" s="220"/>
      <c r="BA867" s="216"/>
    </row>
    <row r="868" spans="1:58" x14ac:dyDescent="0.25">
      <c r="A868" s="15">
        <v>862</v>
      </c>
      <c r="B868" s="16">
        <v>70</v>
      </c>
      <c r="C868" s="17" t="s">
        <v>12</v>
      </c>
      <c r="D868" s="17" t="s">
        <v>10</v>
      </c>
      <c r="E868" s="18" t="s">
        <v>8</v>
      </c>
      <c r="F868" s="19" t="s">
        <v>29</v>
      </c>
      <c r="G868" s="30">
        <v>42570</v>
      </c>
      <c r="H868" s="21">
        <v>9</v>
      </c>
      <c r="I868" s="18">
        <v>63</v>
      </c>
      <c r="J868" s="40"/>
      <c r="K868" s="40"/>
      <c r="L868" s="40"/>
      <c r="M868" s="40"/>
      <c r="N868" s="40"/>
      <c r="O868" s="40"/>
      <c r="P868" s="40"/>
      <c r="Q868" s="40"/>
      <c r="R868" s="40"/>
      <c r="S868" s="313">
        <v>6114.5366693203505</v>
      </c>
      <c r="T868" s="321">
        <v>271.25042443152398</v>
      </c>
      <c r="U868" s="326">
        <v>14.331924250699339</v>
      </c>
      <c r="V868" s="291"/>
      <c r="W868" s="299"/>
      <c r="X868" s="306"/>
      <c r="Y868" s="40">
        <v>440.02000000000004</v>
      </c>
      <c r="Z868" s="263">
        <v>39</v>
      </c>
      <c r="AA868" s="193">
        <v>3.82</v>
      </c>
      <c r="AB868" s="75"/>
      <c r="AC868" s="250"/>
      <c r="AD868" s="79">
        <f t="shared" si="448"/>
        <v>0</v>
      </c>
      <c r="AE868" s="163">
        <v>0.13124556837500001</v>
      </c>
      <c r="AF868" s="165">
        <v>0.12582738692499998</v>
      </c>
      <c r="AG868" s="167">
        <v>0.10059604417500001</v>
      </c>
      <c r="AH868" s="169">
        <v>9.5034174625000023E-2</v>
      </c>
      <c r="AI868" s="173"/>
      <c r="AJ868" s="244"/>
      <c r="AK868" s="250"/>
      <c r="AL868" s="108">
        <v>10.192708625954557</v>
      </c>
      <c r="AS868" s="459"/>
      <c r="AT868" s="437"/>
      <c r="AU868" s="410"/>
      <c r="AV868" s="424"/>
      <c r="AW868" s="432"/>
      <c r="AX868" s="368"/>
      <c r="AY868" s="208"/>
      <c r="AZ868" s="221"/>
      <c r="BA868" s="217"/>
    </row>
    <row r="869" spans="1:58" x14ac:dyDescent="0.25">
      <c r="A869" s="15">
        <v>863</v>
      </c>
      <c r="B869" s="16">
        <v>71</v>
      </c>
      <c r="C869" s="17" t="s">
        <v>12</v>
      </c>
      <c r="D869" s="17" t="s">
        <v>10</v>
      </c>
      <c r="E869" s="18" t="s">
        <v>8</v>
      </c>
      <c r="F869" s="19" t="s">
        <v>29</v>
      </c>
      <c r="G869" s="30">
        <v>42570</v>
      </c>
      <c r="H869" s="21">
        <v>9</v>
      </c>
      <c r="I869" s="18">
        <v>63</v>
      </c>
      <c r="J869" s="40"/>
      <c r="K869" s="40"/>
      <c r="L869" s="40"/>
      <c r="M869" s="40"/>
      <c r="N869" s="40"/>
      <c r="O869" s="40"/>
      <c r="P869" s="40"/>
      <c r="Q869" s="40"/>
      <c r="R869" s="40"/>
      <c r="S869" s="313">
        <v>6114.8026690884508</v>
      </c>
      <c r="T869" s="321">
        <v>271.26222459789761</v>
      </c>
      <c r="U869" s="326">
        <v>14.332547730242155</v>
      </c>
      <c r="V869" s="291"/>
      <c r="W869" s="299"/>
      <c r="X869" s="306"/>
      <c r="Y869" s="40">
        <v>438.28000000000003</v>
      </c>
      <c r="Z869" s="263"/>
      <c r="AA869" s="193"/>
      <c r="AB869" s="75"/>
      <c r="AC869" s="250"/>
      <c r="AD869" s="79">
        <f t="shared" si="448"/>
        <v>0</v>
      </c>
      <c r="AE869" s="163">
        <v>2.9768829500750003</v>
      </c>
      <c r="AF869" s="165">
        <v>2.8691972345249996</v>
      </c>
      <c r="AG869" s="167">
        <v>2.4808346517749995</v>
      </c>
      <c r="AH869" s="169">
        <v>2.3888595916249997</v>
      </c>
      <c r="AI869" s="173"/>
      <c r="AJ869" s="244"/>
      <c r="AK869" s="250"/>
      <c r="AL869" s="108"/>
      <c r="AS869" s="459"/>
      <c r="AT869" s="437"/>
      <c r="AU869" s="410"/>
      <c r="AV869" s="424"/>
      <c r="AW869" s="432"/>
      <c r="AX869" s="368"/>
      <c r="AY869" s="208"/>
      <c r="AZ869" s="221"/>
      <c r="BA869" s="217"/>
    </row>
    <row r="870" spans="1:58" ht="15.75" thickBot="1" x14ac:dyDescent="0.3">
      <c r="A870" s="85">
        <v>864</v>
      </c>
      <c r="B870" s="86">
        <v>72</v>
      </c>
      <c r="C870" s="87" t="s">
        <v>12</v>
      </c>
      <c r="D870" s="87" t="s">
        <v>10</v>
      </c>
      <c r="E870" s="88" t="s">
        <v>8</v>
      </c>
      <c r="F870" s="89" t="s">
        <v>29</v>
      </c>
      <c r="G870" s="90">
        <v>42570</v>
      </c>
      <c r="H870" s="91">
        <v>9</v>
      </c>
      <c r="I870" s="88">
        <v>63</v>
      </c>
      <c r="J870" s="92"/>
      <c r="K870" s="92"/>
      <c r="L870" s="92"/>
      <c r="M870" s="92"/>
      <c r="N870" s="92"/>
      <c r="O870" s="92"/>
      <c r="P870" s="92"/>
      <c r="Q870" s="92"/>
      <c r="R870" s="92"/>
      <c r="S870" s="316">
        <v>6114.2706695522502</v>
      </c>
      <c r="T870" s="324">
        <v>271.23862426515035</v>
      </c>
      <c r="U870" s="329">
        <v>14.331300771156526</v>
      </c>
      <c r="V870" s="294"/>
      <c r="W870" s="301"/>
      <c r="X870" s="308"/>
      <c r="Y870" s="92">
        <v>457.05</v>
      </c>
      <c r="Z870" s="265">
        <v>36.099999999999994</v>
      </c>
      <c r="AA870" s="195">
        <v>3.86</v>
      </c>
      <c r="AB870" s="100"/>
      <c r="AC870" s="252"/>
      <c r="AD870" s="98">
        <f t="shared" si="448"/>
        <v>0</v>
      </c>
      <c r="AE870" s="146">
        <v>0.15053625407499999</v>
      </c>
      <c r="AF870" s="151">
        <v>0.143347337825</v>
      </c>
      <c r="AG870" s="156">
        <v>0.116469982975</v>
      </c>
      <c r="AH870" s="161">
        <v>0.10900013892499999</v>
      </c>
      <c r="AI870" s="180"/>
      <c r="AJ870" s="176"/>
      <c r="AK870" s="252"/>
      <c r="AL870" s="110">
        <v>10.53436366369603</v>
      </c>
      <c r="AM870" s="118"/>
      <c r="AN870" s="128"/>
      <c r="AO870" s="129"/>
      <c r="AP870" s="118"/>
      <c r="AQ870" s="128"/>
      <c r="AR870" s="129"/>
      <c r="AS870" s="462"/>
      <c r="AT870" s="431"/>
      <c r="AU870" s="356"/>
      <c r="AV870" s="422"/>
      <c r="AW870" s="434"/>
      <c r="AX870" s="370"/>
      <c r="AY870" s="229"/>
      <c r="AZ870" s="230"/>
      <c r="BA870" s="233"/>
      <c r="BB870" s="234"/>
      <c r="BC870" s="87"/>
      <c r="BD870" s="235"/>
      <c r="BE870" s="240"/>
      <c r="BF870" s="445"/>
    </row>
    <row r="871" spans="1:58" ht="15.75" thickTop="1" x14ac:dyDescent="0.25">
      <c r="A871" s="15">
        <v>865</v>
      </c>
      <c r="B871" s="16">
        <v>1</v>
      </c>
      <c r="C871" s="17" t="s">
        <v>5</v>
      </c>
      <c r="D871" s="17" t="s">
        <v>6</v>
      </c>
      <c r="E871" s="18" t="s">
        <v>7</v>
      </c>
      <c r="F871" s="19" t="s">
        <v>31</v>
      </c>
      <c r="G871" s="20">
        <v>42592</v>
      </c>
      <c r="H871" s="21">
        <v>12</v>
      </c>
      <c r="I871" s="18">
        <v>84</v>
      </c>
      <c r="J871" s="40"/>
      <c r="K871" s="40"/>
      <c r="L871" s="43">
        <v>30.000091841334029</v>
      </c>
      <c r="M871" s="40"/>
      <c r="N871" s="40"/>
      <c r="O871" s="40"/>
      <c r="P871" s="40"/>
      <c r="Q871" s="40"/>
      <c r="R871" s="40"/>
      <c r="S871" s="313">
        <v>14148.143312679265</v>
      </c>
      <c r="T871" s="321">
        <v>438.50134241416572</v>
      </c>
      <c r="U871" s="326">
        <v>31.77701728115747</v>
      </c>
      <c r="V871" s="287">
        <f>S871/T871</f>
        <v>32.264766248574688</v>
      </c>
      <c r="W871" s="298">
        <f>S871/U871</f>
        <v>445.23194821902189</v>
      </c>
      <c r="X871" s="305">
        <f>T871/U871</f>
        <v>13.799323534187707</v>
      </c>
      <c r="Y871" s="40">
        <v>447.95999999999992</v>
      </c>
      <c r="Z871" s="263">
        <v>29.800000000000011</v>
      </c>
      <c r="AA871" s="193">
        <v>6.27</v>
      </c>
      <c r="AB871" s="72">
        <v>21.174539549932646</v>
      </c>
      <c r="AC871" s="253">
        <f>(AB871/12000)</f>
        <v>1.7645449624943872E-3</v>
      </c>
      <c r="AD871" s="79">
        <f t="shared" si="448"/>
        <v>9.485346736787827</v>
      </c>
      <c r="AE871" s="163">
        <v>0.8551530692999999</v>
      </c>
      <c r="AF871" s="165">
        <v>0.81533496794999993</v>
      </c>
      <c r="AG871" s="167">
        <v>0.66607021912499997</v>
      </c>
      <c r="AH871" s="169">
        <v>0.62386242664999991</v>
      </c>
      <c r="AI871" s="178">
        <f>AE871/AB871*100</f>
        <v>4.0385910979713371</v>
      </c>
      <c r="AJ871" s="177">
        <f>AH871/AB871*100</f>
        <v>2.946285680398582</v>
      </c>
      <c r="AK871" s="258">
        <f>AH871/AC871</f>
        <v>353.55428164782984</v>
      </c>
      <c r="AL871" s="108">
        <v>496.61837435977628</v>
      </c>
      <c r="AS871" s="455">
        <v>2.8787500723334163</v>
      </c>
      <c r="AT871" s="348">
        <v>2.2588575840458156</v>
      </c>
      <c r="AU871" s="351">
        <f>AS871-AT871</f>
        <v>0.61989248828760068</v>
      </c>
      <c r="AV871" s="416">
        <f>AS871*Y871/1000</f>
        <v>1.289564882402477</v>
      </c>
      <c r="AW871" s="348">
        <f>AT871*Y871/1000</f>
        <v>1.0118778433491633</v>
      </c>
      <c r="AX871" s="333">
        <f>AU871*Y871/1000</f>
        <v>0.27768703905331354</v>
      </c>
      <c r="AY871" s="208">
        <v>0.627</v>
      </c>
      <c r="AZ871" s="221">
        <v>0.44875671493975439</v>
      </c>
      <c r="BA871" s="223">
        <f>AY871-AZ871</f>
        <v>0.17824328506024562</v>
      </c>
      <c r="BB871" s="227">
        <f>AY871*Y871/1000</f>
        <v>0.28087091999999997</v>
      </c>
      <c r="BC871" s="221">
        <f>AZ871*Y871/1000</f>
        <v>0.20102505802441234</v>
      </c>
      <c r="BD871" s="223">
        <f>BA871*Y871/1000</f>
        <v>7.9845861975587615E-2</v>
      </c>
      <c r="BE871" s="358">
        <f>AB871/BA871</f>
        <v>118.79572093151069</v>
      </c>
      <c r="BF871" s="447">
        <f>AB871/AU871</f>
        <v>34.15840641725709</v>
      </c>
    </row>
    <row r="872" spans="1:58" x14ac:dyDescent="0.25">
      <c r="A872" s="15">
        <v>866</v>
      </c>
      <c r="B872" s="16">
        <v>2</v>
      </c>
      <c r="C872" s="17" t="s">
        <v>5</v>
      </c>
      <c r="D872" s="17" t="s">
        <v>6</v>
      </c>
      <c r="E872" s="18" t="s">
        <v>7</v>
      </c>
      <c r="F872" s="19" t="s">
        <v>31</v>
      </c>
      <c r="G872" s="20">
        <v>42592</v>
      </c>
      <c r="H872" s="21">
        <v>12</v>
      </c>
      <c r="I872" s="18">
        <v>84</v>
      </c>
      <c r="J872" s="40"/>
      <c r="K872" s="40"/>
      <c r="L872" s="43">
        <v>30.003778035576371</v>
      </c>
      <c r="M872" s="40"/>
      <c r="N872" s="40"/>
      <c r="O872" s="40"/>
      <c r="P872" s="40"/>
      <c r="Q872" s="40"/>
      <c r="R872" s="40"/>
      <c r="S872" s="313">
        <v>14149.881734171269</v>
      </c>
      <c r="T872" s="321">
        <v>438.55522228667462</v>
      </c>
      <c r="U872" s="326">
        <v>31.78092181114225</v>
      </c>
      <c r="V872" s="288"/>
      <c r="W872" s="299"/>
      <c r="X872" s="306"/>
      <c r="Y872" s="40">
        <v>446.96999999999997</v>
      </c>
      <c r="Z872" s="263"/>
      <c r="AA872" s="193"/>
      <c r="AB872" s="72"/>
      <c r="AC872" s="254"/>
      <c r="AD872" s="79"/>
      <c r="AE872" s="163"/>
      <c r="AF872" s="165"/>
      <c r="AG872" s="167"/>
      <c r="AH872" s="169"/>
      <c r="AI872" s="178"/>
      <c r="AJ872" s="178"/>
      <c r="AK872" s="259"/>
      <c r="AL872" s="108"/>
      <c r="AS872" s="455"/>
      <c r="AT872" s="348"/>
      <c r="AU872" s="351"/>
      <c r="AV872" s="416"/>
      <c r="AW872" s="348"/>
      <c r="AX872" s="333"/>
      <c r="AY872" s="208"/>
      <c r="AZ872" s="221"/>
      <c r="BA872" s="223"/>
      <c r="BB872" s="227"/>
      <c r="BC872" s="221"/>
      <c r="BD872" s="223"/>
      <c r="BE872" s="358"/>
      <c r="BF872" s="447"/>
    </row>
    <row r="873" spans="1:58" x14ac:dyDescent="0.25">
      <c r="A873" s="15">
        <v>867</v>
      </c>
      <c r="B873" s="16">
        <v>3</v>
      </c>
      <c r="C873" s="17" t="s">
        <v>5</v>
      </c>
      <c r="D873" s="17" t="s">
        <v>6</v>
      </c>
      <c r="E873" s="18" t="s">
        <v>7</v>
      </c>
      <c r="F873" s="19" t="s">
        <v>31</v>
      </c>
      <c r="G873" s="20">
        <v>42592</v>
      </c>
      <c r="H873" s="21">
        <v>12</v>
      </c>
      <c r="I873" s="18">
        <v>84</v>
      </c>
      <c r="J873" s="40"/>
      <c r="K873" s="40"/>
      <c r="L873" s="43">
        <v>30.001934938455197</v>
      </c>
      <c r="M873" s="40"/>
      <c r="N873" s="40"/>
      <c r="O873" s="40"/>
      <c r="P873" s="40"/>
      <c r="Q873" s="40"/>
      <c r="R873" s="40"/>
      <c r="S873" s="313">
        <v>14149.012523425265</v>
      </c>
      <c r="T873" s="321">
        <v>438.52828235042011</v>
      </c>
      <c r="U873" s="326">
        <v>31.778969546149856</v>
      </c>
      <c r="V873" s="288">
        <f t="shared" ref="V873:V907" si="449">S873/T873</f>
        <v>32.264766248574688</v>
      </c>
      <c r="W873" s="299">
        <f t="shared" ref="W873:W907" si="450">S873/U873</f>
        <v>445.23194821902183</v>
      </c>
      <c r="X873" s="306">
        <f t="shared" ref="X873:X907" si="451">T873/U873</f>
        <v>13.799323534187707</v>
      </c>
      <c r="Y873" s="40">
        <v>444.38</v>
      </c>
      <c r="Z873" s="263">
        <v>19.5</v>
      </c>
      <c r="AA873" s="193">
        <v>6.44</v>
      </c>
      <c r="AB873" s="72">
        <v>24.464741973042585</v>
      </c>
      <c r="AC873" s="254">
        <f t="shared" ref="AC873:AC907" si="452">(AB873/12000)</f>
        <v>2.0387284977535489E-3</v>
      </c>
      <c r="AD873" s="79">
        <f t="shared" ref="AD873:AD907" si="453">Y873*AB873/1000</f>
        <v>10.871642037980664</v>
      </c>
      <c r="AE873" s="163">
        <v>0.95291779929999987</v>
      </c>
      <c r="AF873" s="165">
        <v>0.9113514949499999</v>
      </c>
      <c r="AG873" s="167">
        <v>0.74628167972500004</v>
      </c>
      <c r="AH873" s="169">
        <v>0.69994727884999997</v>
      </c>
      <c r="AI873" s="178">
        <f t="shared" ref="AI873:AI907" si="454">AE873/AB873*100</f>
        <v>3.8950658067434718</v>
      </c>
      <c r="AJ873" s="178">
        <f t="shared" ref="AJ873:AJ907" si="455">AH873/AB873*100</f>
        <v>2.8610450076328773</v>
      </c>
      <c r="AK873" s="259">
        <f t="shared" ref="AK873:AK907" si="456">AH873/AC873</f>
        <v>343.32540091594524</v>
      </c>
      <c r="AL873" s="108">
        <v>499.28328365415996</v>
      </c>
      <c r="AS873" s="455">
        <v>1.8892888020537861</v>
      </c>
      <c r="AT873" s="348">
        <v>1.2769797638008931</v>
      </c>
      <c r="AU873" s="351">
        <f t="shared" ref="AU873:AU907" si="457">AS873-AT873</f>
        <v>0.61230903825289307</v>
      </c>
      <c r="AV873" s="416">
        <f t="shared" ref="AV873:AV907" si="458">AS873*Y873/1000</f>
        <v>0.83956215785666144</v>
      </c>
      <c r="AW873" s="348">
        <f t="shared" ref="AW873:AW907" si="459">AT873*Y873/1000</f>
        <v>0.56746426743784084</v>
      </c>
      <c r="AX873" s="333">
        <f t="shared" ref="AX873:AX907" si="460">AU873*Y873/1000</f>
        <v>0.2720978904188206</v>
      </c>
      <c r="AY873" s="208">
        <v>0.65700000000000003</v>
      </c>
      <c r="AZ873" s="221">
        <v>0.49844500966065097</v>
      </c>
      <c r="BA873" s="223">
        <f t="shared" ref="BA873:BA904" si="461">AY873-AZ873</f>
        <v>0.15855499033934906</v>
      </c>
      <c r="BB873" s="227">
        <f t="shared" ref="BB873:BB904" si="462">AY873*Y873/1000</f>
        <v>0.29195766000000001</v>
      </c>
      <c r="BC873" s="221">
        <f t="shared" ref="BC873:BC904" si="463">AZ873*Y873/1000</f>
        <v>0.22149899339300005</v>
      </c>
      <c r="BD873" s="223">
        <f t="shared" ref="BD873:BD904" si="464">BA873*Y873/1000</f>
        <v>7.0458666606999926E-2</v>
      </c>
      <c r="BE873" s="358">
        <f t="shared" ref="BE873:BE907" si="465">AB873/BA873</f>
        <v>154.29815183162418</v>
      </c>
      <c r="BF873" s="447">
        <f t="shared" ref="BF873:BF907" si="466">AB873/AU873</f>
        <v>39.954892782324521</v>
      </c>
    </row>
    <row r="874" spans="1:58" ht="15.75" thickBot="1" x14ac:dyDescent="0.3">
      <c r="A874" s="22">
        <v>868</v>
      </c>
      <c r="B874" s="23">
        <v>4</v>
      </c>
      <c r="C874" s="24" t="s">
        <v>5</v>
      </c>
      <c r="D874" s="24" t="s">
        <v>6</v>
      </c>
      <c r="E874" s="25" t="s">
        <v>7</v>
      </c>
      <c r="F874" s="26" t="s">
        <v>31</v>
      </c>
      <c r="G874" s="27">
        <v>42592</v>
      </c>
      <c r="H874" s="28">
        <v>12</v>
      </c>
      <c r="I874" s="25">
        <v>84</v>
      </c>
      <c r="J874" s="41"/>
      <c r="K874" s="41"/>
      <c r="L874" s="42">
        <v>30.005621132697549</v>
      </c>
      <c r="M874" s="41"/>
      <c r="N874" s="41"/>
      <c r="O874" s="41"/>
      <c r="P874" s="41"/>
      <c r="Q874" s="41"/>
      <c r="R874" s="41"/>
      <c r="S874" s="314">
        <v>14150.750944917272</v>
      </c>
      <c r="T874" s="322">
        <v>438.58216222292918</v>
      </c>
      <c r="U874" s="327">
        <v>31.782874076134647</v>
      </c>
      <c r="V874" s="289">
        <f t="shared" si="449"/>
        <v>32.264766248574681</v>
      </c>
      <c r="W874" s="300">
        <f t="shared" si="450"/>
        <v>445.23194821902183</v>
      </c>
      <c r="X874" s="307">
        <f t="shared" si="451"/>
        <v>13.799323534187707</v>
      </c>
      <c r="Y874" s="41">
        <v>441.60999999999996</v>
      </c>
      <c r="Z874" s="264">
        <v>14.800000000000011</v>
      </c>
      <c r="AA874" s="194">
        <v>6.35</v>
      </c>
      <c r="AB874" s="73">
        <v>24.137594189297872</v>
      </c>
      <c r="AC874" s="255">
        <f t="shared" si="452"/>
        <v>2.0114661824414894E-3</v>
      </c>
      <c r="AD874" s="80">
        <f t="shared" si="453"/>
        <v>10.659402969935833</v>
      </c>
      <c r="AE874" s="145">
        <v>0.94841514529999993</v>
      </c>
      <c r="AF874" s="150">
        <v>0.90671365694999984</v>
      </c>
      <c r="AG874" s="155">
        <v>0.74272971972500001</v>
      </c>
      <c r="AH874" s="160">
        <v>0.69642732654999995</v>
      </c>
      <c r="AI874" s="179">
        <f t="shared" si="454"/>
        <v>3.92920329119009</v>
      </c>
      <c r="AJ874" s="179">
        <f t="shared" si="455"/>
        <v>2.8852391878341459</v>
      </c>
      <c r="AK874" s="260">
        <f t="shared" si="456"/>
        <v>346.22870254009752</v>
      </c>
      <c r="AL874" s="109">
        <v>482.35997078469796</v>
      </c>
      <c r="AS874" s="455">
        <v>1.4044576672407765</v>
      </c>
      <c r="AT874" s="349">
        <v>0.79586448204505855</v>
      </c>
      <c r="AU874" s="352">
        <f t="shared" si="457"/>
        <v>0.60859318519571792</v>
      </c>
      <c r="AV874" s="417">
        <f t="shared" si="458"/>
        <v>0.62022255043019925</v>
      </c>
      <c r="AW874" s="349">
        <f t="shared" si="459"/>
        <v>0.35146171391591829</v>
      </c>
      <c r="AX874" s="333">
        <f t="shared" si="460"/>
        <v>0.26876083651428095</v>
      </c>
      <c r="AY874" s="209">
        <v>0.501</v>
      </c>
      <c r="AZ874" s="222">
        <v>0.37139231288747093</v>
      </c>
      <c r="BA874" s="225">
        <f t="shared" si="461"/>
        <v>0.12960768711252907</v>
      </c>
      <c r="BB874" s="228">
        <f t="shared" si="462"/>
        <v>0.22124660999999998</v>
      </c>
      <c r="BC874" s="222">
        <f t="shared" si="463"/>
        <v>0.16401055929423602</v>
      </c>
      <c r="BD874" s="225">
        <f t="shared" si="464"/>
        <v>5.7236050705763958E-2</v>
      </c>
      <c r="BE874" s="359">
        <f t="shared" si="465"/>
        <v>186.23582232696529</v>
      </c>
      <c r="BF874" s="448">
        <f t="shared" si="466"/>
        <v>39.661295552521587</v>
      </c>
    </row>
    <row r="875" spans="1:58" x14ac:dyDescent="0.25">
      <c r="A875" s="8">
        <v>869</v>
      </c>
      <c r="B875" s="9">
        <v>5</v>
      </c>
      <c r="C875" s="10" t="s">
        <v>5</v>
      </c>
      <c r="D875" s="10" t="s">
        <v>6</v>
      </c>
      <c r="E875" s="11" t="s">
        <v>8</v>
      </c>
      <c r="F875" s="12" t="s">
        <v>31</v>
      </c>
      <c r="G875" s="13">
        <v>42591</v>
      </c>
      <c r="H875" s="14">
        <v>12</v>
      </c>
      <c r="I875" s="11">
        <v>84</v>
      </c>
      <c r="J875" s="39"/>
      <c r="K875" s="39"/>
      <c r="L875" s="44">
        <v>30.003778035576371</v>
      </c>
      <c r="M875" s="39"/>
      <c r="N875" s="39"/>
      <c r="O875" s="39"/>
      <c r="P875" s="39"/>
      <c r="Q875" s="39"/>
      <c r="R875" s="39"/>
      <c r="S875" s="315">
        <v>14149.881734171269</v>
      </c>
      <c r="T875" s="323">
        <v>438.55522228667462</v>
      </c>
      <c r="U875" s="328">
        <v>31.78092181114225</v>
      </c>
      <c r="V875" s="287">
        <f t="shared" si="449"/>
        <v>32.264766248574688</v>
      </c>
      <c r="W875" s="298">
        <f t="shared" si="450"/>
        <v>445.23194821902189</v>
      </c>
      <c r="X875" s="305">
        <f t="shared" si="451"/>
        <v>13.799323534187707</v>
      </c>
      <c r="Y875" s="39">
        <v>447.1</v>
      </c>
      <c r="Z875" s="262">
        <v>17.000000000000014</v>
      </c>
      <c r="AA875" s="192">
        <v>6.47</v>
      </c>
      <c r="AB875" s="71">
        <v>18.469315872908879</v>
      </c>
      <c r="AC875" s="253">
        <f t="shared" si="452"/>
        <v>1.5391096560757398E-3</v>
      </c>
      <c r="AD875" s="78">
        <f t="shared" si="453"/>
        <v>8.2576311267775608</v>
      </c>
      <c r="AE875" s="162">
        <v>0.69521771329999982</v>
      </c>
      <c r="AF875" s="164">
        <v>0.66217016424999997</v>
      </c>
      <c r="AG875" s="166">
        <v>0.54859137162500005</v>
      </c>
      <c r="AH875" s="168">
        <v>0.51366613424999996</v>
      </c>
      <c r="AI875" s="177">
        <f t="shared" si="454"/>
        <v>3.7641768546487286</v>
      </c>
      <c r="AJ875" s="177">
        <f t="shared" si="455"/>
        <v>2.7811865787809422</v>
      </c>
      <c r="AK875" s="258">
        <f t="shared" si="456"/>
        <v>333.74238945371309</v>
      </c>
      <c r="AL875" s="107">
        <v>339.01290544962546</v>
      </c>
      <c r="AS875" s="456">
        <v>0.63147553282970204</v>
      </c>
      <c r="AT875" s="348">
        <v>0.14849398561112526</v>
      </c>
      <c r="AU875" s="350">
        <f t="shared" si="457"/>
        <v>0.48298154721857678</v>
      </c>
      <c r="AV875" s="415">
        <f t="shared" si="458"/>
        <v>0.2823327107281598</v>
      </c>
      <c r="AW875" s="347">
        <f t="shared" si="459"/>
        <v>6.6391660966734115E-2</v>
      </c>
      <c r="AX875" s="350">
        <f t="shared" si="460"/>
        <v>0.2159410497614257</v>
      </c>
      <c r="AY875" s="207">
        <v>0.14000000000000001</v>
      </c>
      <c r="AZ875" s="220">
        <v>0.10392595036657651</v>
      </c>
      <c r="BA875" s="224">
        <f t="shared" si="461"/>
        <v>3.6074049633423505E-2</v>
      </c>
      <c r="BB875" s="226">
        <f t="shared" si="462"/>
        <v>6.2594000000000011E-2</v>
      </c>
      <c r="BC875" s="220">
        <f t="shared" si="463"/>
        <v>4.646529240889636E-2</v>
      </c>
      <c r="BD875" s="224">
        <f t="shared" si="464"/>
        <v>1.6128707591103648E-2</v>
      </c>
      <c r="BE875" s="357">
        <f t="shared" si="465"/>
        <v>511.98343575478697</v>
      </c>
      <c r="BF875" s="446">
        <f t="shared" si="466"/>
        <v>38.240210168009703</v>
      </c>
    </row>
    <row r="876" spans="1:58" x14ac:dyDescent="0.25">
      <c r="A876" s="15">
        <v>870</v>
      </c>
      <c r="B876" s="16">
        <v>6</v>
      </c>
      <c r="C876" s="17" t="s">
        <v>5</v>
      </c>
      <c r="D876" s="17" t="s">
        <v>6</v>
      </c>
      <c r="E876" s="18" t="s">
        <v>8</v>
      </c>
      <c r="F876" s="19" t="s">
        <v>31</v>
      </c>
      <c r="G876" s="20">
        <v>42591</v>
      </c>
      <c r="H876" s="21">
        <v>12</v>
      </c>
      <c r="I876" s="18">
        <v>84</v>
      </c>
      <c r="J876" s="40"/>
      <c r="K876" s="40"/>
      <c r="L876" s="43">
        <v>30.003778035576371</v>
      </c>
      <c r="M876" s="40"/>
      <c r="N876" s="40"/>
      <c r="O876" s="40"/>
      <c r="P876" s="40"/>
      <c r="Q876" s="40"/>
      <c r="R876" s="40"/>
      <c r="S876" s="313">
        <v>14149.881734171269</v>
      </c>
      <c r="T876" s="321">
        <v>438.55522228667462</v>
      </c>
      <c r="U876" s="326">
        <v>31.78092181114225</v>
      </c>
      <c r="V876" s="288">
        <f t="shared" si="449"/>
        <v>32.264766248574688</v>
      </c>
      <c r="W876" s="299">
        <f t="shared" si="450"/>
        <v>445.23194821902189</v>
      </c>
      <c r="X876" s="306">
        <f t="shared" si="451"/>
        <v>13.799323534187707</v>
      </c>
      <c r="Y876" s="40">
        <v>445.03999999999996</v>
      </c>
      <c r="Z876" s="263">
        <v>17.000000000000014</v>
      </c>
      <c r="AA876" s="193">
        <v>6.47</v>
      </c>
      <c r="AB876" s="72">
        <v>21.222536351535812</v>
      </c>
      <c r="AC876" s="254">
        <f t="shared" si="452"/>
        <v>1.7685446959613176E-3</v>
      </c>
      <c r="AD876" s="79">
        <f t="shared" si="453"/>
        <v>9.4448775778874978</v>
      </c>
      <c r="AE876" s="163">
        <v>0.78986464429999981</v>
      </c>
      <c r="AF876" s="165">
        <v>0.75421493495000003</v>
      </c>
      <c r="AG876" s="167">
        <v>0.62039094792500005</v>
      </c>
      <c r="AH876" s="169">
        <v>0.58109519994999992</v>
      </c>
      <c r="AI876" s="178">
        <f t="shared" si="454"/>
        <v>3.7218201972491363</v>
      </c>
      <c r="AJ876" s="178">
        <f t="shared" si="455"/>
        <v>2.7381043920697432</v>
      </c>
      <c r="AK876" s="259">
        <f t="shared" si="456"/>
        <v>328.57252704836918</v>
      </c>
      <c r="AL876" s="108">
        <v>419.00573828616712</v>
      </c>
      <c r="AS876" s="455">
        <v>0.96479376810784967</v>
      </c>
      <c r="AT876" s="348">
        <v>0.43535789143677589</v>
      </c>
      <c r="AU876" s="351">
        <f t="shared" si="457"/>
        <v>0.52943587667107384</v>
      </c>
      <c r="AV876" s="416">
        <f t="shared" si="458"/>
        <v>0.42937181855871737</v>
      </c>
      <c r="AW876" s="348">
        <f t="shared" si="459"/>
        <v>0.19375167600502272</v>
      </c>
      <c r="AX876" s="351">
        <f t="shared" si="460"/>
        <v>0.23562014255369468</v>
      </c>
      <c r="AY876" s="208">
        <v>0.17199999999999999</v>
      </c>
      <c r="AZ876" s="221">
        <v>0.11656418365813233</v>
      </c>
      <c r="BA876" s="223">
        <f t="shared" si="461"/>
        <v>5.5435816341867658E-2</v>
      </c>
      <c r="BB876" s="227">
        <f t="shared" si="462"/>
        <v>7.6546879999999984E-2</v>
      </c>
      <c r="BC876" s="221">
        <f t="shared" si="463"/>
        <v>5.1875724295215205E-2</v>
      </c>
      <c r="BD876" s="223">
        <f t="shared" si="464"/>
        <v>2.4671155704784779E-2</v>
      </c>
      <c r="BE876" s="358">
        <f t="shared" si="465"/>
        <v>382.83077172812523</v>
      </c>
      <c r="BF876" s="447">
        <f t="shared" si="466"/>
        <v>40.085187435684261</v>
      </c>
    </row>
    <row r="877" spans="1:58" x14ac:dyDescent="0.25">
      <c r="A877" s="15">
        <v>871</v>
      </c>
      <c r="B877" s="16">
        <v>7</v>
      </c>
      <c r="C877" s="17" t="s">
        <v>5</v>
      </c>
      <c r="D877" s="17" t="s">
        <v>6</v>
      </c>
      <c r="E877" s="18" t="s">
        <v>8</v>
      </c>
      <c r="F877" s="19" t="s">
        <v>31</v>
      </c>
      <c r="G877" s="20">
        <v>42591</v>
      </c>
      <c r="H877" s="21">
        <v>12</v>
      </c>
      <c r="I877" s="18">
        <v>84</v>
      </c>
      <c r="J877" s="40"/>
      <c r="K877" s="40"/>
      <c r="L877" s="43">
        <v>30.007464229818719</v>
      </c>
      <c r="M877" s="40"/>
      <c r="N877" s="40"/>
      <c r="O877" s="40"/>
      <c r="P877" s="40"/>
      <c r="Q877" s="40"/>
      <c r="R877" s="40"/>
      <c r="S877" s="313">
        <v>14151.620155663273</v>
      </c>
      <c r="T877" s="321">
        <v>438.60910215918364</v>
      </c>
      <c r="U877" s="326">
        <v>31.784826341127037</v>
      </c>
      <c r="V877" s="288">
        <f t="shared" si="449"/>
        <v>32.264766248574681</v>
      </c>
      <c r="W877" s="299">
        <f t="shared" si="450"/>
        <v>445.23194821902183</v>
      </c>
      <c r="X877" s="306">
        <f t="shared" si="451"/>
        <v>13.799323534187707</v>
      </c>
      <c r="Y877" s="40">
        <v>446.44</v>
      </c>
      <c r="Z877" s="263">
        <v>15.899999999999991</v>
      </c>
      <c r="AA877" s="193">
        <v>6.36</v>
      </c>
      <c r="AB877" s="72">
        <v>18.997162959510675</v>
      </c>
      <c r="AC877" s="254">
        <f t="shared" si="452"/>
        <v>1.5830969132925561E-3</v>
      </c>
      <c r="AD877" s="79">
        <f t="shared" si="453"/>
        <v>8.481093431643945</v>
      </c>
      <c r="AE877" s="163">
        <v>0.70167098929999983</v>
      </c>
      <c r="AF877" s="165">
        <v>0.66788392514999995</v>
      </c>
      <c r="AG877" s="167">
        <v>0.55083196982500005</v>
      </c>
      <c r="AH877" s="169">
        <v>0.51516733684999994</v>
      </c>
      <c r="AI877" s="178">
        <f t="shared" si="454"/>
        <v>3.6935567210509066</v>
      </c>
      <c r="AJ877" s="178">
        <f t="shared" si="455"/>
        <v>2.7118119581749882</v>
      </c>
      <c r="AK877" s="259">
        <f t="shared" si="456"/>
        <v>325.41743498099856</v>
      </c>
      <c r="AL877" s="108">
        <v>360.69661184495232</v>
      </c>
      <c r="AS877" s="455">
        <v>0.67623993415882877</v>
      </c>
      <c r="AT877" s="348">
        <v>0.1870196036185062</v>
      </c>
      <c r="AU877" s="351">
        <f t="shared" si="457"/>
        <v>0.48922033054032255</v>
      </c>
      <c r="AV877" s="416">
        <f t="shared" si="458"/>
        <v>0.30190055620586753</v>
      </c>
      <c r="AW877" s="348">
        <f t="shared" si="459"/>
        <v>8.3493031839445911E-2</v>
      </c>
      <c r="AX877" s="351">
        <f t="shared" si="460"/>
        <v>0.21840752436642161</v>
      </c>
      <c r="AY877" s="208">
        <v>0.28799999999999998</v>
      </c>
      <c r="AZ877" s="221">
        <v>0.18389673803150058</v>
      </c>
      <c r="BA877" s="223">
        <f t="shared" si="461"/>
        <v>0.10410326196849939</v>
      </c>
      <c r="BB877" s="227">
        <f t="shared" si="462"/>
        <v>0.12857471999999998</v>
      </c>
      <c r="BC877" s="221">
        <f t="shared" si="463"/>
        <v>8.2098859726783116E-2</v>
      </c>
      <c r="BD877" s="223">
        <f t="shared" si="464"/>
        <v>4.6475860273216867E-2</v>
      </c>
      <c r="BE877" s="358">
        <f t="shared" si="465"/>
        <v>182.48383960590041</v>
      </c>
      <c r="BF877" s="447">
        <f t="shared" si="466"/>
        <v>38.831507551064234</v>
      </c>
    </row>
    <row r="878" spans="1:58" ht="15.75" thickBot="1" x14ac:dyDescent="0.3">
      <c r="A878" s="22">
        <v>872</v>
      </c>
      <c r="B878" s="23">
        <v>8</v>
      </c>
      <c r="C878" s="24" t="s">
        <v>5</v>
      </c>
      <c r="D878" s="24" t="s">
        <v>6</v>
      </c>
      <c r="E878" s="25" t="s">
        <v>8</v>
      </c>
      <c r="F878" s="26" t="s">
        <v>31</v>
      </c>
      <c r="G878" s="27">
        <v>42591</v>
      </c>
      <c r="H878" s="28">
        <v>12</v>
      </c>
      <c r="I878" s="25">
        <v>84</v>
      </c>
      <c r="J878" s="41"/>
      <c r="K878" s="41"/>
      <c r="L878" s="42">
        <v>30.007464229818719</v>
      </c>
      <c r="M878" s="41"/>
      <c r="N878" s="41"/>
      <c r="O878" s="41"/>
      <c r="P878" s="41"/>
      <c r="Q878" s="41"/>
      <c r="R878" s="41"/>
      <c r="S878" s="314">
        <v>14151.620155663273</v>
      </c>
      <c r="T878" s="322">
        <v>438.60910215918364</v>
      </c>
      <c r="U878" s="327">
        <v>31.784826341127037</v>
      </c>
      <c r="V878" s="289">
        <f t="shared" si="449"/>
        <v>32.264766248574681</v>
      </c>
      <c r="W878" s="300">
        <f t="shared" si="450"/>
        <v>445.23194821902183</v>
      </c>
      <c r="X878" s="307">
        <f t="shared" si="451"/>
        <v>13.799323534187707</v>
      </c>
      <c r="Y878" s="41">
        <v>446.15</v>
      </c>
      <c r="Z878" s="264">
        <v>14.500000000000014</v>
      </c>
      <c r="AA878" s="194">
        <v>6.37</v>
      </c>
      <c r="AB878" s="73">
        <v>17.671864720662363</v>
      </c>
      <c r="AC878" s="255">
        <f t="shared" si="452"/>
        <v>1.4726553933885303E-3</v>
      </c>
      <c r="AD878" s="80">
        <f t="shared" si="453"/>
        <v>7.8843024451235122</v>
      </c>
      <c r="AE878" s="145">
        <v>0.64335332810000001</v>
      </c>
      <c r="AF878" s="150">
        <v>0.6128358170499999</v>
      </c>
      <c r="AG878" s="155">
        <v>0.50410258402499997</v>
      </c>
      <c r="AH878" s="160">
        <v>0.47176150594999994</v>
      </c>
      <c r="AI878" s="179">
        <f t="shared" si="454"/>
        <v>3.640551454356574</v>
      </c>
      <c r="AJ878" s="179">
        <f t="shared" si="455"/>
        <v>2.6695626828695964</v>
      </c>
      <c r="AK878" s="260">
        <f t="shared" si="456"/>
        <v>320.34752194435157</v>
      </c>
      <c r="AL878" s="109">
        <v>361.08382088772595</v>
      </c>
      <c r="AS878" s="457">
        <v>0.55914365006826061</v>
      </c>
      <c r="AT878" s="348">
        <v>8.6242946788256308E-2</v>
      </c>
      <c r="AU878" s="352">
        <f t="shared" si="457"/>
        <v>0.47290070328000433</v>
      </c>
      <c r="AV878" s="417">
        <f t="shared" si="458"/>
        <v>0.24946193947795445</v>
      </c>
      <c r="AW878" s="349">
        <f t="shared" si="459"/>
        <v>3.8477290709580551E-2</v>
      </c>
      <c r="AX878" s="352">
        <f t="shared" si="460"/>
        <v>0.21098464876837392</v>
      </c>
      <c r="AY878" s="209">
        <v>0.122</v>
      </c>
      <c r="AZ878" s="222">
        <v>8.5177294022136002E-2</v>
      </c>
      <c r="BA878" s="225">
        <f t="shared" si="461"/>
        <v>3.6822705977863995E-2</v>
      </c>
      <c r="BB878" s="228">
        <f t="shared" si="462"/>
        <v>5.4430299999999994E-2</v>
      </c>
      <c r="BC878" s="222">
        <f t="shared" si="463"/>
        <v>3.8001849727975975E-2</v>
      </c>
      <c r="BD878" s="225">
        <f t="shared" si="464"/>
        <v>1.6428450272024019E-2</v>
      </c>
      <c r="BE878" s="359">
        <f t="shared" si="465"/>
        <v>479.91760114766743</v>
      </c>
      <c r="BF878" s="448">
        <f t="shared" si="466"/>
        <v>37.369081073662223</v>
      </c>
    </row>
    <row r="879" spans="1:58" x14ac:dyDescent="0.25">
      <c r="A879" s="8">
        <v>873</v>
      </c>
      <c r="B879" s="9">
        <v>9</v>
      </c>
      <c r="C879" s="10" t="s">
        <v>5</v>
      </c>
      <c r="D879" s="10" t="s">
        <v>9</v>
      </c>
      <c r="E879" s="11" t="s">
        <v>7</v>
      </c>
      <c r="F879" s="12" t="s">
        <v>31</v>
      </c>
      <c r="G879" s="13">
        <v>42592</v>
      </c>
      <c r="H879" s="14">
        <v>12</v>
      </c>
      <c r="I879" s="11">
        <v>84</v>
      </c>
      <c r="J879" s="39"/>
      <c r="K879" s="39"/>
      <c r="L879" s="44">
        <v>75.006439046193151</v>
      </c>
      <c r="M879" s="39"/>
      <c r="N879" s="39"/>
      <c r="O879" s="39"/>
      <c r="P879" s="39"/>
      <c r="Q879" s="39"/>
      <c r="R879" s="39"/>
      <c r="S879" s="315">
        <v>22427.17529627524</v>
      </c>
      <c r="T879" s="323">
        <v>1144.3482383814201</v>
      </c>
      <c r="U879" s="328">
        <v>91.95936939726738</v>
      </c>
      <c r="V879" s="287">
        <f t="shared" si="449"/>
        <v>19.598208433471708</v>
      </c>
      <c r="W879" s="298">
        <f t="shared" si="450"/>
        <v>243.88135154982561</v>
      </c>
      <c r="X879" s="305">
        <f t="shared" si="451"/>
        <v>12.444063567223907</v>
      </c>
      <c r="Y879" s="39">
        <v>449.01000000000005</v>
      </c>
      <c r="Z879" s="262">
        <v>259</v>
      </c>
      <c r="AA879" s="192">
        <v>4.6100000000000003</v>
      </c>
      <c r="AB879" s="71">
        <v>26.193488407861942</v>
      </c>
      <c r="AC879" s="253">
        <f t="shared" si="452"/>
        <v>2.1827907006551619E-3</v>
      </c>
      <c r="AD879" s="78">
        <f t="shared" si="453"/>
        <v>11.761138230014092</v>
      </c>
      <c r="AE879" s="162">
        <v>0.9673600042999998</v>
      </c>
      <c r="AF879" s="164">
        <v>0.91247265794999999</v>
      </c>
      <c r="AG879" s="166">
        <v>0.69407736882500004</v>
      </c>
      <c r="AH879" s="168">
        <v>0.64554540434999996</v>
      </c>
      <c r="AI879" s="177">
        <f t="shared" si="454"/>
        <v>3.6931316258343352</v>
      </c>
      <c r="AJ879" s="177">
        <f t="shared" si="455"/>
        <v>2.4645262757603539</v>
      </c>
      <c r="AK879" s="258">
        <f t="shared" si="456"/>
        <v>295.74315309124245</v>
      </c>
      <c r="AL879" s="107">
        <v>452.83528127320392</v>
      </c>
      <c r="AS879" s="456">
        <v>33.52988169875961</v>
      </c>
      <c r="AT879" s="347">
        <v>32.618451102343975</v>
      </c>
      <c r="AU879" s="350">
        <f t="shared" si="457"/>
        <v>0.9114305964156344</v>
      </c>
      <c r="AV879" s="415">
        <f t="shared" si="458"/>
        <v>15.055252181560054</v>
      </c>
      <c r="AW879" s="347">
        <f t="shared" si="459"/>
        <v>14.64601072946347</v>
      </c>
      <c r="AX879" s="350">
        <f t="shared" si="460"/>
        <v>0.40924145209658408</v>
      </c>
      <c r="AY879" s="207">
        <v>1.0449999999999999</v>
      </c>
      <c r="AZ879" s="220">
        <v>0.79595990980963882</v>
      </c>
      <c r="BA879" s="224">
        <f t="shared" si="461"/>
        <v>0.24904009019036111</v>
      </c>
      <c r="BB879" s="226">
        <f t="shared" si="462"/>
        <v>0.46921545000000003</v>
      </c>
      <c r="BC879" s="220">
        <f t="shared" si="463"/>
        <v>0.35739395910362592</v>
      </c>
      <c r="BD879" s="224">
        <f t="shared" si="464"/>
        <v>0.11182149089637405</v>
      </c>
      <c r="BE879" s="357">
        <f t="shared" si="465"/>
        <v>105.1777984333373</v>
      </c>
      <c r="BF879" s="446">
        <f t="shared" si="466"/>
        <v>28.738873273371084</v>
      </c>
    </row>
    <row r="880" spans="1:58" x14ac:dyDescent="0.25">
      <c r="A880" s="15">
        <v>874</v>
      </c>
      <c r="B880" s="16">
        <v>10</v>
      </c>
      <c r="C880" s="17" t="s">
        <v>5</v>
      </c>
      <c r="D880" s="17" t="s">
        <v>9</v>
      </c>
      <c r="E880" s="18" t="s">
        <v>7</v>
      </c>
      <c r="F880" s="19" t="s">
        <v>31</v>
      </c>
      <c r="G880" s="20">
        <v>42592</v>
      </c>
      <c r="H880" s="21">
        <v>12</v>
      </c>
      <c r="I880" s="18">
        <v>84</v>
      </c>
      <c r="J880" s="40"/>
      <c r="K880" s="40"/>
      <c r="L880" s="43">
        <v>75.006439046193151</v>
      </c>
      <c r="M880" s="40"/>
      <c r="N880" s="40"/>
      <c r="O880" s="40"/>
      <c r="P880" s="40"/>
      <c r="Q880" s="40"/>
      <c r="R880" s="40"/>
      <c r="S880" s="313">
        <v>22427.17529627524</v>
      </c>
      <c r="T880" s="321">
        <v>1144.3482383814201</v>
      </c>
      <c r="U880" s="326">
        <v>91.95936939726738</v>
      </c>
      <c r="V880" s="288">
        <f t="shared" si="449"/>
        <v>19.598208433471708</v>
      </c>
      <c r="W880" s="299">
        <f t="shared" si="450"/>
        <v>243.88135154982561</v>
      </c>
      <c r="X880" s="306">
        <f t="shared" si="451"/>
        <v>12.444063567223907</v>
      </c>
      <c r="Y880" s="40">
        <v>444.93</v>
      </c>
      <c r="Z880" s="263">
        <v>158</v>
      </c>
      <c r="AA880" s="193">
        <v>5.14</v>
      </c>
      <c r="AB880" s="72">
        <v>37.858578839728061</v>
      </c>
      <c r="AC880" s="254">
        <f t="shared" si="452"/>
        <v>3.1548815699773383E-3</v>
      </c>
      <c r="AD880" s="79">
        <f t="shared" si="453"/>
        <v>16.844417483160207</v>
      </c>
      <c r="AE880" s="163">
        <v>1.2448130692999999</v>
      </c>
      <c r="AF880" s="165">
        <v>1.1747772019500002</v>
      </c>
      <c r="AG880" s="167">
        <v>0.90907609102499998</v>
      </c>
      <c r="AH880" s="169">
        <v>0.84534875644999985</v>
      </c>
      <c r="AI880" s="178">
        <f t="shared" si="454"/>
        <v>3.288060744619703</v>
      </c>
      <c r="AJ880" s="178">
        <f t="shared" si="455"/>
        <v>2.2329120171909551</v>
      </c>
      <c r="AK880" s="259">
        <f t="shared" si="456"/>
        <v>267.94944206291461</v>
      </c>
      <c r="AL880" s="108">
        <v>433.2015051043262</v>
      </c>
      <c r="AS880" s="455">
        <v>19.775706125135724</v>
      </c>
      <c r="AT880" s="348">
        <v>19.024145763179206</v>
      </c>
      <c r="AU880" s="351">
        <f t="shared" si="457"/>
        <v>0.75156036195651765</v>
      </c>
      <c r="AV880" s="416">
        <f t="shared" si="458"/>
        <v>8.7988049262566381</v>
      </c>
      <c r="AW880" s="348">
        <f t="shared" si="459"/>
        <v>8.4644131744113231</v>
      </c>
      <c r="AX880" s="351">
        <f t="shared" si="460"/>
        <v>0.33439175184531345</v>
      </c>
      <c r="AY880" s="208">
        <v>1.5569999999999999</v>
      </c>
      <c r="AZ880" s="221">
        <v>1.2844790230807486</v>
      </c>
      <c r="BA880" s="223">
        <f t="shared" si="461"/>
        <v>0.27252097691925137</v>
      </c>
      <c r="BB880" s="227">
        <f t="shared" si="462"/>
        <v>0.69275600999999998</v>
      </c>
      <c r="BC880" s="221">
        <f t="shared" si="463"/>
        <v>0.57150325173931737</v>
      </c>
      <c r="BD880" s="223">
        <f t="shared" si="464"/>
        <v>0.12125275826068251</v>
      </c>
      <c r="BE880" s="358">
        <f t="shared" si="465"/>
        <v>138.91987056448008</v>
      </c>
      <c r="BF880" s="447">
        <f t="shared" si="466"/>
        <v>50.373304336024056</v>
      </c>
    </row>
    <row r="881" spans="1:58" x14ac:dyDescent="0.25">
      <c r="A881" s="15">
        <v>875</v>
      </c>
      <c r="B881" s="16">
        <v>11</v>
      </c>
      <c r="C881" s="17" t="s">
        <v>5</v>
      </c>
      <c r="D881" s="17" t="s">
        <v>9</v>
      </c>
      <c r="E881" s="18" t="s">
        <v>7</v>
      </c>
      <c r="F881" s="19" t="s">
        <v>31</v>
      </c>
      <c r="G881" s="20">
        <v>42592</v>
      </c>
      <c r="H881" s="21">
        <v>12</v>
      </c>
      <c r="I881" s="18">
        <v>84</v>
      </c>
      <c r="J881" s="40"/>
      <c r="K881" s="40"/>
      <c r="L881" s="43">
        <v>75.014295865925661</v>
      </c>
      <c r="M881" s="40"/>
      <c r="N881" s="40"/>
      <c r="O881" s="40"/>
      <c r="P881" s="40"/>
      <c r="Q881" s="40"/>
      <c r="R881" s="40"/>
      <c r="S881" s="313">
        <v>22429.524511564658</v>
      </c>
      <c r="T881" s="321">
        <v>1144.468107261139</v>
      </c>
      <c r="U881" s="326">
        <v>91.969002012776897</v>
      </c>
      <c r="V881" s="288">
        <f t="shared" si="449"/>
        <v>19.598208433471708</v>
      </c>
      <c r="W881" s="299">
        <f t="shared" si="450"/>
        <v>243.88135154982555</v>
      </c>
      <c r="X881" s="306">
        <f t="shared" si="451"/>
        <v>12.444063567223905</v>
      </c>
      <c r="Y881" s="40">
        <v>450.53999999999996</v>
      </c>
      <c r="Z881" s="263">
        <v>196</v>
      </c>
      <c r="AA881" s="193">
        <v>4.9000000000000004</v>
      </c>
      <c r="AB881" s="72">
        <v>35.572921807379629</v>
      </c>
      <c r="AC881" s="254">
        <f t="shared" si="452"/>
        <v>2.9644101506149691E-3</v>
      </c>
      <c r="AD881" s="79">
        <f t="shared" si="453"/>
        <v>16.027024191096817</v>
      </c>
      <c r="AE881" s="163">
        <v>1.1829700323000001</v>
      </c>
      <c r="AF881" s="165">
        <v>1.11306875195</v>
      </c>
      <c r="AG881" s="167">
        <v>0.85493003902500009</v>
      </c>
      <c r="AH881" s="169">
        <v>0.79466907345000004</v>
      </c>
      <c r="AI881" s="178">
        <f t="shared" si="454"/>
        <v>3.3254789660111417</v>
      </c>
      <c r="AJ881" s="178">
        <f t="shared" si="455"/>
        <v>2.23391566695864</v>
      </c>
      <c r="AK881" s="259">
        <f t="shared" si="456"/>
        <v>268.06988003503676</v>
      </c>
      <c r="AL881" s="108">
        <v>431.10602087284497</v>
      </c>
      <c r="AS881" s="455">
        <v>25.734120334896577</v>
      </c>
      <c r="AT881" s="348">
        <v>24.913302962832837</v>
      </c>
      <c r="AU881" s="351">
        <f t="shared" si="457"/>
        <v>0.82081737206373973</v>
      </c>
      <c r="AV881" s="416">
        <f t="shared" si="458"/>
        <v>11.594250575684303</v>
      </c>
      <c r="AW881" s="348">
        <f t="shared" si="459"/>
        <v>11.224439516874705</v>
      </c>
      <c r="AX881" s="351">
        <f t="shared" si="460"/>
        <v>0.3698110588095973</v>
      </c>
      <c r="AY881" s="208">
        <v>1.4850000000000001</v>
      </c>
      <c r="AZ881" s="221">
        <v>1.2138669936684923</v>
      </c>
      <c r="BA881" s="223">
        <f t="shared" si="461"/>
        <v>0.27113300633150783</v>
      </c>
      <c r="BB881" s="227">
        <f t="shared" si="462"/>
        <v>0.66905190000000003</v>
      </c>
      <c r="BC881" s="221">
        <f t="shared" si="463"/>
        <v>0.54689563532740249</v>
      </c>
      <c r="BD881" s="223">
        <f t="shared" si="464"/>
        <v>0.12215626467259753</v>
      </c>
      <c r="BE881" s="358">
        <f t="shared" si="465"/>
        <v>131.20100089874512</v>
      </c>
      <c r="BF881" s="447">
        <f t="shared" si="466"/>
        <v>43.33841243873826</v>
      </c>
    </row>
    <row r="882" spans="1:58" ht="15.75" thickBot="1" x14ac:dyDescent="0.3">
      <c r="A882" s="22">
        <v>876</v>
      </c>
      <c r="B882" s="23">
        <v>12</v>
      </c>
      <c r="C882" s="24" t="s">
        <v>5</v>
      </c>
      <c r="D882" s="24" t="s">
        <v>9</v>
      </c>
      <c r="E882" s="25" t="s">
        <v>7</v>
      </c>
      <c r="F882" s="26" t="s">
        <v>31</v>
      </c>
      <c r="G882" s="27">
        <v>42592</v>
      </c>
      <c r="H882" s="28">
        <v>12</v>
      </c>
      <c r="I882" s="25">
        <v>84</v>
      </c>
      <c r="J882" s="41"/>
      <c r="K882" s="41"/>
      <c r="L882" s="42">
        <v>75.006439046193151</v>
      </c>
      <c r="M882" s="41"/>
      <c r="N882" s="41"/>
      <c r="O882" s="41"/>
      <c r="P882" s="41"/>
      <c r="Q882" s="41"/>
      <c r="R882" s="41"/>
      <c r="S882" s="314">
        <v>22427.17529627524</v>
      </c>
      <c r="T882" s="322">
        <v>1144.3482383814201</v>
      </c>
      <c r="U882" s="327">
        <v>91.95936939726738</v>
      </c>
      <c r="V882" s="289">
        <f t="shared" si="449"/>
        <v>19.598208433471708</v>
      </c>
      <c r="W882" s="300">
        <f t="shared" si="450"/>
        <v>243.88135154982561</v>
      </c>
      <c r="X882" s="307">
        <f t="shared" si="451"/>
        <v>12.444063567223907</v>
      </c>
      <c r="Y882" s="41">
        <v>437.29</v>
      </c>
      <c r="Z882" s="264">
        <v>176</v>
      </c>
      <c r="AA882" s="194">
        <v>4.91</v>
      </c>
      <c r="AB882" s="73">
        <v>36.871479047497758</v>
      </c>
      <c r="AC882" s="255">
        <f t="shared" si="452"/>
        <v>3.0726232539581466E-3</v>
      </c>
      <c r="AD882" s="80">
        <f t="shared" si="453"/>
        <v>16.123529072680295</v>
      </c>
      <c r="AE882" s="145">
        <v>1.1345684383000001</v>
      </c>
      <c r="AF882" s="150">
        <v>1.0670869869499999</v>
      </c>
      <c r="AG882" s="155">
        <v>0.81808948102500012</v>
      </c>
      <c r="AH882" s="160">
        <v>0.75856326144999997</v>
      </c>
      <c r="AI882" s="179">
        <f t="shared" si="454"/>
        <v>3.0770895760336914</v>
      </c>
      <c r="AJ882" s="179">
        <f t="shared" si="455"/>
        <v>2.0573171487718747</v>
      </c>
      <c r="AK882" s="260">
        <f t="shared" si="456"/>
        <v>246.87805785262492</v>
      </c>
      <c r="AL882" s="109">
        <v>430.80991984013576</v>
      </c>
      <c r="AS882" s="457">
        <v>22.814845100861177</v>
      </c>
      <c r="AT882" s="349">
        <v>22.027959621960914</v>
      </c>
      <c r="AU882" s="352">
        <f t="shared" si="457"/>
        <v>0.78688547890026328</v>
      </c>
      <c r="AV882" s="417">
        <f t="shared" si="458"/>
        <v>9.9767036141555856</v>
      </c>
      <c r="AW882" s="349">
        <f t="shared" si="459"/>
        <v>9.6326064630872885</v>
      </c>
      <c r="AX882" s="352">
        <f t="shared" si="460"/>
        <v>0.34409715106829619</v>
      </c>
      <c r="AY882" s="209">
        <v>1.5269999999999999</v>
      </c>
      <c r="AZ882" s="222">
        <v>1.2920062812932775</v>
      </c>
      <c r="BA882" s="225">
        <f t="shared" si="461"/>
        <v>0.23499371870672237</v>
      </c>
      <c r="BB882" s="228">
        <f t="shared" si="462"/>
        <v>0.66774183000000009</v>
      </c>
      <c r="BC882" s="222">
        <f t="shared" si="463"/>
        <v>0.56498142674673735</v>
      </c>
      <c r="BD882" s="225">
        <f t="shared" si="464"/>
        <v>0.10276040325326262</v>
      </c>
      <c r="BE882" s="359">
        <f t="shared" si="465"/>
        <v>156.90410471572741</v>
      </c>
      <c r="BF882" s="448">
        <f t="shared" si="466"/>
        <v>46.857490748245425</v>
      </c>
    </row>
    <row r="883" spans="1:58" x14ac:dyDescent="0.25">
      <c r="A883" s="8">
        <v>877</v>
      </c>
      <c r="B883" s="9">
        <v>13</v>
      </c>
      <c r="C883" s="10" t="s">
        <v>5</v>
      </c>
      <c r="D883" s="10" t="s">
        <v>9</v>
      </c>
      <c r="E883" s="11" t="s">
        <v>8</v>
      </c>
      <c r="F883" s="12" t="s">
        <v>31</v>
      </c>
      <c r="G883" s="13">
        <v>42591</v>
      </c>
      <c r="H883" s="14">
        <v>12</v>
      </c>
      <c r="I883" s="11">
        <v>84</v>
      </c>
      <c r="J883" s="39"/>
      <c r="K883" s="39"/>
      <c r="L883" s="44">
        <v>75.011676926014829</v>
      </c>
      <c r="M883" s="39"/>
      <c r="N883" s="39"/>
      <c r="O883" s="39"/>
      <c r="P883" s="39"/>
      <c r="Q883" s="39"/>
      <c r="R883" s="39"/>
      <c r="S883" s="315">
        <v>22428.741439801521</v>
      </c>
      <c r="T883" s="323">
        <v>1144.4281509678995</v>
      </c>
      <c r="U883" s="328">
        <v>91.965791140940397</v>
      </c>
      <c r="V883" s="287">
        <f t="shared" si="449"/>
        <v>19.598208433471708</v>
      </c>
      <c r="W883" s="298">
        <f t="shared" si="450"/>
        <v>243.88135154982558</v>
      </c>
      <c r="X883" s="305">
        <f t="shared" si="451"/>
        <v>12.444063567223907</v>
      </c>
      <c r="Y883" s="39">
        <v>441.67999999999995</v>
      </c>
      <c r="Z883" s="262">
        <v>106.2</v>
      </c>
      <c r="AA883" s="192">
        <v>4.97</v>
      </c>
      <c r="AB883" s="71">
        <v>27.695506278702826</v>
      </c>
      <c r="AC883" s="253">
        <f t="shared" si="452"/>
        <v>2.307958856558569E-3</v>
      </c>
      <c r="AD883" s="78">
        <f t="shared" si="453"/>
        <v>12.232551213177462</v>
      </c>
      <c r="AE883" s="162">
        <v>1.0323312133</v>
      </c>
      <c r="AF883" s="164">
        <v>0.97538226095000002</v>
      </c>
      <c r="AG883" s="166">
        <v>0.75137894972499997</v>
      </c>
      <c r="AH883" s="168">
        <v>0.69912366184999997</v>
      </c>
      <c r="AI883" s="177">
        <f t="shared" si="454"/>
        <v>3.7274321794717928</v>
      </c>
      <c r="AJ883" s="177">
        <f t="shared" si="455"/>
        <v>2.52432165281488</v>
      </c>
      <c r="AK883" s="258">
        <f t="shared" si="456"/>
        <v>302.91859833778557</v>
      </c>
      <c r="AL883" s="107">
        <v>445.54664046805203</v>
      </c>
      <c r="AS883" s="455">
        <v>12.975280571441642</v>
      </c>
      <c r="AT883" s="348">
        <v>12.215290049223245</v>
      </c>
      <c r="AU883" s="350">
        <f t="shared" si="457"/>
        <v>0.75999052221839669</v>
      </c>
      <c r="AV883" s="415">
        <f t="shared" si="458"/>
        <v>5.7309219227943444</v>
      </c>
      <c r="AW883" s="347">
        <f t="shared" si="459"/>
        <v>5.3952493089409224</v>
      </c>
      <c r="AX883" s="350">
        <f t="shared" si="460"/>
        <v>0.3356726138534214</v>
      </c>
      <c r="AY883" s="207">
        <v>0.64500000000000002</v>
      </c>
      <c r="AZ883" s="220">
        <v>0.51491162475662666</v>
      </c>
      <c r="BA883" s="224">
        <f t="shared" si="461"/>
        <v>0.13008837524337336</v>
      </c>
      <c r="BB883" s="226">
        <f t="shared" si="462"/>
        <v>0.28488360000000001</v>
      </c>
      <c r="BC883" s="220">
        <f t="shared" si="463"/>
        <v>0.22742616642250685</v>
      </c>
      <c r="BD883" s="224">
        <f t="shared" si="464"/>
        <v>5.7457433577493132E-2</v>
      </c>
      <c r="BE883" s="357">
        <f t="shared" si="465"/>
        <v>212.89762614752638</v>
      </c>
      <c r="BF883" s="446">
        <f t="shared" si="466"/>
        <v>36.441910088378755</v>
      </c>
    </row>
    <row r="884" spans="1:58" x14ac:dyDescent="0.25">
      <c r="A884" s="15">
        <v>878</v>
      </c>
      <c r="B884" s="16">
        <v>14</v>
      </c>
      <c r="C884" s="17" t="s">
        <v>5</v>
      </c>
      <c r="D884" s="17" t="s">
        <v>9</v>
      </c>
      <c r="E884" s="18" t="s">
        <v>8</v>
      </c>
      <c r="F884" s="19" t="s">
        <v>31</v>
      </c>
      <c r="G884" s="20">
        <v>42591</v>
      </c>
      <c r="H884" s="21">
        <v>12</v>
      </c>
      <c r="I884" s="18">
        <v>84</v>
      </c>
      <c r="J884" s="40"/>
      <c r="K884" s="40"/>
      <c r="L884" s="43">
        <v>75.009057986103997</v>
      </c>
      <c r="M884" s="40"/>
      <c r="N884" s="40"/>
      <c r="O884" s="40"/>
      <c r="P884" s="40"/>
      <c r="Q884" s="40"/>
      <c r="R884" s="40"/>
      <c r="S884" s="313">
        <v>22427.958368038384</v>
      </c>
      <c r="T884" s="321">
        <v>1144.3881946746599</v>
      </c>
      <c r="U884" s="326">
        <v>91.962580269103896</v>
      </c>
      <c r="V884" s="288">
        <f t="shared" si="449"/>
        <v>19.598208433471711</v>
      </c>
      <c r="W884" s="299">
        <f t="shared" si="450"/>
        <v>243.88135154982561</v>
      </c>
      <c r="X884" s="306">
        <f t="shared" si="451"/>
        <v>12.444063567223907</v>
      </c>
      <c r="Y884" s="40">
        <v>440.99</v>
      </c>
      <c r="Z884" s="263">
        <v>53.899999999999991</v>
      </c>
      <c r="AA884" s="193">
        <v>5.24</v>
      </c>
      <c r="AB884" s="72">
        <v>31.453250742448891</v>
      </c>
      <c r="AC884" s="254">
        <f t="shared" si="452"/>
        <v>2.6211042285374077E-3</v>
      </c>
      <c r="AD884" s="79">
        <f t="shared" si="453"/>
        <v>13.870569044912536</v>
      </c>
      <c r="AE884" s="163">
        <v>1.2151068303000001</v>
      </c>
      <c r="AF884" s="165">
        <v>1.1473820729499999</v>
      </c>
      <c r="AG884" s="167">
        <v>0.89451121902499997</v>
      </c>
      <c r="AH884" s="169">
        <v>0.83328263044999995</v>
      </c>
      <c r="AI884" s="178">
        <f t="shared" si="454"/>
        <v>3.8632154121357889</v>
      </c>
      <c r="AJ884" s="178">
        <f t="shared" si="455"/>
        <v>2.6492734797850725</v>
      </c>
      <c r="AK884" s="259">
        <f t="shared" si="456"/>
        <v>317.9128175742087</v>
      </c>
      <c r="AL884" s="108">
        <v>423.58961004253217</v>
      </c>
      <c r="AS884" s="455">
        <v>5.7781766952914957</v>
      </c>
      <c r="AT884" s="348">
        <v>5.1209211231791327</v>
      </c>
      <c r="AU884" s="351">
        <f t="shared" si="457"/>
        <v>0.65725557211236296</v>
      </c>
      <c r="AV884" s="416">
        <f t="shared" si="458"/>
        <v>2.5481181408565967</v>
      </c>
      <c r="AW884" s="348">
        <f t="shared" si="459"/>
        <v>2.2582750061107659</v>
      </c>
      <c r="AX884" s="351">
        <f t="shared" si="460"/>
        <v>0.2898431347458309</v>
      </c>
      <c r="AY884" s="208">
        <v>0.94899999999999995</v>
      </c>
      <c r="AZ884" s="221">
        <v>0.73000441528671822</v>
      </c>
      <c r="BA884" s="223">
        <f t="shared" si="461"/>
        <v>0.21899558471328173</v>
      </c>
      <c r="BB884" s="227">
        <f t="shared" si="462"/>
        <v>0.41849950999999996</v>
      </c>
      <c r="BC884" s="221">
        <f t="shared" si="463"/>
        <v>0.32192464709728991</v>
      </c>
      <c r="BD884" s="223">
        <f t="shared" si="464"/>
        <v>9.6574862902710112E-2</v>
      </c>
      <c r="BE884" s="358">
        <f t="shared" si="465"/>
        <v>143.6250451516126</v>
      </c>
      <c r="BF884" s="447">
        <f t="shared" si="466"/>
        <v>47.855434137075235</v>
      </c>
    </row>
    <row r="885" spans="1:58" x14ac:dyDescent="0.25">
      <c r="A885" s="15">
        <v>879</v>
      </c>
      <c r="B885" s="16">
        <v>15</v>
      </c>
      <c r="C885" s="17" t="s">
        <v>5</v>
      </c>
      <c r="D885" s="17" t="s">
        <v>9</v>
      </c>
      <c r="E885" s="18" t="s">
        <v>8</v>
      </c>
      <c r="F885" s="19" t="s">
        <v>31</v>
      </c>
      <c r="G885" s="20">
        <v>42591</v>
      </c>
      <c r="H885" s="21">
        <v>12</v>
      </c>
      <c r="I885" s="18">
        <v>84</v>
      </c>
      <c r="J885" s="40"/>
      <c r="K885" s="40"/>
      <c r="L885" s="43">
        <v>75.003820106282333</v>
      </c>
      <c r="M885" s="40"/>
      <c r="N885" s="40"/>
      <c r="O885" s="40"/>
      <c r="P885" s="40"/>
      <c r="Q885" s="40"/>
      <c r="R885" s="40"/>
      <c r="S885" s="313">
        <v>22426.392224512107</v>
      </c>
      <c r="T885" s="321">
        <v>1144.3082820881807</v>
      </c>
      <c r="U885" s="326">
        <v>91.956158525430908</v>
      </c>
      <c r="V885" s="288">
        <f t="shared" si="449"/>
        <v>19.598208433471708</v>
      </c>
      <c r="W885" s="299">
        <f t="shared" si="450"/>
        <v>243.88135154982558</v>
      </c>
      <c r="X885" s="306">
        <f t="shared" si="451"/>
        <v>12.444063567223905</v>
      </c>
      <c r="Y885" s="40">
        <v>442.21000000000004</v>
      </c>
      <c r="Z885" s="263">
        <v>126.2</v>
      </c>
      <c r="AA885" s="193">
        <v>5.01</v>
      </c>
      <c r="AB885" s="72">
        <v>29.562618785799078</v>
      </c>
      <c r="AC885" s="254">
        <f t="shared" si="452"/>
        <v>2.4635515654832566E-3</v>
      </c>
      <c r="AD885" s="79">
        <f t="shared" si="453"/>
        <v>13.072885653268211</v>
      </c>
      <c r="AE885" s="163">
        <v>1.0694039913</v>
      </c>
      <c r="AF885" s="165">
        <v>1.0081604049500001</v>
      </c>
      <c r="AG885" s="167">
        <v>0.77586614702500012</v>
      </c>
      <c r="AH885" s="169">
        <v>0.72312251844999997</v>
      </c>
      <c r="AI885" s="178">
        <f t="shared" si="454"/>
        <v>3.6174196848004101</v>
      </c>
      <c r="AJ885" s="178">
        <f t="shared" si="455"/>
        <v>2.4460705720609726</v>
      </c>
      <c r="AK885" s="259">
        <f t="shared" si="456"/>
        <v>293.52846864731669</v>
      </c>
      <c r="AL885" s="108">
        <v>449.14540686559587</v>
      </c>
      <c r="AS885" s="455">
        <v>16.027672255222964</v>
      </c>
      <c r="AT885" s="348">
        <v>15.198532911538548</v>
      </c>
      <c r="AU885" s="351">
        <f t="shared" si="457"/>
        <v>0.82913934368441566</v>
      </c>
      <c r="AV885" s="416">
        <f t="shared" si="458"/>
        <v>7.0875969479821466</v>
      </c>
      <c r="AW885" s="348">
        <f t="shared" si="459"/>
        <v>6.7209432388114623</v>
      </c>
      <c r="AX885" s="351">
        <f t="shared" si="460"/>
        <v>0.36665370917068552</v>
      </c>
      <c r="AY885" s="208">
        <v>0.755</v>
      </c>
      <c r="AZ885" s="221">
        <v>0.60525889519802534</v>
      </c>
      <c r="BA885" s="223">
        <f t="shared" si="461"/>
        <v>0.14974110480197467</v>
      </c>
      <c r="BB885" s="227">
        <f t="shared" si="462"/>
        <v>0.33386855000000004</v>
      </c>
      <c r="BC885" s="221">
        <f t="shared" si="463"/>
        <v>0.26765153604551883</v>
      </c>
      <c r="BD885" s="223">
        <f t="shared" si="464"/>
        <v>6.6217013954481221E-2</v>
      </c>
      <c r="BE885" s="358">
        <f t="shared" si="465"/>
        <v>197.42487425142352</v>
      </c>
      <c r="BF885" s="447">
        <f t="shared" si="466"/>
        <v>35.654584492918609</v>
      </c>
    </row>
    <row r="886" spans="1:58" ht="15.75" thickBot="1" x14ac:dyDescent="0.3">
      <c r="A886" s="22">
        <v>880</v>
      </c>
      <c r="B886" s="23">
        <v>16</v>
      </c>
      <c r="C886" s="24" t="s">
        <v>5</v>
      </c>
      <c r="D886" s="24" t="s">
        <v>9</v>
      </c>
      <c r="E886" s="25" t="s">
        <v>8</v>
      </c>
      <c r="F886" s="26" t="s">
        <v>31</v>
      </c>
      <c r="G886" s="27">
        <v>42591</v>
      </c>
      <c r="H886" s="28">
        <v>12</v>
      </c>
      <c r="I886" s="25">
        <v>84</v>
      </c>
      <c r="J886" s="41"/>
      <c r="K886" s="41"/>
      <c r="L886" s="42">
        <v>75.011676926014829</v>
      </c>
      <c r="M886" s="41"/>
      <c r="N886" s="41"/>
      <c r="O886" s="41"/>
      <c r="P886" s="41"/>
      <c r="Q886" s="41"/>
      <c r="R886" s="41"/>
      <c r="S886" s="314">
        <v>22428.741439801521</v>
      </c>
      <c r="T886" s="322">
        <v>1144.4281509678995</v>
      </c>
      <c r="U886" s="327">
        <v>91.965791140940397</v>
      </c>
      <c r="V886" s="289">
        <f t="shared" si="449"/>
        <v>19.598208433471708</v>
      </c>
      <c r="W886" s="300">
        <f t="shared" si="450"/>
        <v>243.88135154982558</v>
      </c>
      <c r="X886" s="307">
        <f t="shared" si="451"/>
        <v>12.444063567223907</v>
      </c>
      <c r="Y886" s="41">
        <v>439.95000000000005</v>
      </c>
      <c r="Z886" s="264">
        <v>152.19999999999999</v>
      </c>
      <c r="AA886" s="194">
        <v>5.0199999999999996</v>
      </c>
      <c r="AB886" s="73">
        <v>27.103592104488911</v>
      </c>
      <c r="AC886" s="255">
        <f t="shared" si="452"/>
        <v>2.2586326753740761E-3</v>
      </c>
      <c r="AD886" s="80">
        <f t="shared" si="453"/>
        <v>11.924225346369898</v>
      </c>
      <c r="AE886" s="145">
        <v>0.98074613529999988</v>
      </c>
      <c r="AF886" s="150">
        <v>0.92472105495000001</v>
      </c>
      <c r="AG886" s="155">
        <v>0.70982718092499997</v>
      </c>
      <c r="AH886" s="160">
        <v>0.6609741858499999</v>
      </c>
      <c r="AI886" s="179">
        <f t="shared" si="454"/>
        <v>3.6185097957461076</v>
      </c>
      <c r="AJ886" s="179">
        <f t="shared" si="455"/>
        <v>2.4386958868840449</v>
      </c>
      <c r="AK886" s="260">
        <f t="shared" si="456"/>
        <v>292.64350642608542</v>
      </c>
      <c r="AL886" s="109">
        <v>449.82871694107882</v>
      </c>
      <c r="AS886" s="455">
        <v>20.473857806428203</v>
      </c>
      <c r="AT886" s="348">
        <v>19.543994662283087</v>
      </c>
      <c r="AU886" s="352">
        <f t="shared" si="457"/>
        <v>0.92986314414511639</v>
      </c>
      <c r="AV886" s="417">
        <f t="shared" si="458"/>
        <v>9.0074737419380888</v>
      </c>
      <c r="AW886" s="349">
        <f t="shared" si="459"/>
        <v>8.5983804516714439</v>
      </c>
      <c r="AX886" s="352">
        <f t="shared" si="460"/>
        <v>0.40909329026664398</v>
      </c>
      <c r="AY886" s="209">
        <v>0.69899999999999995</v>
      </c>
      <c r="AZ886" s="222">
        <v>0.57370311895639703</v>
      </c>
      <c r="BA886" s="225">
        <f t="shared" si="461"/>
        <v>0.12529688104360293</v>
      </c>
      <c r="BB886" s="228">
        <f t="shared" si="462"/>
        <v>0.30752505000000002</v>
      </c>
      <c r="BC886" s="222">
        <f t="shared" si="463"/>
        <v>0.25240068718486691</v>
      </c>
      <c r="BD886" s="225">
        <f t="shared" si="464"/>
        <v>5.512436281513311E-2</v>
      </c>
      <c r="BE886" s="359">
        <f t="shared" si="465"/>
        <v>216.31497830386493</v>
      </c>
      <c r="BF886" s="448">
        <f t="shared" si="466"/>
        <v>29.147936742247165</v>
      </c>
    </row>
    <row r="887" spans="1:58" x14ac:dyDescent="0.25">
      <c r="A887" s="8">
        <v>881</v>
      </c>
      <c r="B887" s="9">
        <v>17</v>
      </c>
      <c r="C887" s="10" t="s">
        <v>5</v>
      </c>
      <c r="D887" s="10" t="s">
        <v>10</v>
      </c>
      <c r="E887" s="11" t="s">
        <v>7</v>
      </c>
      <c r="F887" s="12" t="s">
        <v>31</v>
      </c>
      <c r="G887" s="13">
        <v>42592</v>
      </c>
      <c r="H887" s="14">
        <v>12</v>
      </c>
      <c r="I887" s="11">
        <v>84</v>
      </c>
      <c r="J887" s="39"/>
      <c r="K887" s="39"/>
      <c r="L887" s="44">
        <v>180.00466118135458</v>
      </c>
      <c r="M887" s="39"/>
      <c r="N887" s="39"/>
      <c r="O887" s="39"/>
      <c r="P887" s="39"/>
      <c r="Q887" s="39"/>
      <c r="R887" s="39"/>
      <c r="S887" s="315">
        <v>20974.743136388708</v>
      </c>
      <c r="T887" s="323">
        <v>1410.0365125872775</v>
      </c>
      <c r="U887" s="328">
        <v>183.10890156498075</v>
      </c>
      <c r="V887" s="287">
        <f t="shared" si="449"/>
        <v>14.875319148936171</v>
      </c>
      <c r="W887" s="298">
        <f t="shared" si="450"/>
        <v>114.54791633352296</v>
      </c>
      <c r="X887" s="305">
        <f t="shared" si="451"/>
        <v>7.7005350397282069</v>
      </c>
      <c r="Y887" s="39">
        <v>460.23999999999995</v>
      </c>
      <c r="Z887" s="262">
        <v>223</v>
      </c>
      <c r="AA887" s="192">
        <v>3.96</v>
      </c>
      <c r="AB887" s="71">
        <v>7.0903364596318008</v>
      </c>
      <c r="AC887" s="253">
        <f t="shared" si="452"/>
        <v>5.9086137163598341E-4</v>
      </c>
      <c r="AD887" s="78">
        <f t="shared" si="453"/>
        <v>3.2632564521809395</v>
      </c>
      <c r="AE887" s="162">
        <v>0.18693618479999993</v>
      </c>
      <c r="AF887" s="164">
        <v>0.17344763124999996</v>
      </c>
      <c r="AG887" s="166">
        <v>0.12690087782500004</v>
      </c>
      <c r="AH887" s="168">
        <v>0.11712275065000002</v>
      </c>
      <c r="AI887" s="177">
        <f t="shared" si="454"/>
        <v>2.6364924410048021</v>
      </c>
      <c r="AJ887" s="177">
        <f t="shared" si="455"/>
        <v>1.6518644963723228</v>
      </c>
      <c r="AK887" s="258">
        <f t="shared" si="456"/>
        <v>198.22373956467871</v>
      </c>
      <c r="AL887" s="107">
        <v>166.8700146835742</v>
      </c>
      <c r="AS887" s="456">
        <v>26.550790937723086</v>
      </c>
      <c r="AT887" s="347">
        <v>26.221710673977423</v>
      </c>
      <c r="AU887" s="350">
        <f t="shared" si="457"/>
        <v>0.3290802637456629</v>
      </c>
      <c r="AV887" s="415">
        <f t="shared" si="458"/>
        <v>12.219736021177672</v>
      </c>
      <c r="AW887" s="347">
        <f t="shared" si="459"/>
        <v>12.068280120591368</v>
      </c>
      <c r="AX887" s="350">
        <f t="shared" si="460"/>
        <v>0.15145590058630387</v>
      </c>
      <c r="AY887" s="207">
        <v>9.5000000000000001E-2</v>
      </c>
      <c r="AZ887" s="220">
        <v>8.2792092565780545E-2</v>
      </c>
      <c r="BA887" s="224">
        <f t="shared" si="461"/>
        <v>1.2207907434219456E-2</v>
      </c>
      <c r="BB887" s="226">
        <f t="shared" si="462"/>
        <v>4.3722799999999999E-2</v>
      </c>
      <c r="BC887" s="220">
        <f t="shared" si="463"/>
        <v>3.8104232682474835E-2</v>
      </c>
      <c r="BD887" s="224">
        <f t="shared" si="464"/>
        <v>5.6185673175251621E-3</v>
      </c>
      <c r="BE887" s="357">
        <f t="shared" si="465"/>
        <v>580.79867478001893</v>
      </c>
      <c r="BF887" s="446">
        <f t="shared" si="466"/>
        <v>21.545918247809983</v>
      </c>
    </row>
    <row r="888" spans="1:58" x14ac:dyDescent="0.25">
      <c r="A888" s="15">
        <v>882</v>
      </c>
      <c r="B888" s="16">
        <v>18</v>
      </c>
      <c r="C888" s="17" t="s">
        <v>5</v>
      </c>
      <c r="D888" s="17" t="s">
        <v>10</v>
      </c>
      <c r="E888" s="18" t="s">
        <v>7</v>
      </c>
      <c r="F888" s="19" t="s">
        <v>31</v>
      </c>
      <c r="G888" s="20">
        <v>42592</v>
      </c>
      <c r="H888" s="21">
        <v>12</v>
      </c>
      <c r="I888" s="18">
        <v>84</v>
      </c>
      <c r="J888" s="40"/>
      <c r="K888" s="40"/>
      <c r="L888" s="43">
        <v>180.01494246197953</v>
      </c>
      <c r="M888" s="40"/>
      <c r="N888" s="40"/>
      <c r="O888" s="40"/>
      <c r="P888" s="40"/>
      <c r="Q888" s="40"/>
      <c r="R888" s="40"/>
      <c r="S888" s="313">
        <v>20975.94114547806</v>
      </c>
      <c r="T888" s="321">
        <v>1410.1170492855063</v>
      </c>
      <c r="U888" s="326">
        <v>183.11936014971718</v>
      </c>
      <c r="V888" s="288">
        <f t="shared" si="449"/>
        <v>14.875319148936169</v>
      </c>
      <c r="W888" s="299">
        <f t="shared" si="450"/>
        <v>114.54791633352295</v>
      </c>
      <c r="X888" s="306">
        <f t="shared" si="451"/>
        <v>7.7005350397282069</v>
      </c>
      <c r="Y888" s="40">
        <v>454.88</v>
      </c>
      <c r="Z888" s="263">
        <v>207</v>
      </c>
      <c r="AA888" s="193">
        <v>3.98</v>
      </c>
      <c r="AB888" s="72">
        <v>5.9326979146431382</v>
      </c>
      <c r="AC888" s="254">
        <f t="shared" si="452"/>
        <v>4.9439149288692816E-4</v>
      </c>
      <c r="AD888" s="79">
        <f t="shared" si="453"/>
        <v>2.6986656274128711</v>
      </c>
      <c r="AE888" s="163">
        <v>0.18692164119999996</v>
      </c>
      <c r="AF888" s="165">
        <v>0.17254927004999998</v>
      </c>
      <c r="AG888" s="167">
        <v>0.12793767082500002</v>
      </c>
      <c r="AH888" s="169">
        <v>0.11574159185000002</v>
      </c>
      <c r="AI888" s="178">
        <f t="shared" si="454"/>
        <v>3.1507021575907026</v>
      </c>
      <c r="AJ888" s="178">
        <f t="shared" si="455"/>
        <v>1.9509099151049911</v>
      </c>
      <c r="AK888" s="259">
        <f t="shared" si="456"/>
        <v>234.10918981259894</v>
      </c>
      <c r="AL888" s="108">
        <v>162.20072916777386</v>
      </c>
      <c r="AS888" s="455">
        <v>24.696994248002795</v>
      </c>
      <c r="AT888" s="348">
        <v>24.363187349542724</v>
      </c>
      <c r="AU888" s="351">
        <f t="shared" si="457"/>
        <v>0.33380689846007172</v>
      </c>
      <c r="AV888" s="416">
        <f t="shared" si="458"/>
        <v>11.234168743531511</v>
      </c>
      <c r="AW888" s="348">
        <f t="shared" si="459"/>
        <v>11.082326661559993</v>
      </c>
      <c r="AX888" s="351">
        <f t="shared" si="460"/>
        <v>0.15184208197151741</v>
      </c>
      <c r="AY888" s="208">
        <v>8.3000000000000004E-2</v>
      </c>
      <c r="AZ888" s="221">
        <v>5.2984650249703828E-2</v>
      </c>
      <c r="BA888" s="223">
        <f t="shared" si="461"/>
        <v>3.0015349750296176E-2</v>
      </c>
      <c r="BB888" s="227">
        <f t="shared" si="462"/>
        <v>3.7755040000000004E-2</v>
      </c>
      <c r="BC888" s="221">
        <f t="shared" si="463"/>
        <v>2.410165770558528E-2</v>
      </c>
      <c r="BD888" s="223">
        <f t="shared" si="464"/>
        <v>1.3653382294414724E-2</v>
      </c>
      <c r="BE888" s="358">
        <f t="shared" si="465"/>
        <v>197.65546508697929</v>
      </c>
      <c r="BF888" s="447">
        <f t="shared" si="466"/>
        <v>17.772843946641135</v>
      </c>
    </row>
    <row r="889" spans="1:58" x14ac:dyDescent="0.25">
      <c r="A889" s="15">
        <v>883</v>
      </c>
      <c r="B889" s="16">
        <v>19</v>
      </c>
      <c r="C889" s="17" t="s">
        <v>5</v>
      </c>
      <c r="D889" s="17" t="s">
        <v>10</v>
      </c>
      <c r="E889" s="18" t="s">
        <v>7</v>
      </c>
      <c r="F889" s="19" t="s">
        <v>31</v>
      </c>
      <c r="G889" s="20">
        <v>42592</v>
      </c>
      <c r="H889" s="21">
        <v>12</v>
      </c>
      <c r="I889" s="18">
        <v>84</v>
      </c>
      <c r="J889" s="40"/>
      <c r="K889" s="40"/>
      <c r="L889" s="43">
        <v>180.00466118135458</v>
      </c>
      <c r="M889" s="40"/>
      <c r="N889" s="40"/>
      <c r="O889" s="40"/>
      <c r="P889" s="40"/>
      <c r="Q889" s="40"/>
      <c r="R889" s="40"/>
      <c r="S889" s="313">
        <v>20974.743136388708</v>
      </c>
      <c r="T889" s="321">
        <v>1410.0365125872775</v>
      </c>
      <c r="U889" s="326">
        <v>183.10890156498075</v>
      </c>
      <c r="V889" s="288">
        <f t="shared" si="449"/>
        <v>14.875319148936171</v>
      </c>
      <c r="W889" s="299">
        <f t="shared" si="450"/>
        <v>114.54791633352296</v>
      </c>
      <c r="X889" s="306">
        <f t="shared" si="451"/>
        <v>7.7005350397282069</v>
      </c>
      <c r="Y889" s="40">
        <v>446.65999999999997</v>
      </c>
      <c r="Z889" s="263">
        <v>222</v>
      </c>
      <c r="AA889" s="193">
        <v>3.96</v>
      </c>
      <c r="AB889" s="72">
        <v>7.2092608572265346</v>
      </c>
      <c r="AC889" s="254">
        <f t="shared" si="452"/>
        <v>6.0077173810221124E-4</v>
      </c>
      <c r="AD889" s="79">
        <f t="shared" si="453"/>
        <v>3.2200884544888035</v>
      </c>
      <c r="AE889" s="163">
        <v>0.20261172950000003</v>
      </c>
      <c r="AF889" s="165">
        <v>0.18699976054999995</v>
      </c>
      <c r="AG889" s="167">
        <v>0.138159688625</v>
      </c>
      <c r="AH889" s="169">
        <v>0.12614766875000002</v>
      </c>
      <c r="AI889" s="178">
        <f t="shared" si="454"/>
        <v>2.8104369298400798</v>
      </c>
      <c r="AJ889" s="178">
        <f t="shared" si="455"/>
        <v>1.749800308911698</v>
      </c>
      <c r="AK889" s="259">
        <f t="shared" si="456"/>
        <v>209.97603706940373</v>
      </c>
      <c r="AL889" s="108">
        <v>170.40045007356966</v>
      </c>
      <c r="AS889" s="455">
        <v>26.852259818333248</v>
      </c>
      <c r="AT889" s="348">
        <v>26.523948211303992</v>
      </c>
      <c r="AU889" s="351">
        <f t="shared" si="457"/>
        <v>0.32831160702925644</v>
      </c>
      <c r="AV889" s="416">
        <f t="shared" si="458"/>
        <v>11.993830370456728</v>
      </c>
      <c r="AW889" s="348">
        <f t="shared" si="459"/>
        <v>11.847186708061042</v>
      </c>
      <c r="AX889" s="351">
        <f t="shared" si="460"/>
        <v>0.14664366239568766</v>
      </c>
      <c r="AY889" s="208">
        <v>6.7000000000000004E-2</v>
      </c>
      <c r="AZ889" s="221">
        <v>4.4183792511305449E-2</v>
      </c>
      <c r="BA889" s="223">
        <f t="shared" si="461"/>
        <v>2.2816207488694555E-2</v>
      </c>
      <c r="BB889" s="227">
        <f t="shared" si="462"/>
        <v>2.992622E-2</v>
      </c>
      <c r="BC889" s="221">
        <f t="shared" si="463"/>
        <v>1.9735132763099694E-2</v>
      </c>
      <c r="BD889" s="223">
        <f t="shared" si="464"/>
        <v>1.0191087236900308E-2</v>
      </c>
      <c r="BE889" s="358">
        <f t="shared" si="465"/>
        <v>315.9710421111277</v>
      </c>
      <c r="BF889" s="447">
        <f t="shared" si="466"/>
        <v>21.958592699356206</v>
      </c>
    </row>
    <row r="890" spans="1:58" ht="15.75" thickBot="1" x14ac:dyDescent="0.3">
      <c r="A890" s="22">
        <v>884</v>
      </c>
      <c r="B890" s="23">
        <v>20</v>
      </c>
      <c r="C890" s="24" t="s">
        <v>5</v>
      </c>
      <c r="D890" s="24" t="s">
        <v>10</v>
      </c>
      <c r="E890" s="25" t="s">
        <v>7</v>
      </c>
      <c r="F890" s="26" t="s">
        <v>31</v>
      </c>
      <c r="G890" s="27">
        <v>42592</v>
      </c>
      <c r="H890" s="28">
        <v>12</v>
      </c>
      <c r="I890" s="25">
        <v>84</v>
      </c>
      <c r="J890" s="41"/>
      <c r="K890" s="41"/>
      <c r="L890" s="42">
        <v>180.00466118135458</v>
      </c>
      <c r="M890" s="41"/>
      <c r="N890" s="41"/>
      <c r="O890" s="41"/>
      <c r="P890" s="41"/>
      <c r="Q890" s="41"/>
      <c r="R890" s="41"/>
      <c r="S890" s="314">
        <v>20974.743136388708</v>
      </c>
      <c r="T890" s="322">
        <v>1410.0365125872775</v>
      </c>
      <c r="U890" s="327">
        <v>183.10890156498075</v>
      </c>
      <c r="V890" s="289">
        <f t="shared" si="449"/>
        <v>14.875319148936171</v>
      </c>
      <c r="W890" s="300">
        <f t="shared" si="450"/>
        <v>114.54791633352296</v>
      </c>
      <c r="X890" s="307">
        <f t="shared" si="451"/>
        <v>7.7005350397282069</v>
      </c>
      <c r="Y890" s="41">
        <v>444.91</v>
      </c>
      <c r="Z890" s="264">
        <v>208</v>
      </c>
      <c r="AA890" s="194">
        <v>3.98</v>
      </c>
      <c r="AB890" s="73">
        <v>6.2847030005895164</v>
      </c>
      <c r="AC890" s="255">
        <f t="shared" si="452"/>
        <v>5.2372525004912632E-4</v>
      </c>
      <c r="AD890" s="80">
        <f t="shared" si="453"/>
        <v>2.7961272119922818</v>
      </c>
      <c r="AE890" s="145">
        <v>0.18829600509999997</v>
      </c>
      <c r="AF890" s="150">
        <v>0.17534723124999996</v>
      </c>
      <c r="AG890" s="155">
        <v>0.12984025112500003</v>
      </c>
      <c r="AH890" s="160">
        <v>0.11970884714999999</v>
      </c>
      <c r="AI890" s="179">
        <f t="shared" si="454"/>
        <v>2.9961002943549992</v>
      </c>
      <c r="AJ890" s="179">
        <f t="shared" si="455"/>
        <v>1.904765382529152</v>
      </c>
      <c r="AK890" s="260">
        <f t="shared" si="456"/>
        <v>228.57184590349826</v>
      </c>
      <c r="AL890" s="109">
        <v>164.93396946970577</v>
      </c>
      <c r="AS890" s="457">
        <v>24.755765178039105</v>
      </c>
      <c r="AT890" s="349">
        <v>24.422108128114015</v>
      </c>
      <c r="AU890" s="352">
        <f t="shared" si="457"/>
        <v>0.33365704992509038</v>
      </c>
      <c r="AV890" s="417">
        <f t="shared" si="458"/>
        <v>11.014087485361379</v>
      </c>
      <c r="AW890" s="349">
        <f t="shared" si="459"/>
        <v>10.865640127279207</v>
      </c>
      <c r="AX890" s="352">
        <f t="shared" si="460"/>
        <v>0.14844735808217197</v>
      </c>
      <c r="AY890" s="209">
        <v>8.1000000000000003E-2</v>
      </c>
      <c r="AZ890" s="222">
        <v>6.9780480018254265E-2</v>
      </c>
      <c r="BA890" s="225">
        <f t="shared" si="461"/>
        <v>1.1219519981745738E-2</v>
      </c>
      <c r="BB890" s="228">
        <f t="shared" si="462"/>
        <v>3.6037710000000008E-2</v>
      </c>
      <c r="BC890" s="222">
        <f t="shared" si="463"/>
        <v>3.1046033364921507E-2</v>
      </c>
      <c r="BD890" s="225">
        <f t="shared" si="464"/>
        <v>4.9916766350784963E-3</v>
      </c>
      <c r="BE890" s="359">
        <f t="shared" si="465"/>
        <v>560.15792215841554</v>
      </c>
      <c r="BF890" s="448">
        <f t="shared" si="466"/>
        <v>18.83581660270778</v>
      </c>
    </row>
    <row r="891" spans="1:58" x14ac:dyDescent="0.25">
      <c r="A891" s="8">
        <v>885</v>
      </c>
      <c r="B891" s="9">
        <v>21</v>
      </c>
      <c r="C891" s="10" t="s">
        <v>5</v>
      </c>
      <c r="D891" s="10" t="s">
        <v>10</v>
      </c>
      <c r="E891" s="11" t="s">
        <v>8</v>
      </c>
      <c r="F891" s="12" t="s">
        <v>31</v>
      </c>
      <c r="G891" s="13">
        <v>42591</v>
      </c>
      <c r="H891" s="14">
        <v>12</v>
      </c>
      <c r="I891" s="11">
        <v>84</v>
      </c>
      <c r="J891" s="39"/>
      <c r="K891" s="39"/>
      <c r="L891" s="44">
        <v>180.00980182166705</v>
      </c>
      <c r="M891" s="39"/>
      <c r="N891" s="39"/>
      <c r="O891" s="39"/>
      <c r="P891" s="39"/>
      <c r="Q891" s="39"/>
      <c r="R891" s="39"/>
      <c r="S891" s="315">
        <v>20975.342140933382</v>
      </c>
      <c r="T891" s="323">
        <v>1410.076780936392</v>
      </c>
      <c r="U891" s="328">
        <v>183.11413085734898</v>
      </c>
      <c r="V891" s="287">
        <f t="shared" si="449"/>
        <v>14.875319148936169</v>
      </c>
      <c r="W891" s="298">
        <f t="shared" si="450"/>
        <v>114.54791633352293</v>
      </c>
      <c r="X891" s="305">
        <f t="shared" si="451"/>
        <v>7.7005350397282069</v>
      </c>
      <c r="Y891" s="39">
        <v>435.02000000000004</v>
      </c>
      <c r="Z891" s="262">
        <v>147.19999999999999</v>
      </c>
      <c r="AA891" s="192">
        <v>4.24</v>
      </c>
      <c r="AB891" s="71">
        <v>8.4477431620344685</v>
      </c>
      <c r="AC891" s="253">
        <f t="shared" si="452"/>
        <v>7.0397859683620574E-4</v>
      </c>
      <c r="AD891" s="78">
        <f t="shared" si="453"/>
        <v>3.6749372303482346</v>
      </c>
      <c r="AE891" s="162">
        <v>0.27223150429999998</v>
      </c>
      <c r="AF891" s="164">
        <v>0.25627660005000003</v>
      </c>
      <c r="AG891" s="166">
        <v>0.188863899625</v>
      </c>
      <c r="AH891" s="168">
        <v>0.17226831235000004</v>
      </c>
      <c r="AI891" s="177">
        <f t="shared" si="454"/>
        <v>3.2225352863881165</v>
      </c>
      <c r="AJ891" s="177">
        <f t="shared" si="455"/>
        <v>2.0392228912001236</v>
      </c>
      <c r="AK891" s="258">
        <f t="shared" si="456"/>
        <v>244.70674694401484</v>
      </c>
      <c r="AL891" s="107">
        <v>123.82147992814612</v>
      </c>
      <c r="AS891" s="455">
        <v>18.616843206030133</v>
      </c>
      <c r="AT891" s="347">
        <v>18.187730846315247</v>
      </c>
      <c r="AU891" s="350">
        <f t="shared" si="457"/>
        <v>0.42911235971488537</v>
      </c>
      <c r="AV891" s="415">
        <f t="shared" si="458"/>
        <v>8.0986991314872299</v>
      </c>
      <c r="AW891" s="347">
        <f t="shared" si="459"/>
        <v>7.9120266727640596</v>
      </c>
      <c r="AX891" s="350">
        <f t="shared" si="460"/>
        <v>0.18667245872316945</v>
      </c>
      <c r="AY891" s="207">
        <v>0.105</v>
      </c>
      <c r="AZ891" s="220">
        <v>6.2701013040348003E-2</v>
      </c>
      <c r="BA891" s="224">
        <f t="shared" si="461"/>
        <v>4.2298986959651994E-2</v>
      </c>
      <c r="BB891" s="226">
        <f t="shared" si="462"/>
        <v>4.5677100000000005E-2</v>
      </c>
      <c r="BC891" s="220">
        <f t="shared" si="463"/>
        <v>2.727619469281219E-2</v>
      </c>
      <c r="BD891" s="224">
        <f t="shared" si="464"/>
        <v>1.8400905307187812E-2</v>
      </c>
      <c r="BE891" s="357">
        <f t="shared" si="465"/>
        <v>199.71502320120743</v>
      </c>
      <c r="BF891" s="446">
        <f t="shared" si="466"/>
        <v>19.686552882437116</v>
      </c>
    </row>
    <row r="892" spans="1:58" x14ac:dyDescent="0.25">
      <c r="A892" s="15">
        <v>886</v>
      </c>
      <c r="B892" s="16">
        <v>22</v>
      </c>
      <c r="C892" s="17" t="s">
        <v>5</v>
      </c>
      <c r="D892" s="17" t="s">
        <v>10</v>
      </c>
      <c r="E892" s="18" t="s">
        <v>8</v>
      </c>
      <c r="F892" s="19" t="s">
        <v>31</v>
      </c>
      <c r="G892" s="20">
        <v>42591</v>
      </c>
      <c r="H892" s="21">
        <v>12</v>
      </c>
      <c r="I892" s="18">
        <v>84</v>
      </c>
      <c r="J892" s="40"/>
      <c r="K892" s="40"/>
      <c r="L892" s="43">
        <v>179.9995205410421</v>
      </c>
      <c r="M892" s="40"/>
      <c r="N892" s="40"/>
      <c r="O892" s="40"/>
      <c r="P892" s="40"/>
      <c r="Q892" s="40"/>
      <c r="R892" s="40"/>
      <c r="S892" s="313">
        <v>20974.144131844027</v>
      </c>
      <c r="T892" s="321">
        <v>1409.9962442381629</v>
      </c>
      <c r="U892" s="326">
        <v>183.10367227261256</v>
      </c>
      <c r="V892" s="288">
        <f t="shared" si="449"/>
        <v>14.875319148936171</v>
      </c>
      <c r="W892" s="299">
        <f t="shared" si="450"/>
        <v>114.54791633352293</v>
      </c>
      <c r="X892" s="306">
        <f t="shared" si="451"/>
        <v>7.700535039728206</v>
      </c>
      <c r="Y892" s="40">
        <v>451.45</v>
      </c>
      <c r="Z892" s="263">
        <v>186.2</v>
      </c>
      <c r="AA892" s="193">
        <v>4.22</v>
      </c>
      <c r="AB892" s="72">
        <v>8.1211091137066216</v>
      </c>
      <c r="AC892" s="254">
        <f t="shared" si="452"/>
        <v>6.7675909280888512E-4</v>
      </c>
      <c r="AD892" s="79">
        <f t="shared" si="453"/>
        <v>3.6662747093828543</v>
      </c>
      <c r="AE892" s="163">
        <v>0.25614248220000002</v>
      </c>
      <c r="AF892" s="165">
        <v>0.23881875724999996</v>
      </c>
      <c r="AG892" s="167">
        <v>0.17624291402500003</v>
      </c>
      <c r="AH892" s="169">
        <v>0.16272540015</v>
      </c>
      <c r="AI892" s="178">
        <f t="shared" si="454"/>
        <v>3.1540332559710178</v>
      </c>
      <c r="AJ892" s="178">
        <f t="shared" si="455"/>
        <v>2.0037337003064741</v>
      </c>
      <c r="AK892" s="259">
        <f t="shared" si="456"/>
        <v>240.44804403677691</v>
      </c>
      <c r="AL892" s="108">
        <v>110.61081846880839</v>
      </c>
      <c r="AS892" s="455">
        <v>26.439037265585686</v>
      </c>
      <c r="AT892" s="348">
        <v>25.199094533686306</v>
      </c>
      <c r="AU892" s="351">
        <f t="shared" si="457"/>
        <v>1.2399427318993794</v>
      </c>
      <c r="AV892" s="416">
        <f t="shared" si="458"/>
        <v>11.935903373548657</v>
      </c>
      <c r="AW892" s="348">
        <f t="shared" si="459"/>
        <v>11.376131227232683</v>
      </c>
      <c r="AX892" s="351">
        <f t="shared" si="460"/>
        <v>0.55977214631597483</v>
      </c>
      <c r="AY892" s="208">
        <v>8.5000000000000006E-2</v>
      </c>
      <c r="AZ892" s="221">
        <v>6.3402414080560437E-2</v>
      </c>
      <c r="BA892" s="223">
        <f t="shared" si="461"/>
        <v>2.1597585919439569E-2</v>
      </c>
      <c r="BB892" s="227">
        <f t="shared" si="462"/>
        <v>3.8373249999999998E-2</v>
      </c>
      <c r="BC892" s="221">
        <f t="shared" si="463"/>
        <v>2.8623019836669008E-2</v>
      </c>
      <c r="BD892" s="223">
        <f t="shared" si="464"/>
        <v>9.7502301633309932E-3</v>
      </c>
      <c r="BE892" s="358">
        <f t="shared" si="465"/>
        <v>376.01929882343791</v>
      </c>
      <c r="BF892" s="447">
        <f t="shared" si="466"/>
        <v>6.5495840289869491</v>
      </c>
    </row>
    <row r="893" spans="1:58" x14ac:dyDescent="0.25">
      <c r="A893" s="15">
        <v>887</v>
      </c>
      <c r="B893" s="16">
        <v>23</v>
      </c>
      <c r="C893" s="17" t="s">
        <v>5</v>
      </c>
      <c r="D893" s="17" t="s">
        <v>10</v>
      </c>
      <c r="E893" s="18" t="s">
        <v>8</v>
      </c>
      <c r="F893" s="19" t="s">
        <v>31</v>
      </c>
      <c r="G893" s="20">
        <v>42591</v>
      </c>
      <c r="H893" s="21">
        <v>12</v>
      </c>
      <c r="I893" s="18">
        <v>84</v>
      </c>
      <c r="J893" s="40"/>
      <c r="K893" s="40"/>
      <c r="L893" s="43">
        <v>180.00466118135458</v>
      </c>
      <c r="M893" s="40"/>
      <c r="N893" s="40"/>
      <c r="O893" s="40"/>
      <c r="P893" s="40"/>
      <c r="Q893" s="40"/>
      <c r="R893" s="40"/>
      <c r="S893" s="313">
        <v>20974.743136388708</v>
      </c>
      <c r="T893" s="321">
        <v>1410.0365125872775</v>
      </c>
      <c r="U893" s="326">
        <v>183.10890156498075</v>
      </c>
      <c r="V893" s="288">
        <f t="shared" si="449"/>
        <v>14.875319148936171</v>
      </c>
      <c r="W893" s="299">
        <f t="shared" si="450"/>
        <v>114.54791633352296</v>
      </c>
      <c r="X893" s="306">
        <f t="shared" si="451"/>
        <v>7.7005350397282069</v>
      </c>
      <c r="Y893" s="40">
        <v>423.64</v>
      </c>
      <c r="Z893" s="263">
        <v>148.19999999999999</v>
      </c>
      <c r="AA893" s="193">
        <v>4.24</v>
      </c>
      <c r="AB893" s="72">
        <v>7.6107771939737257</v>
      </c>
      <c r="AC893" s="254">
        <f t="shared" si="452"/>
        <v>6.3423143283114383E-4</v>
      </c>
      <c r="AD893" s="79">
        <f t="shared" si="453"/>
        <v>3.2242296504550292</v>
      </c>
      <c r="AE893" s="163">
        <v>0.24525301159999999</v>
      </c>
      <c r="AF893" s="165">
        <v>0.22964888064999994</v>
      </c>
      <c r="AG893" s="167">
        <v>0.17053660382500002</v>
      </c>
      <c r="AH893" s="169">
        <v>0.15566138544999999</v>
      </c>
      <c r="AI893" s="178">
        <f t="shared" si="454"/>
        <v>3.2224437182866592</v>
      </c>
      <c r="AJ893" s="178">
        <f t="shared" si="455"/>
        <v>2.0452758172089696</v>
      </c>
      <c r="AK893" s="259">
        <f t="shared" si="456"/>
        <v>245.43309806507634</v>
      </c>
      <c r="AL893" s="108">
        <v>112.20520864493531</v>
      </c>
      <c r="AS893" s="455">
        <v>19.656628834572164</v>
      </c>
      <c r="AT893" s="348">
        <v>19.266149681832726</v>
      </c>
      <c r="AU893" s="351">
        <f t="shared" si="457"/>
        <v>0.39047915273943801</v>
      </c>
      <c r="AV893" s="416">
        <f t="shared" si="458"/>
        <v>8.3273342394781515</v>
      </c>
      <c r="AW893" s="348">
        <f t="shared" si="459"/>
        <v>8.1619116512116161</v>
      </c>
      <c r="AX893" s="351">
        <f t="shared" si="460"/>
        <v>0.16542258826653553</v>
      </c>
      <c r="AY893" s="208">
        <v>7.5999999999999998E-2</v>
      </c>
      <c r="AZ893" s="221">
        <v>5.1958523310642678E-2</v>
      </c>
      <c r="BA893" s="223">
        <f t="shared" si="461"/>
        <v>2.404147668935732E-2</v>
      </c>
      <c r="BB893" s="227">
        <f t="shared" si="462"/>
        <v>3.2196639999999992E-2</v>
      </c>
      <c r="BC893" s="221">
        <f t="shared" si="463"/>
        <v>2.2011708815320663E-2</v>
      </c>
      <c r="BD893" s="223">
        <f t="shared" si="464"/>
        <v>1.0184931184679336E-2</v>
      </c>
      <c r="BE893" s="358">
        <f t="shared" si="465"/>
        <v>316.56862397902808</v>
      </c>
      <c r="BF893" s="447">
        <f t="shared" si="466"/>
        <v>19.49086690180437</v>
      </c>
    </row>
    <row r="894" spans="1:58" ht="15.75" thickBot="1" x14ac:dyDescent="0.3">
      <c r="A894" s="22">
        <v>888</v>
      </c>
      <c r="B894" s="23">
        <v>24</v>
      </c>
      <c r="C894" s="24" t="s">
        <v>5</v>
      </c>
      <c r="D894" s="24" t="s">
        <v>10</v>
      </c>
      <c r="E894" s="25" t="s">
        <v>8</v>
      </c>
      <c r="F894" s="26" t="s">
        <v>31</v>
      </c>
      <c r="G894" s="27">
        <v>42591</v>
      </c>
      <c r="H894" s="28">
        <v>12</v>
      </c>
      <c r="I894" s="25">
        <v>84</v>
      </c>
      <c r="J894" s="41"/>
      <c r="K894" s="41"/>
      <c r="L894" s="42">
        <v>180.00980182166705</v>
      </c>
      <c r="M894" s="41"/>
      <c r="N894" s="41"/>
      <c r="O894" s="41"/>
      <c r="P894" s="41"/>
      <c r="Q894" s="41"/>
      <c r="R894" s="41"/>
      <c r="S894" s="314">
        <v>20975.342140933382</v>
      </c>
      <c r="T894" s="322">
        <v>1410.076780936392</v>
      </c>
      <c r="U894" s="327">
        <v>183.11413085734898</v>
      </c>
      <c r="V894" s="289">
        <f t="shared" si="449"/>
        <v>14.875319148936169</v>
      </c>
      <c r="W894" s="300">
        <f t="shared" si="450"/>
        <v>114.54791633352293</v>
      </c>
      <c r="X894" s="307">
        <f t="shared" si="451"/>
        <v>7.7005350397282069</v>
      </c>
      <c r="Y894" s="41">
        <v>462.87999999999994</v>
      </c>
      <c r="Z894" s="264">
        <v>164.2</v>
      </c>
      <c r="AA894" s="194">
        <v>4.21</v>
      </c>
      <c r="AB894" s="73">
        <v>8.4433817624016676</v>
      </c>
      <c r="AC894" s="255">
        <f t="shared" si="452"/>
        <v>7.036151468668056E-4</v>
      </c>
      <c r="AD894" s="80">
        <f t="shared" si="453"/>
        <v>3.9082725501804836</v>
      </c>
      <c r="AE894" s="145">
        <v>0.23918782169999994</v>
      </c>
      <c r="AF894" s="150">
        <v>0.22366815054999994</v>
      </c>
      <c r="AG894" s="155">
        <v>0.16609993202500001</v>
      </c>
      <c r="AH894" s="160">
        <v>0.15135316174999999</v>
      </c>
      <c r="AI894" s="179">
        <f t="shared" si="454"/>
        <v>2.8328438584300666</v>
      </c>
      <c r="AJ894" s="179">
        <f t="shared" si="455"/>
        <v>1.7925656568553467</v>
      </c>
      <c r="AK894" s="260">
        <f t="shared" si="456"/>
        <v>215.1078788226416</v>
      </c>
      <c r="AL894" s="109">
        <v>117.33003421105778</v>
      </c>
      <c r="AS894" s="455">
        <v>22.35282701935111</v>
      </c>
      <c r="AT894" s="349">
        <v>22.06252503742472</v>
      </c>
      <c r="AU894" s="352">
        <f t="shared" si="457"/>
        <v>0.29030198192639034</v>
      </c>
      <c r="AV894" s="417">
        <f t="shared" si="458"/>
        <v>10.346676570717239</v>
      </c>
      <c r="AW894" s="349">
        <f t="shared" si="459"/>
        <v>10.212301589323154</v>
      </c>
      <c r="AX894" s="352">
        <f t="shared" si="460"/>
        <v>0.13437498139408754</v>
      </c>
      <c r="AY894" s="209">
        <v>6.3E-2</v>
      </c>
      <c r="AZ894" s="222">
        <v>4.2989778546830469E-2</v>
      </c>
      <c r="BA894" s="225">
        <f t="shared" si="461"/>
        <v>2.0010221453169531E-2</v>
      </c>
      <c r="BB894" s="228">
        <f t="shared" si="462"/>
        <v>2.9161439999999997E-2</v>
      </c>
      <c r="BC894" s="222">
        <f t="shared" si="463"/>
        <v>1.9899108693756887E-2</v>
      </c>
      <c r="BD894" s="225">
        <f t="shared" si="464"/>
        <v>9.2623313062431128E-3</v>
      </c>
      <c r="BE894" s="359">
        <f t="shared" si="465"/>
        <v>421.95343925413044</v>
      </c>
      <c r="BF894" s="448">
        <f t="shared" si="466"/>
        <v>29.084823005247657</v>
      </c>
    </row>
    <row r="895" spans="1:58" x14ac:dyDescent="0.25">
      <c r="A895" s="8">
        <v>889</v>
      </c>
      <c r="B895" s="9">
        <v>25</v>
      </c>
      <c r="C895" s="10" t="s">
        <v>11</v>
      </c>
      <c r="D895" s="10" t="s">
        <v>6</v>
      </c>
      <c r="E895" s="11" t="s">
        <v>7</v>
      </c>
      <c r="F895" s="12" t="s">
        <v>31</v>
      </c>
      <c r="G895" s="13">
        <v>42592</v>
      </c>
      <c r="H895" s="14">
        <v>12</v>
      </c>
      <c r="I895" s="11">
        <v>84</v>
      </c>
      <c r="J895" s="39"/>
      <c r="K895" s="39"/>
      <c r="L895" s="44">
        <v>30.00289567148134</v>
      </c>
      <c r="M895" s="39"/>
      <c r="N895" s="39"/>
      <c r="O895" s="39"/>
      <c r="P895" s="39"/>
      <c r="Q895" s="39"/>
      <c r="R895" s="39"/>
      <c r="S895" s="315">
        <v>14704.519178245244</v>
      </c>
      <c r="T895" s="323">
        <v>369.83569397712665</v>
      </c>
      <c r="U895" s="328">
        <v>21.756929828027083</v>
      </c>
      <c r="V895" s="287">
        <f t="shared" si="449"/>
        <v>39.75959978366685</v>
      </c>
      <c r="W895" s="298">
        <f t="shared" si="450"/>
        <v>675.85451138896508</v>
      </c>
      <c r="X895" s="305">
        <f t="shared" si="451"/>
        <v>16.998524005933394</v>
      </c>
      <c r="Y895" s="39">
        <v>443.14000000000004</v>
      </c>
      <c r="Z895" s="262">
        <v>33.900000000000006</v>
      </c>
      <c r="AA895" s="192">
        <v>4.45</v>
      </c>
      <c r="AB895" s="71">
        <v>37.467572673384332</v>
      </c>
      <c r="AC895" s="253">
        <f t="shared" si="452"/>
        <v>3.1222977227820278E-3</v>
      </c>
      <c r="AD895" s="78">
        <f t="shared" si="453"/>
        <v>16.603380154483535</v>
      </c>
      <c r="AE895" s="162">
        <v>1.7317732725999999</v>
      </c>
      <c r="AF895" s="164">
        <v>1.66701602105</v>
      </c>
      <c r="AG895" s="166">
        <v>1.348766889425</v>
      </c>
      <c r="AH895" s="168">
        <v>1.2626329623500001</v>
      </c>
      <c r="AI895" s="177">
        <f t="shared" si="454"/>
        <v>4.6220588872846617</v>
      </c>
      <c r="AJ895" s="177">
        <f t="shared" si="455"/>
        <v>3.3699353127482712</v>
      </c>
      <c r="AK895" s="258">
        <f t="shared" si="456"/>
        <v>404.39223752979251</v>
      </c>
      <c r="AL895" s="107">
        <v>391.65055826433149</v>
      </c>
      <c r="AS895" s="456">
        <v>3.6377784961271247</v>
      </c>
      <c r="AT895" s="348">
        <v>3.0441843104346162</v>
      </c>
      <c r="AU895" s="350">
        <f t="shared" si="457"/>
        <v>0.59359418569250844</v>
      </c>
      <c r="AV895" s="415">
        <f t="shared" si="458"/>
        <v>1.6120451627737742</v>
      </c>
      <c r="AW895" s="347">
        <f t="shared" si="459"/>
        <v>1.348999835325996</v>
      </c>
      <c r="AX895" s="350">
        <f t="shared" si="460"/>
        <v>0.2630453274477782</v>
      </c>
      <c r="AY895" s="207">
        <v>0.39400000000000002</v>
      </c>
      <c r="AZ895" s="220">
        <v>0.27296563736241025</v>
      </c>
      <c r="BA895" s="224">
        <f t="shared" si="461"/>
        <v>0.12103436263758977</v>
      </c>
      <c r="BB895" s="226">
        <f t="shared" si="462"/>
        <v>0.17459716000000003</v>
      </c>
      <c r="BC895" s="220">
        <f t="shared" si="463"/>
        <v>0.1209619925407785</v>
      </c>
      <c r="BD895" s="224">
        <f t="shared" si="464"/>
        <v>5.3635167459221533E-2</v>
      </c>
      <c r="BE895" s="357">
        <f t="shared" si="465"/>
        <v>309.56144897108743</v>
      </c>
      <c r="BF895" s="446">
        <f t="shared" si="466"/>
        <v>63.119844460190102</v>
      </c>
    </row>
    <row r="896" spans="1:58" x14ac:dyDescent="0.25">
      <c r="A896" s="15">
        <v>890</v>
      </c>
      <c r="B896" s="16">
        <v>26</v>
      </c>
      <c r="C896" s="17" t="s">
        <v>11</v>
      </c>
      <c r="D896" s="17" t="s">
        <v>6</v>
      </c>
      <c r="E896" s="18" t="s">
        <v>7</v>
      </c>
      <c r="F896" s="19" t="s">
        <v>31</v>
      </c>
      <c r="G896" s="20">
        <v>42592</v>
      </c>
      <c r="H896" s="21">
        <v>12</v>
      </c>
      <c r="I896" s="18">
        <v>84</v>
      </c>
      <c r="J896" s="40"/>
      <c r="K896" s="40"/>
      <c r="L896" s="43">
        <v>29.99935613326728</v>
      </c>
      <c r="M896" s="40"/>
      <c r="N896" s="40"/>
      <c r="O896" s="40"/>
      <c r="P896" s="40"/>
      <c r="Q896" s="40"/>
      <c r="R896" s="40"/>
      <c r="S896" s="313">
        <v>14702.784438768073</v>
      </c>
      <c r="T896" s="321">
        <v>369.79206326940806</v>
      </c>
      <c r="U896" s="326">
        <v>21.754363092956236</v>
      </c>
      <c r="V896" s="288">
        <f t="shared" si="449"/>
        <v>39.759599783666843</v>
      </c>
      <c r="W896" s="299">
        <f t="shared" si="450"/>
        <v>675.85451138896508</v>
      </c>
      <c r="X896" s="306">
        <f t="shared" si="451"/>
        <v>16.998524005933398</v>
      </c>
      <c r="Y896" s="40">
        <v>448.72</v>
      </c>
      <c r="Z896" s="263">
        <v>24.900000000000006</v>
      </c>
      <c r="AA896" s="193">
        <v>4.53</v>
      </c>
      <c r="AB896" s="72">
        <v>44.137811649218698</v>
      </c>
      <c r="AC896" s="254">
        <f t="shared" si="452"/>
        <v>3.6781509707682247E-3</v>
      </c>
      <c r="AD896" s="79">
        <f t="shared" si="453"/>
        <v>19.805518843237415</v>
      </c>
      <c r="AE896" s="163">
        <v>1.8714503206000002</v>
      </c>
      <c r="AF896" s="165">
        <v>1.8119695110499998</v>
      </c>
      <c r="AG896" s="167">
        <v>1.4710205458250001</v>
      </c>
      <c r="AH896" s="169">
        <v>1.3795655929500001</v>
      </c>
      <c r="AI896" s="178">
        <f t="shared" si="454"/>
        <v>4.2400161010998545</v>
      </c>
      <c r="AJ896" s="178">
        <f t="shared" si="455"/>
        <v>3.1255867506843655</v>
      </c>
      <c r="AK896" s="259">
        <f t="shared" si="456"/>
        <v>375.07041008212389</v>
      </c>
      <c r="AL896" s="108">
        <v>398.36977400658088</v>
      </c>
      <c r="AS896" s="455">
        <v>2.5605390631597138</v>
      </c>
      <c r="AT896" s="348">
        <v>1.9675076458968972</v>
      </c>
      <c r="AU896" s="351">
        <f t="shared" si="457"/>
        <v>0.59303141726281661</v>
      </c>
      <c r="AV896" s="416">
        <f t="shared" si="458"/>
        <v>1.148965088421027</v>
      </c>
      <c r="AW896" s="348">
        <f t="shared" si="459"/>
        <v>0.88286003086685572</v>
      </c>
      <c r="AX896" s="351">
        <f t="shared" si="460"/>
        <v>0.26610505755417108</v>
      </c>
      <c r="AY896" s="208">
        <v>0.29299999999999998</v>
      </c>
      <c r="AZ896" s="221">
        <v>0.20627408944552267</v>
      </c>
      <c r="BA896" s="223">
        <f t="shared" si="461"/>
        <v>8.6725910554477315E-2</v>
      </c>
      <c r="BB896" s="227">
        <f t="shared" si="462"/>
        <v>0.13147496</v>
      </c>
      <c r="BC896" s="221">
        <f t="shared" si="463"/>
        <v>9.2559309415994925E-2</v>
      </c>
      <c r="BD896" s="223">
        <f t="shared" si="464"/>
        <v>3.8915650584005063E-2</v>
      </c>
      <c r="BE896" s="358">
        <f t="shared" si="465"/>
        <v>508.934542941389</v>
      </c>
      <c r="BF896" s="447">
        <f t="shared" si="466"/>
        <v>74.427442399156959</v>
      </c>
    </row>
    <row r="897" spans="1:58" x14ac:dyDescent="0.25">
      <c r="A897" s="15">
        <v>891</v>
      </c>
      <c r="B897" s="16">
        <v>27</v>
      </c>
      <c r="C897" s="17" t="s">
        <v>11</v>
      </c>
      <c r="D897" s="17" t="s">
        <v>6</v>
      </c>
      <c r="E897" s="18" t="s">
        <v>7</v>
      </c>
      <c r="F897" s="19" t="s">
        <v>31</v>
      </c>
      <c r="G897" s="20">
        <v>42592</v>
      </c>
      <c r="H897" s="21">
        <v>12</v>
      </c>
      <c r="I897" s="18">
        <v>84</v>
      </c>
      <c r="J897" s="40"/>
      <c r="K897" s="40"/>
      <c r="L897" s="43">
        <v>30.001125902374316</v>
      </c>
      <c r="M897" s="40"/>
      <c r="N897" s="40"/>
      <c r="O897" s="40"/>
      <c r="P897" s="40"/>
      <c r="Q897" s="40"/>
      <c r="R897" s="40"/>
      <c r="S897" s="313">
        <v>14703.65180850666</v>
      </c>
      <c r="T897" s="321">
        <v>369.81387862326744</v>
      </c>
      <c r="U897" s="326">
        <v>21.755646460491661</v>
      </c>
      <c r="V897" s="288">
        <f t="shared" si="449"/>
        <v>39.759599783666843</v>
      </c>
      <c r="W897" s="299">
        <f t="shared" si="450"/>
        <v>675.85451138896508</v>
      </c>
      <c r="X897" s="306">
        <f t="shared" si="451"/>
        <v>16.998524005933398</v>
      </c>
      <c r="Y897" s="40">
        <v>449.56000000000006</v>
      </c>
      <c r="Z897" s="263">
        <v>26</v>
      </c>
      <c r="AA897" s="193">
        <v>4.49</v>
      </c>
      <c r="AB897" s="72">
        <v>42.05791635414775</v>
      </c>
      <c r="AC897" s="254">
        <f t="shared" si="452"/>
        <v>3.5048263628456458E-3</v>
      </c>
      <c r="AD897" s="79">
        <f t="shared" si="453"/>
        <v>18.907556876170663</v>
      </c>
      <c r="AE897" s="163">
        <v>1.7830599685999999</v>
      </c>
      <c r="AF897" s="165">
        <v>1.7177221710499999</v>
      </c>
      <c r="AG897" s="167">
        <v>1.3965183162249999</v>
      </c>
      <c r="AH897" s="169">
        <v>1.31271195035</v>
      </c>
      <c r="AI897" s="178">
        <f t="shared" si="454"/>
        <v>4.2395347253672364</v>
      </c>
      <c r="AJ897" s="178">
        <f t="shared" si="455"/>
        <v>3.1212006303316082</v>
      </c>
      <c r="AK897" s="259">
        <f t="shared" si="456"/>
        <v>374.54407563979294</v>
      </c>
      <c r="AL897" s="108">
        <v>422.28562664848539</v>
      </c>
      <c r="AS897" s="455">
        <v>2.6787930352170184</v>
      </c>
      <c r="AT897" s="348">
        <v>2.0856998400428823</v>
      </c>
      <c r="AU897" s="351">
        <f t="shared" si="457"/>
        <v>0.59309319517413606</v>
      </c>
      <c r="AV897" s="416">
        <f t="shared" si="458"/>
        <v>1.204278196912163</v>
      </c>
      <c r="AW897" s="348">
        <f t="shared" si="459"/>
        <v>0.93764722008967827</v>
      </c>
      <c r="AX897" s="351">
        <f t="shared" si="460"/>
        <v>0.2666309768224846</v>
      </c>
      <c r="AY897" s="208">
        <v>0.33800000000000002</v>
      </c>
      <c r="AZ897" s="221">
        <v>0.23303327445231992</v>
      </c>
      <c r="BA897" s="223">
        <f t="shared" si="461"/>
        <v>0.10496672554768011</v>
      </c>
      <c r="BB897" s="227">
        <f t="shared" si="462"/>
        <v>0.15195128000000002</v>
      </c>
      <c r="BC897" s="221">
        <f t="shared" si="463"/>
        <v>0.10476243886278497</v>
      </c>
      <c r="BD897" s="223">
        <f t="shared" si="464"/>
        <v>4.7188841137215068E-2</v>
      </c>
      <c r="BE897" s="358">
        <f t="shared" si="465"/>
        <v>400.67855917867377</v>
      </c>
      <c r="BF897" s="447">
        <f t="shared" si="466"/>
        <v>70.912829039961025</v>
      </c>
    </row>
    <row r="898" spans="1:58" ht="15.75" thickBot="1" x14ac:dyDescent="0.3">
      <c r="A898" s="22">
        <v>892</v>
      </c>
      <c r="B898" s="23">
        <v>28</v>
      </c>
      <c r="C898" s="24" t="s">
        <v>11</v>
      </c>
      <c r="D898" s="24" t="s">
        <v>6</v>
      </c>
      <c r="E898" s="25" t="s">
        <v>7</v>
      </c>
      <c r="F898" s="26" t="s">
        <v>31</v>
      </c>
      <c r="G898" s="27">
        <v>42592</v>
      </c>
      <c r="H898" s="28">
        <v>12</v>
      </c>
      <c r="I898" s="25">
        <v>84</v>
      </c>
      <c r="J898" s="41"/>
      <c r="K898" s="41"/>
      <c r="L898" s="42">
        <v>30.001125902374316</v>
      </c>
      <c r="M898" s="41"/>
      <c r="N898" s="41"/>
      <c r="O898" s="41"/>
      <c r="P898" s="41"/>
      <c r="Q898" s="41"/>
      <c r="R898" s="41"/>
      <c r="S898" s="314">
        <v>14703.65180850666</v>
      </c>
      <c r="T898" s="322">
        <v>369.81387862326744</v>
      </c>
      <c r="U898" s="327">
        <v>21.755646460491661</v>
      </c>
      <c r="V898" s="289">
        <f t="shared" si="449"/>
        <v>39.759599783666843</v>
      </c>
      <c r="W898" s="300">
        <f t="shared" si="450"/>
        <v>675.85451138896508</v>
      </c>
      <c r="X898" s="307">
        <f t="shared" si="451"/>
        <v>16.998524005933398</v>
      </c>
      <c r="Y898" s="41">
        <v>445.22</v>
      </c>
      <c r="Z898" s="264">
        <v>28.900000000000006</v>
      </c>
      <c r="AA898" s="194">
        <v>4.5</v>
      </c>
      <c r="AB898" s="73">
        <v>43.065474589072771</v>
      </c>
      <c r="AC898" s="255">
        <f t="shared" si="452"/>
        <v>3.5887895490893974E-3</v>
      </c>
      <c r="AD898" s="80">
        <f t="shared" si="453"/>
        <v>19.173610596546979</v>
      </c>
      <c r="AE898" s="145">
        <v>1.8071442985999999</v>
      </c>
      <c r="AF898" s="150">
        <v>1.7439229410499999</v>
      </c>
      <c r="AG898" s="155">
        <v>1.412428107225</v>
      </c>
      <c r="AH898" s="160">
        <v>1.3265839777500001</v>
      </c>
      <c r="AI898" s="179">
        <f t="shared" si="454"/>
        <v>4.1962716441502677</v>
      </c>
      <c r="AJ898" s="179">
        <f t="shared" si="455"/>
        <v>3.0803886185120581</v>
      </c>
      <c r="AK898" s="260">
        <f t="shared" si="456"/>
        <v>369.64663422144696</v>
      </c>
      <c r="AL898" s="109">
        <v>411.58043546591864</v>
      </c>
      <c r="AS898" s="457">
        <v>2.9709626903826005</v>
      </c>
      <c r="AT898" s="348">
        <v>2.3777168607494863</v>
      </c>
      <c r="AU898" s="352">
        <f t="shared" si="457"/>
        <v>0.59324582963311423</v>
      </c>
      <c r="AV898" s="417">
        <f t="shared" si="458"/>
        <v>1.3227320090121415</v>
      </c>
      <c r="AW898" s="349">
        <f t="shared" si="459"/>
        <v>1.0586071007428863</v>
      </c>
      <c r="AX898" s="352">
        <f t="shared" si="460"/>
        <v>0.26412490826925511</v>
      </c>
      <c r="AY898" s="209">
        <v>0.38800000000000001</v>
      </c>
      <c r="AZ898" s="222">
        <v>0.28056236562296172</v>
      </c>
      <c r="BA898" s="225">
        <f t="shared" si="461"/>
        <v>0.10743763437703829</v>
      </c>
      <c r="BB898" s="228">
        <f t="shared" si="462"/>
        <v>0.17274536000000001</v>
      </c>
      <c r="BC898" s="222">
        <f t="shared" si="463"/>
        <v>0.12491197642265503</v>
      </c>
      <c r="BD898" s="225">
        <f t="shared" si="464"/>
        <v>4.7833383577344991E-2</v>
      </c>
      <c r="BE898" s="359">
        <f t="shared" si="465"/>
        <v>400.84161233427881</v>
      </c>
      <c r="BF898" s="448">
        <f t="shared" si="466"/>
        <v>72.592966419512962</v>
      </c>
    </row>
    <row r="899" spans="1:58" x14ac:dyDescent="0.25">
      <c r="A899" s="8">
        <v>893</v>
      </c>
      <c r="B899" s="9">
        <v>29</v>
      </c>
      <c r="C899" s="10" t="s">
        <v>11</v>
      </c>
      <c r="D899" s="10" t="s">
        <v>6</v>
      </c>
      <c r="E899" s="11" t="s">
        <v>8</v>
      </c>
      <c r="F899" s="12" t="s">
        <v>31</v>
      </c>
      <c r="G899" s="13">
        <v>42591</v>
      </c>
      <c r="H899" s="14">
        <v>12</v>
      </c>
      <c r="I899" s="11">
        <v>84</v>
      </c>
      <c r="J899" s="39"/>
      <c r="K899" s="39"/>
      <c r="L899" s="44">
        <v>30.001125902374316</v>
      </c>
      <c r="M899" s="39"/>
      <c r="N899" s="39"/>
      <c r="O899" s="39"/>
      <c r="P899" s="39"/>
      <c r="Q899" s="39"/>
      <c r="R899" s="39"/>
      <c r="S899" s="315">
        <v>14703.65180850666</v>
      </c>
      <c r="T899" s="323">
        <v>369.81387862326744</v>
      </c>
      <c r="U899" s="328">
        <v>21.755646460491661</v>
      </c>
      <c r="V899" s="287">
        <f t="shared" si="449"/>
        <v>39.759599783666843</v>
      </c>
      <c r="W899" s="298">
        <f t="shared" si="450"/>
        <v>675.85451138896508</v>
      </c>
      <c r="X899" s="305">
        <f t="shared" si="451"/>
        <v>16.998524005933398</v>
      </c>
      <c r="Y899" s="39">
        <v>444.23</v>
      </c>
      <c r="Z899" s="262">
        <v>8.7999999999999972</v>
      </c>
      <c r="AA899" s="192">
        <v>4.7699999999999996</v>
      </c>
      <c r="AB899" s="71">
        <v>19.906367619158122</v>
      </c>
      <c r="AC899" s="253">
        <f t="shared" si="452"/>
        <v>1.6588639682631769E-3</v>
      </c>
      <c r="AD899" s="78">
        <f t="shared" si="453"/>
        <v>8.8430056874586143</v>
      </c>
      <c r="AE899" s="162">
        <v>0.69424052520000001</v>
      </c>
      <c r="AF899" s="164">
        <v>0.67027761785000006</v>
      </c>
      <c r="AG899" s="166">
        <v>0.54334799582500004</v>
      </c>
      <c r="AH899" s="168">
        <v>0.50813652204999993</v>
      </c>
      <c r="AI899" s="177">
        <f t="shared" si="454"/>
        <v>3.487529912447989</v>
      </c>
      <c r="AJ899" s="177">
        <f t="shared" si="455"/>
        <v>2.5526330658184135</v>
      </c>
      <c r="AK899" s="258">
        <f t="shared" si="456"/>
        <v>306.31596789820964</v>
      </c>
      <c r="AL899" s="107">
        <v>310.50748680072689</v>
      </c>
      <c r="AS899" s="455">
        <v>0.51603627570881605</v>
      </c>
      <c r="AT899" s="347">
        <v>0.2742025485140997</v>
      </c>
      <c r="AU899" s="350">
        <f t="shared" si="457"/>
        <v>0.24183372719471635</v>
      </c>
      <c r="AV899" s="415">
        <f t="shared" si="458"/>
        <v>0.22923879475812736</v>
      </c>
      <c r="AW899" s="347">
        <f t="shared" si="459"/>
        <v>0.12180899812641852</v>
      </c>
      <c r="AX899" s="350">
        <f t="shared" si="460"/>
        <v>0.10742979663170886</v>
      </c>
      <c r="AY899" s="207">
        <v>0.127</v>
      </c>
      <c r="AZ899" s="220">
        <v>8.5965214647032634E-2</v>
      </c>
      <c r="BA899" s="224">
        <f t="shared" si="461"/>
        <v>4.1034785352967368E-2</v>
      </c>
      <c r="BB899" s="226">
        <f t="shared" si="462"/>
        <v>5.6417210000000002E-2</v>
      </c>
      <c r="BC899" s="220">
        <f t="shared" si="463"/>
        <v>3.8188327302651308E-2</v>
      </c>
      <c r="BD899" s="224">
        <f t="shared" si="464"/>
        <v>1.8228882697348694E-2</v>
      </c>
      <c r="BE899" s="357">
        <f t="shared" si="465"/>
        <v>485.10958319704292</v>
      </c>
      <c r="BF899" s="446">
        <f t="shared" si="466"/>
        <v>82.314273737054819</v>
      </c>
    </row>
    <row r="900" spans="1:58" x14ac:dyDescent="0.25">
      <c r="A900" s="15">
        <v>894</v>
      </c>
      <c r="B900" s="16">
        <v>30</v>
      </c>
      <c r="C900" s="17" t="s">
        <v>11</v>
      </c>
      <c r="D900" s="17" t="s">
        <v>6</v>
      </c>
      <c r="E900" s="18" t="s">
        <v>8</v>
      </c>
      <c r="F900" s="19" t="s">
        <v>31</v>
      </c>
      <c r="G900" s="20">
        <v>42591</v>
      </c>
      <c r="H900" s="21">
        <v>12</v>
      </c>
      <c r="I900" s="18">
        <v>84</v>
      </c>
      <c r="J900" s="40"/>
      <c r="K900" s="40"/>
      <c r="L900" s="43">
        <v>30.001125902374316</v>
      </c>
      <c r="M900" s="40"/>
      <c r="N900" s="40"/>
      <c r="O900" s="40"/>
      <c r="P900" s="40"/>
      <c r="Q900" s="40"/>
      <c r="R900" s="40"/>
      <c r="S900" s="313">
        <v>14703.65180850666</v>
      </c>
      <c r="T900" s="321">
        <v>369.81387862326744</v>
      </c>
      <c r="U900" s="326">
        <v>21.755646460491661</v>
      </c>
      <c r="V900" s="288">
        <f t="shared" si="449"/>
        <v>39.759599783666843</v>
      </c>
      <c r="W900" s="299">
        <f t="shared" si="450"/>
        <v>675.85451138896508</v>
      </c>
      <c r="X900" s="306">
        <f t="shared" si="451"/>
        <v>16.998524005933398</v>
      </c>
      <c r="Y900" s="40">
        <v>447.15000000000003</v>
      </c>
      <c r="Z900" s="263">
        <v>12.100000000000009</v>
      </c>
      <c r="AA900" s="193">
        <v>4.7699999999999996</v>
      </c>
      <c r="AB900" s="72">
        <v>26.662486032179199</v>
      </c>
      <c r="AC900" s="254">
        <f t="shared" si="452"/>
        <v>2.2218738360149331E-3</v>
      </c>
      <c r="AD900" s="79">
        <f t="shared" si="453"/>
        <v>11.92213062928893</v>
      </c>
      <c r="AE900" s="163">
        <v>0.99978227919999985</v>
      </c>
      <c r="AF900" s="165">
        <v>0.96505274645000005</v>
      </c>
      <c r="AG900" s="167">
        <v>0.79441783942499988</v>
      </c>
      <c r="AH900" s="169">
        <v>0.74499787014999996</v>
      </c>
      <c r="AI900" s="178">
        <f t="shared" si="454"/>
        <v>3.7497714128883306</v>
      </c>
      <c r="AJ900" s="178">
        <f t="shared" si="455"/>
        <v>2.7941800672707533</v>
      </c>
      <c r="AK900" s="259">
        <f t="shared" si="456"/>
        <v>335.30160807249041</v>
      </c>
      <c r="AL900" s="108">
        <v>326.2236185368356</v>
      </c>
      <c r="AS900" s="455">
        <v>0.73885333095853967</v>
      </c>
      <c r="AT900" s="348">
        <v>0.40827059757188527</v>
      </c>
      <c r="AU900" s="351">
        <f t="shared" si="457"/>
        <v>0.33058273338665439</v>
      </c>
      <c r="AV900" s="416">
        <f t="shared" si="458"/>
        <v>0.33037826693811106</v>
      </c>
      <c r="AW900" s="348">
        <f t="shared" si="459"/>
        <v>0.18255819770426851</v>
      </c>
      <c r="AX900" s="351">
        <f t="shared" si="460"/>
        <v>0.14782006923384253</v>
      </c>
      <c r="AY900" s="208">
        <v>8.6999999999999994E-2</v>
      </c>
      <c r="AZ900" s="221">
        <v>6.0342941432827403E-2</v>
      </c>
      <c r="BA900" s="223">
        <f t="shared" si="461"/>
        <v>2.6657058567172591E-2</v>
      </c>
      <c r="BB900" s="227">
        <f t="shared" si="462"/>
        <v>3.8902050000000001E-2</v>
      </c>
      <c r="BC900" s="221">
        <f t="shared" si="463"/>
        <v>2.6982346261688776E-2</v>
      </c>
      <c r="BD900" s="223">
        <f t="shared" si="464"/>
        <v>1.1919703738311225E-2</v>
      </c>
      <c r="BE900" s="358">
        <f t="shared" si="465"/>
        <v>1000.2036032967753</v>
      </c>
      <c r="BF900" s="447">
        <f t="shared" si="466"/>
        <v>80.652990430066922</v>
      </c>
    </row>
    <row r="901" spans="1:58" x14ac:dyDescent="0.25">
      <c r="A901" s="15">
        <v>895</v>
      </c>
      <c r="B901" s="16">
        <v>31</v>
      </c>
      <c r="C901" s="17" t="s">
        <v>11</v>
      </c>
      <c r="D901" s="17" t="s">
        <v>6</v>
      </c>
      <c r="E901" s="18" t="s">
        <v>8</v>
      </c>
      <c r="F901" s="19" t="s">
        <v>31</v>
      </c>
      <c r="G901" s="20">
        <v>42591</v>
      </c>
      <c r="H901" s="21">
        <v>12</v>
      </c>
      <c r="I901" s="18">
        <v>84</v>
      </c>
      <c r="J901" s="40"/>
      <c r="K901" s="40"/>
      <c r="L901" s="43">
        <v>30.00289567148134</v>
      </c>
      <c r="M901" s="40"/>
      <c r="N901" s="40"/>
      <c r="O901" s="40"/>
      <c r="P901" s="40"/>
      <c r="Q901" s="40"/>
      <c r="R901" s="40"/>
      <c r="S901" s="313">
        <v>14704.519178245244</v>
      </c>
      <c r="T901" s="321">
        <v>369.83569397712665</v>
      </c>
      <c r="U901" s="326">
        <v>21.756929828027083</v>
      </c>
      <c r="V901" s="288">
        <f t="shared" si="449"/>
        <v>39.75959978366685</v>
      </c>
      <c r="W901" s="299">
        <f t="shared" si="450"/>
        <v>675.85451138896508</v>
      </c>
      <c r="X901" s="306">
        <f t="shared" si="451"/>
        <v>16.998524005933394</v>
      </c>
      <c r="Y901" s="40">
        <v>449.23999999999995</v>
      </c>
      <c r="Z901" s="263">
        <v>10.299999999999997</v>
      </c>
      <c r="AA901" s="193">
        <v>4.74</v>
      </c>
      <c r="AB901" s="72">
        <v>22.545212399193851</v>
      </c>
      <c r="AC901" s="254">
        <f t="shared" si="452"/>
        <v>1.8787676999328208E-3</v>
      </c>
      <c r="AD901" s="79">
        <f t="shared" si="453"/>
        <v>10.128211218213844</v>
      </c>
      <c r="AE901" s="163">
        <v>0.81040699819999984</v>
      </c>
      <c r="AF901" s="165">
        <v>0.7817327004500001</v>
      </c>
      <c r="AG901" s="167">
        <v>0.62928191952500001</v>
      </c>
      <c r="AH901" s="169">
        <v>0.58634169024999994</v>
      </c>
      <c r="AI901" s="178">
        <f t="shared" si="454"/>
        <v>3.5945857765747977</v>
      </c>
      <c r="AJ901" s="178">
        <f t="shared" si="455"/>
        <v>2.6007370428276193</v>
      </c>
      <c r="AK901" s="259">
        <f t="shared" si="456"/>
        <v>312.08844513931433</v>
      </c>
      <c r="AL901" s="108">
        <v>328.84297382618712</v>
      </c>
      <c r="AS901" s="455">
        <v>0.76655945310976492</v>
      </c>
      <c r="AT901" s="348">
        <v>0.42494125027218421</v>
      </c>
      <c r="AU901" s="351">
        <f t="shared" si="457"/>
        <v>0.34161820283758071</v>
      </c>
      <c r="AV901" s="416">
        <f t="shared" si="458"/>
        <v>0.34436916871503076</v>
      </c>
      <c r="AW901" s="348">
        <f t="shared" si="459"/>
        <v>0.19090060727227601</v>
      </c>
      <c r="AX901" s="351">
        <f t="shared" si="460"/>
        <v>0.15346856144275475</v>
      </c>
      <c r="AY901" s="208">
        <v>9.8000000000000004E-2</v>
      </c>
      <c r="AZ901" s="221">
        <v>6.709905744025324E-2</v>
      </c>
      <c r="BA901" s="223">
        <f t="shared" si="461"/>
        <v>3.0900942559746764E-2</v>
      </c>
      <c r="BB901" s="227">
        <f t="shared" si="462"/>
        <v>4.4025519999999999E-2</v>
      </c>
      <c r="BC901" s="221">
        <f t="shared" si="463"/>
        <v>3.0143580564459364E-2</v>
      </c>
      <c r="BD901" s="223">
        <f t="shared" si="464"/>
        <v>1.3881939435540634E-2</v>
      </c>
      <c r="BE901" s="358">
        <f t="shared" si="465"/>
        <v>729.59626896826319</v>
      </c>
      <c r="BF901" s="447">
        <f t="shared" si="466"/>
        <v>65.995348643388212</v>
      </c>
    </row>
    <row r="902" spans="1:58" ht="15.75" thickBot="1" x14ac:dyDescent="0.3">
      <c r="A902" s="22">
        <v>896</v>
      </c>
      <c r="B902" s="23">
        <v>32</v>
      </c>
      <c r="C902" s="24" t="s">
        <v>11</v>
      </c>
      <c r="D902" s="24" t="s">
        <v>6</v>
      </c>
      <c r="E902" s="25" t="s">
        <v>8</v>
      </c>
      <c r="F902" s="26" t="s">
        <v>31</v>
      </c>
      <c r="G902" s="27">
        <v>42591</v>
      </c>
      <c r="H902" s="28">
        <v>12</v>
      </c>
      <c r="I902" s="25">
        <v>84</v>
      </c>
      <c r="J902" s="41"/>
      <c r="K902" s="41"/>
      <c r="L902" s="42">
        <v>29.99935613326728</v>
      </c>
      <c r="M902" s="41"/>
      <c r="N902" s="41"/>
      <c r="O902" s="41"/>
      <c r="P902" s="41"/>
      <c r="Q902" s="41"/>
      <c r="R902" s="41"/>
      <c r="S902" s="314">
        <v>14702.784438768073</v>
      </c>
      <c r="T902" s="322">
        <v>369.79206326940806</v>
      </c>
      <c r="U902" s="327">
        <v>21.754363092956236</v>
      </c>
      <c r="V902" s="289">
        <f t="shared" si="449"/>
        <v>39.759599783666843</v>
      </c>
      <c r="W902" s="300">
        <f t="shared" si="450"/>
        <v>675.85451138896508</v>
      </c>
      <c r="X902" s="307">
        <f t="shared" si="451"/>
        <v>16.998524005933398</v>
      </c>
      <c r="Y902" s="41">
        <v>449.69000000000005</v>
      </c>
      <c r="Z902" s="264">
        <v>11.700000000000003</v>
      </c>
      <c r="AA902" s="194">
        <v>4.87</v>
      </c>
      <c r="AB902" s="73">
        <v>24.31756212752002</v>
      </c>
      <c r="AC902" s="255">
        <f t="shared" si="452"/>
        <v>2.0264635106266682E-3</v>
      </c>
      <c r="AD902" s="80">
        <f t="shared" si="453"/>
        <v>10.93536451312448</v>
      </c>
      <c r="AE902" s="145">
        <v>0.9212662721999999</v>
      </c>
      <c r="AF902" s="150">
        <v>0.88710298344999994</v>
      </c>
      <c r="AG902" s="155">
        <v>0.71589247512499998</v>
      </c>
      <c r="AH902" s="160">
        <v>0.66967494414999995</v>
      </c>
      <c r="AI902" s="179">
        <f t="shared" si="454"/>
        <v>3.7884812111054877</v>
      </c>
      <c r="AJ902" s="179">
        <f t="shared" si="455"/>
        <v>2.7538736845340814</v>
      </c>
      <c r="AK902" s="260">
        <f t="shared" si="456"/>
        <v>330.4648421440898</v>
      </c>
      <c r="AL902" s="109">
        <v>342.16752029810527</v>
      </c>
      <c r="AS902" s="455">
        <v>1.0950669519852931</v>
      </c>
      <c r="AT902" s="349">
        <v>0.62260277768862904</v>
      </c>
      <c r="AU902" s="352">
        <f t="shared" si="457"/>
        <v>0.4724641742966641</v>
      </c>
      <c r="AV902" s="417">
        <f t="shared" si="458"/>
        <v>0.49244065763826655</v>
      </c>
      <c r="AW902" s="349">
        <f t="shared" si="459"/>
        <v>0.27997824309879965</v>
      </c>
      <c r="AX902" s="352">
        <f t="shared" si="460"/>
        <v>0.2124624145394669</v>
      </c>
      <c r="AY902" s="209">
        <v>0.151</v>
      </c>
      <c r="AZ902" s="222">
        <v>0.10594199568834464</v>
      </c>
      <c r="BA902" s="225">
        <f t="shared" si="461"/>
        <v>4.5058004311655353E-2</v>
      </c>
      <c r="BB902" s="228">
        <f t="shared" si="462"/>
        <v>6.7903190000000016E-2</v>
      </c>
      <c r="BC902" s="222">
        <f t="shared" si="463"/>
        <v>4.7641056041091707E-2</v>
      </c>
      <c r="BD902" s="225">
        <f t="shared" si="464"/>
        <v>2.0262133958908298E-2</v>
      </c>
      <c r="BE902" s="359">
        <f t="shared" si="465"/>
        <v>539.69461140181238</v>
      </c>
      <c r="BF902" s="448">
        <f t="shared" si="466"/>
        <v>51.469642462776079</v>
      </c>
    </row>
    <row r="903" spans="1:58" x14ac:dyDescent="0.25">
      <c r="A903" s="8">
        <v>897</v>
      </c>
      <c r="B903" s="9">
        <v>33</v>
      </c>
      <c r="C903" s="10" t="s">
        <v>11</v>
      </c>
      <c r="D903" s="10" t="s">
        <v>9</v>
      </c>
      <c r="E903" s="11" t="s">
        <v>7</v>
      </c>
      <c r="F903" s="12" t="s">
        <v>31</v>
      </c>
      <c r="G903" s="13">
        <v>42592</v>
      </c>
      <c r="H903" s="14">
        <v>12</v>
      </c>
      <c r="I903" s="11">
        <v>84</v>
      </c>
      <c r="J903" s="39"/>
      <c r="K903" s="39"/>
      <c r="L903" s="44">
        <v>75.001994002289706</v>
      </c>
      <c r="M903" s="39"/>
      <c r="N903" s="39"/>
      <c r="O903" s="39"/>
      <c r="P903" s="39"/>
      <c r="Q903" s="39"/>
      <c r="R903" s="39"/>
      <c r="S903" s="315">
        <v>32866.623791743375</v>
      </c>
      <c r="T903" s="323">
        <v>1710.0454632522051</v>
      </c>
      <c r="U903" s="328">
        <v>71.330446390560297</v>
      </c>
      <c r="V903" s="287">
        <f t="shared" si="449"/>
        <v>19.219736842105267</v>
      </c>
      <c r="W903" s="298">
        <f t="shared" si="450"/>
        <v>460.76571022402669</v>
      </c>
      <c r="X903" s="305">
        <f t="shared" si="451"/>
        <v>23.973570190337522</v>
      </c>
      <c r="Y903" s="39">
        <v>452.75000000000006</v>
      </c>
      <c r="Z903" s="262">
        <v>278</v>
      </c>
      <c r="AA903" s="192">
        <v>3.38</v>
      </c>
      <c r="AB903" s="71">
        <v>18.238060015569243</v>
      </c>
      <c r="AC903" s="253">
        <f t="shared" si="452"/>
        <v>1.5198383346307703E-3</v>
      </c>
      <c r="AD903" s="78">
        <f t="shared" si="453"/>
        <v>8.2572816720489755</v>
      </c>
      <c r="AE903" s="162">
        <v>0.59477110209999995</v>
      </c>
      <c r="AF903" s="164">
        <v>0.57345118375000004</v>
      </c>
      <c r="AG903" s="166">
        <v>0.44852654272500003</v>
      </c>
      <c r="AH903" s="168">
        <v>0.41884810855000004</v>
      </c>
      <c r="AI903" s="177">
        <f t="shared" si="454"/>
        <v>3.2611533331520079</v>
      </c>
      <c r="AJ903" s="177">
        <f t="shared" si="455"/>
        <v>2.2965606440182946</v>
      </c>
      <c r="AK903" s="258">
        <f t="shared" si="456"/>
        <v>275.58727728219532</v>
      </c>
      <c r="AL903" s="107">
        <v>261.7590071656449</v>
      </c>
      <c r="AS903" s="456">
        <v>28.487431399378284</v>
      </c>
      <c r="AT903" s="348">
        <v>27.704579690035846</v>
      </c>
      <c r="AU903" s="350">
        <f t="shared" si="457"/>
        <v>0.78285170934243808</v>
      </c>
      <c r="AV903" s="415">
        <f t="shared" si="458"/>
        <v>12.89768456606852</v>
      </c>
      <c r="AW903" s="347">
        <f t="shared" si="459"/>
        <v>12.543248454663731</v>
      </c>
      <c r="AX903" s="350">
        <f t="shared" si="460"/>
        <v>0.35443611140478892</v>
      </c>
      <c r="AY903" s="207">
        <v>2.121</v>
      </c>
      <c r="AZ903" s="220">
        <v>1.7904710273469078</v>
      </c>
      <c r="BA903" s="224">
        <f t="shared" si="461"/>
        <v>0.33052897265309222</v>
      </c>
      <c r="BB903" s="226">
        <f t="shared" si="462"/>
        <v>0.96028275000000007</v>
      </c>
      <c r="BC903" s="220">
        <f t="shared" si="463"/>
        <v>0.81063575763131257</v>
      </c>
      <c r="BD903" s="224">
        <f t="shared" si="464"/>
        <v>0.14964699236868753</v>
      </c>
      <c r="BE903" s="357">
        <f t="shared" si="465"/>
        <v>55.178400456625205</v>
      </c>
      <c r="BF903" s="446">
        <f t="shared" si="466"/>
        <v>23.296953686016003</v>
      </c>
    </row>
    <row r="904" spans="1:58" x14ac:dyDescent="0.25">
      <c r="A904" s="15">
        <v>898</v>
      </c>
      <c r="B904" s="16">
        <v>34</v>
      </c>
      <c r="C904" s="17" t="s">
        <v>11</v>
      </c>
      <c r="D904" s="17" t="s">
        <v>9</v>
      </c>
      <c r="E904" s="18" t="s">
        <v>7</v>
      </c>
      <c r="F904" s="19" t="s">
        <v>31</v>
      </c>
      <c r="G904" s="20">
        <v>42592</v>
      </c>
      <c r="H904" s="21">
        <v>12</v>
      </c>
      <c r="I904" s="18">
        <v>84</v>
      </c>
      <c r="J904" s="40"/>
      <c r="K904" s="40"/>
      <c r="L904" s="43">
        <v>74.988330943667208</v>
      </c>
      <c r="M904" s="40"/>
      <c r="N904" s="40"/>
      <c r="O904" s="40"/>
      <c r="P904" s="40"/>
      <c r="Q904" s="40"/>
      <c r="R904" s="40"/>
      <c r="S904" s="313">
        <v>32860.636502824404</v>
      </c>
      <c r="T904" s="321">
        <v>1709.7339455156123</v>
      </c>
      <c r="U904" s="326">
        <v>71.317452175092185</v>
      </c>
      <c r="V904" s="288">
        <f t="shared" si="449"/>
        <v>19.219736842105263</v>
      </c>
      <c r="W904" s="299">
        <f t="shared" si="450"/>
        <v>460.76571022402663</v>
      </c>
      <c r="X904" s="306">
        <f t="shared" si="451"/>
        <v>23.973570190337526</v>
      </c>
      <c r="Y904" s="40">
        <v>457.84999999999997</v>
      </c>
      <c r="Z904" s="263">
        <v>272</v>
      </c>
      <c r="AA904" s="193">
        <v>3.41</v>
      </c>
      <c r="AB904" s="72">
        <v>18.628445418284258</v>
      </c>
      <c r="AC904" s="254">
        <f t="shared" si="452"/>
        <v>1.5523704515236882E-3</v>
      </c>
      <c r="AD904" s="79">
        <f t="shared" si="453"/>
        <v>8.5290337347614482</v>
      </c>
      <c r="AE904" s="163">
        <v>0.62588895859999993</v>
      </c>
      <c r="AF904" s="165">
        <v>0.60439684244999992</v>
      </c>
      <c r="AG904" s="167">
        <v>0.47436545422499998</v>
      </c>
      <c r="AH904" s="169">
        <v>0.44242901725</v>
      </c>
      <c r="AI904" s="178">
        <f t="shared" si="454"/>
        <v>3.3598560939802047</v>
      </c>
      <c r="AJ904" s="178">
        <f t="shared" si="455"/>
        <v>2.3750184586833289</v>
      </c>
      <c r="AK904" s="259">
        <f t="shared" si="456"/>
        <v>285.00221504199948</v>
      </c>
      <c r="AL904" s="108">
        <v>270.710369154472</v>
      </c>
      <c r="AS904" s="455">
        <v>29.327302934403463</v>
      </c>
      <c r="AT904" s="348">
        <v>28.54573123049677</v>
      </c>
      <c r="AU904" s="351">
        <f t="shared" si="457"/>
        <v>0.78157170390669251</v>
      </c>
      <c r="AV904" s="416">
        <f t="shared" si="458"/>
        <v>13.427505648516624</v>
      </c>
      <c r="AW904" s="348">
        <f t="shared" si="459"/>
        <v>13.069663043882946</v>
      </c>
      <c r="AX904" s="351">
        <f t="shared" si="460"/>
        <v>0.35784260463367912</v>
      </c>
      <c r="AY904" s="208">
        <v>2.0680000000000001</v>
      </c>
      <c r="AZ904" s="221">
        <v>1.8942316876588787</v>
      </c>
      <c r="BA904" s="223">
        <f t="shared" si="461"/>
        <v>0.17376831234112133</v>
      </c>
      <c r="BB904" s="227">
        <f t="shared" si="462"/>
        <v>0.94683379999999995</v>
      </c>
      <c r="BC904" s="221">
        <f t="shared" si="463"/>
        <v>0.8672739781946176</v>
      </c>
      <c r="BD904" s="223">
        <f t="shared" si="464"/>
        <v>7.9559821805382402E-2</v>
      </c>
      <c r="BE904" s="358">
        <f t="shared" si="465"/>
        <v>107.20277573804771</v>
      </c>
      <c r="BF904" s="447">
        <f t="shared" si="466"/>
        <v>23.834595501820015</v>
      </c>
    </row>
    <row r="905" spans="1:58" x14ac:dyDescent="0.25">
      <c r="A905" s="15">
        <v>899</v>
      </c>
      <c r="B905" s="16">
        <v>35</v>
      </c>
      <c r="C905" s="17" t="s">
        <v>11</v>
      </c>
      <c r="D905" s="17" t="s">
        <v>9</v>
      </c>
      <c r="E905" s="18" t="s">
        <v>7</v>
      </c>
      <c r="F905" s="19" t="s">
        <v>31</v>
      </c>
      <c r="G905" s="20">
        <v>42592</v>
      </c>
      <c r="H905" s="21">
        <v>12</v>
      </c>
      <c r="I905" s="18">
        <v>84</v>
      </c>
      <c r="J905" s="40"/>
      <c r="K905" s="40"/>
      <c r="L905" s="43">
        <v>75.001994002289706</v>
      </c>
      <c r="M905" s="40"/>
      <c r="N905" s="40"/>
      <c r="O905" s="40"/>
      <c r="P905" s="40"/>
      <c r="Q905" s="40"/>
      <c r="R905" s="40"/>
      <c r="S905" s="313">
        <v>32866.623791743375</v>
      </c>
      <c r="T905" s="321">
        <v>1710.0454632522051</v>
      </c>
      <c r="U905" s="326">
        <v>71.330446390560297</v>
      </c>
      <c r="V905" s="288">
        <f t="shared" si="449"/>
        <v>19.219736842105267</v>
      </c>
      <c r="W905" s="299">
        <f t="shared" si="450"/>
        <v>460.76571022402669</v>
      </c>
      <c r="X905" s="306">
        <f t="shared" si="451"/>
        <v>23.973570190337522</v>
      </c>
      <c r="Y905" s="40">
        <v>451.30000000000007</v>
      </c>
      <c r="Z905" s="263">
        <v>277</v>
      </c>
      <c r="AA905" s="193">
        <v>3.36</v>
      </c>
      <c r="AB905" s="72">
        <v>16.718334327078132</v>
      </c>
      <c r="AC905" s="254">
        <f t="shared" si="452"/>
        <v>1.393194527256511E-3</v>
      </c>
      <c r="AD905" s="79">
        <f t="shared" si="453"/>
        <v>7.544984281810363</v>
      </c>
      <c r="AE905" s="163">
        <v>0.54924090199999998</v>
      </c>
      <c r="AF905" s="165">
        <v>0.53017916534999987</v>
      </c>
      <c r="AG905" s="167">
        <v>0.41270385312500002</v>
      </c>
      <c r="AH905" s="169">
        <v>0.38538290185000007</v>
      </c>
      <c r="AI905" s="178">
        <f t="shared" si="454"/>
        <v>3.285260907304699</v>
      </c>
      <c r="AJ905" s="178">
        <f t="shared" si="455"/>
        <v>2.3051513046117766</v>
      </c>
      <c r="AK905" s="259">
        <f t="shared" si="456"/>
        <v>276.6181565534132</v>
      </c>
      <c r="AL905" s="108">
        <v>247.77392762075974</v>
      </c>
      <c r="AS905" s="455">
        <v>27.299154519187283</v>
      </c>
      <c r="AT905" s="348">
        <v>26.514491817565215</v>
      </c>
      <c r="AU905" s="351">
        <f t="shared" si="457"/>
        <v>0.78466270162206797</v>
      </c>
      <c r="AV905" s="416">
        <f t="shared" si="458"/>
        <v>12.320108434509223</v>
      </c>
      <c r="AW905" s="348">
        <f t="shared" si="459"/>
        <v>11.965990157267184</v>
      </c>
      <c r="AX905" s="351">
        <f t="shared" si="460"/>
        <v>0.35411827724203931</v>
      </c>
      <c r="AY905" s="208">
        <v>1.8779999999999999</v>
      </c>
      <c r="AZ905" s="221">
        <v>1.7146268598480991</v>
      </c>
      <c r="BA905" s="223">
        <f t="shared" ref="BA905:BA936" si="467">AY905-AZ905</f>
        <v>0.16337314015190074</v>
      </c>
      <c r="BB905" s="227">
        <f t="shared" ref="BB905:BB934" si="468">AY905*Y905/1000</f>
        <v>0.84754140000000011</v>
      </c>
      <c r="BC905" s="221">
        <f t="shared" ref="BC905:BC934" si="469">AZ905*Y905/1000</f>
        <v>0.77381110184944724</v>
      </c>
      <c r="BD905" s="223">
        <f t="shared" ref="BD905:BD934" si="470">BA905*Y905/1000</f>
        <v>7.3730298150552806E-2</v>
      </c>
      <c r="BE905" s="358">
        <f t="shared" si="465"/>
        <v>102.3322090248972</v>
      </c>
      <c r="BF905" s="447">
        <f t="shared" si="466"/>
        <v>21.306396101812549</v>
      </c>
    </row>
    <row r="906" spans="1:58" ht="15.75" thickBot="1" x14ac:dyDescent="0.3">
      <c r="A906" s="22">
        <v>900</v>
      </c>
      <c r="B906" s="23">
        <v>36</v>
      </c>
      <c r="C906" s="24" t="s">
        <v>11</v>
      </c>
      <c r="D906" s="24" t="s">
        <v>9</v>
      </c>
      <c r="E906" s="25" t="s">
        <v>7</v>
      </c>
      <c r="F906" s="26" t="s">
        <v>31</v>
      </c>
      <c r="G906" s="27">
        <v>42592</v>
      </c>
      <c r="H906" s="28">
        <v>12</v>
      </c>
      <c r="I906" s="25">
        <v>84</v>
      </c>
      <c r="J906" s="41"/>
      <c r="K906" s="41"/>
      <c r="L906" s="42">
        <v>74.996528778840698</v>
      </c>
      <c r="M906" s="41"/>
      <c r="N906" s="41"/>
      <c r="O906" s="41"/>
      <c r="P906" s="41"/>
      <c r="Q906" s="41"/>
      <c r="R906" s="41"/>
      <c r="S906" s="314">
        <v>32864.228876175781</v>
      </c>
      <c r="T906" s="322">
        <v>1709.9208561575676</v>
      </c>
      <c r="U906" s="327">
        <v>71.325248704373053</v>
      </c>
      <c r="V906" s="289">
        <f t="shared" si="449"/>
        <v>19.219736842105267</v>
      </c>
      <c r="W906" s="300">
        <f t="shared" si="450"/>
        <v>460.76571022402658</v>
      </c>
      <c r="X906" s="307">
        <f t="shared" si="451"/>
        <v>23.973570190337519</v>
      </c>
      <c r="Y906" s="41">
        <v>451.02000000000004</v>
      </c>
      <c r="Z906" s="264">
        <v>284</v>
      </c>
      <c r="AA906" s="194">
        <v>3.37</v>
      </c>
      <c r="AB906" s="73">
        <v>16.472929340132211</v>
      </c>
      <c r="AC906" s="255">
        <f t="shared" si="452"/>
        <v>1.3727441116776842E-3</v>
      </c>
      <c r="AD906" s="80">
        <f t="shared" si="453"/>
        <v>7.4296205909864304</v>
      </c>
      <c r="AE906" s="145">
        <v>0.55390764769999989</v>
      </c>
      <c r="AF906" s="150">
        <v>0.5360643491499999</v>
      </c>
      <c r="AG906" s="155">
        <v>0.417783062925</v>
      </c>
      <c r="AH906" s="160">
        <v>0.38987321775</v>
      </c>
      <c r="AI906" s="179">
        <f t="shared" si="454"/>
        <v>3.3625327727870546</v>
      </c>
      <c r="AJ906" s="179">
        <f t="shared" si="455"/>
        <v>2.366750987027975</v>
      </c>
      <c r="AK906" s="260">
        <f t="shared" si="456"/>
        <v>284.01011844335699</v>
      </c>
      <c r="AL906" s="109">
        <v>245.24568034147273</v>
      </c>
      <c r="AS906" s="457">
        <v>28.525307408226531</v>
      </c>
      <c r="AT906" s="348">
        <v>27.742513423780331</v>
      </c>
      <c r="AU906" s="352">
        <f t="shared" si="457"/>
        <v>0.78279398444620085</v>
      </c>
      <c r="AV906" s="417">
        <f t="shared" si="458"/>
        <v>12.865484147258332</v>
      </c>
      <c r="AW906" s="349">
        <f t="shared" si="459"/>
        <v>12.512428404393406</v>
      </c>
      <c r="AX906" s="352">
        <f t="shared" si="460"/>
        <v>0.35305574286492553</v>
      </c>
      <c r="AY906" s="209">
        <v>1.871</v>
      </c>
      <c r="AZ906" s="222">
        <v>1.7150933232314931</v>
      </c>
      <c r="BA906" s="225">
        <f t="shared" si="467"/>
        <v>0.15590667676850689</v>
      </c>
      <c r="BB906" s="228">
        <f t="shared" si="468"/>
        <v>0.84385842</v>
      </c>
      <c r="BC906" s="222">
        <f t="shared" si="469"/>
        <v>0.77354139064386807</v>
      </c>
      <c r="BD906" s="225">
        <f t="shared" si="470"/>
        <v>7.0317029356131988E-2</v>
      </c>
      <c r="BE906" s="359">
        <f t="shared" si="465"/>
        <v>105.65890878805351</v>
      </c>
      <c r="BF906" s="448">
        <f t="shared" si="466"/>
        <v>21.043760769043502</v>
      </c>
    </row>
    <row r="907" spans="1:58" x14ac:dyDescent="0.25">
      <c r="A907" s="8">
        <v>901</v>
      </c>
      <c r="B907" s="9">
        <v>37</v>
      </c>
      <c r="C907" s="10" t="s">
        <v>11</v>
      </c>
      <c r="D907" s="10" t="s">
        <v>9</v>
      </c>
      <c r="E907" s="11" t="s">
        <v>8</v>
      </c>
      <c r="F907" s="12" t="s">
        <v>31</v>
      </c>
      <c r="G907" s="13">
        <v>42591</v>
      </c>
      <c r="H907" s="14">
        <v>12</v>
      </c>
      <c r="I907" s="11">
        <v>84</v>
      </c>
      <c r="J907" s="39"/>
      <c r="K907" s="39"/>
      <c r="L907" s="44">
        <v>75.004726614014203</v>
      </c>
      <c r="M907" s="39"/>
      <c r="N907" s="39"/>
      <c r="O907" s="39"/>
      <c r="P907" s="39"/>
      <c r="Q907" s="39"/>
      <c r="R907" s="39"/>
      <c r="S907" s="315">
        <v>32867.821249527158</v>
      </c>
      <c r="T907" s="323">
        <v>1710.1077667995237</v>
      </c>
      <c r="U907" s="328">
        <v>71.33304523365392</v>
      </c>
      <c r="V907" s="287">
        <f t="shared" si="449"/>
        <v>19.219736842105263</v>
      </c>
      <c r="W907" s="298">
        <f t="shared" si="450"/>
        <v>460.76571022402652</v>
      </c>
      <c r="X907" s="305">
        <f t="shared" si="451"/>
        <v>23.973570190337522</v>
      </c>
      <c r="Y907" s="39">
        <v>441.27</v>
      </c>
      <c r="Z907" s="262">
        <v>253.2</v>
      </c>
      <c r="AA907" s="192">
        <v>3.26</v>
      </c>
      <c r="AB907" s="71">
        <v>14.786266398211426</v>
      </c>
      <c r="AC907" s="253">
        <f t="shared" si="452"/>
        <v>1.2321888665176189E-3</v>
      </c>
      <c r="AD907" s="78">
        <f t="shared" si="453"/>
        <v>6.5247357735387563</v>
      </c>
      <c r="AE907" s="162">
        <v>0.4358211904999999</v>
      </c>
      <c r="AF907" s="164">
        <v>0.42046006764999994</v>
      </c>
      <c r="AG907" s="166">
        <v>0.32742689182499995</v>
      </c>
      <c r="AH907" s="168">
        <v>0.30573023485</v>
      </c>
      <c r="AI907" s="177">
        <f t="shared" si="454"/>
        <v>2.9474728695048915</v>
      </c>
      <c r="AJ907" s="177">
        <f t="shared" si="455"/>
        <v>2.0676635102893974</v>
      </c>
      <c r="AK907" s="258">
        <f t="shared" si="456"/>
        <v>248.11962123472767</v>
      </c>
      <c r="AL907" s="107">
        <v>193.13189858463699</v>
      </c>
      <c r="AS907" s="455">
        <v>19.743475801302772</v>
      </c>
      <c r="AT907" s="347">
        <v>19.004073998302257</v>
      </c>
      <c r="AU907" s="350">
        <f t="shared" si="457"/>
        <v>0.73940180300051495</v>
      </c>
      <c r="AV907" s="415">
        <f t="shared" si="458"/>
        <v>8.7122035668408735</v>
      </c>
      <c r="AW907" s="347">
        <f t="shared" si="459"/>
        <v>8.3859277332308348</v>
      </c>
      <c r="AX907" s="350">
        <f t="shared" si="460"/>
        <v>0.32627583361003726</v>
      </c>
      <c r="AY907" s="207">
        <v>0.71499999999999997</v>
      </c>
      <c r="AZ907" s="220">
        <v>0.63181943067983637</v>
      </c>
      <c r="BA907" s="224">
        <f t="shared" si="467"/>
        <v>8.31805693201636E-2</v>
      </c>
      <c r="BB907" s="226">
        <f t="shared" si="468"/>
        <v>0.31550804999999998</v>
      </c>
      <c r="BC907" s="220">
        <f t="shared" si="469"/>
        <v>0.27880296017609141</v>
      </c>
      <c r="BD907" s="224">
        <f t="shared" si="470"/>
        <v>3.6705089823908583E-2</v>
      </c>
      <c r="BE907" s="357">
        <f t="shared" si="465"/>
        <v>177.76106269841463</v>
      </c>
      <c r="BF907" s="446">
        <f t="shared" si="466"/>
        <v>19.997606630398124</v>
      </c>
    </row>
    <row r="908" spans="1:58" x14ac:dyDescent="0.25">
      <c r="A908" s="15">
        <v>902</v>
      </c>
      <c r="B908" s="16">
        <v>38</v>
      </c>
      <c r="C908" s="17" t="s">
        <v>11</v>
      </c>
      <c r="D908" s="17" t="s">
        <v>9</v>
      </c>
      <c r="E908" s="18" t="s">
        <v>8</v>
      </c>
      <c r="F908" s="19" t="s">
        <v>31</v>
      </c>
      <c r="G908" s="20">
        <v>42591</v>
      </c>
      <c r="H908" s="21">
        <v>12</v>
      </c>
      <c r="I908" s="18">
        <v>84</v>
      </c>
      <c r="J908" s="40"/>
      <c r="K908" s="40"/>
      <c r="L908" s="43">
        <v>74.993796167116201</v>
      </c>
      <c r="M908" s="40"/>
      <c r="N908" s="40"/>
      <c r="O908" s="40"/>
      <c r="P908" s="40"/>
      <c r="Q908" s="40"/>
      <c r="R908" s="40"/>
      <c r="S908" s="313">
        <v>32863.031418391991</v>
      </c>
      <c r="T908" s="321">
        <v>1709.8585526102493</v>
      </c>
      <c r="U908" s="326">
        <v>71.32264986127943</v>
      </c>
      <c r="V908" s="288"/>
      <c r="W908" s="299"/>
      <c r="X908" s="306"/>
      <c r="Y908" s="40">
        <v>441.65000000000003</v>
      </c>
      <c r="Z908" s="263"/>
      <c r="AA908" s="193"/>
      <c r="AB908" s="72"/>
      <c r="AC908" s="254"/>
      <c r="AD908" s="79"/>
      <c r="AE908" s="163"/>
      <c r="AF908" s="165"/>
      <c r="AG908" s="167"/>
      <c r="AH908" s="169"/>
      <c r="AI908" s="178"/>
      <c r="AJ908" s="178"/>
      <c r="AK908" s="259"/>
      <c r="AL908" s="108"/>
      <c r="AS908" s="455"/>
      <c r="AT908" s="348"/>
      <c r="AU908" s="351"/>
      <c r="AV908" s="416"/>
      <c r="AW908" s="348"/>
      <c r="AX908" s="351"/>
      <c r="AY908" s="208">
        <v>0.70000000000000007</v>
      </c>
      <c r="AZ908" s="221">
        <v>0.40537295217723002</v>
      </c>
      <c r="BA908" s="223">
        <f t="shared" si="467"/>
        <v>0.29462704782277005</v>
      </c>
      <c r="BB908" s="227">
        <f t="shared" si="468"/>
        <v>0.30915500000000001</v>
      </c>
      <c r="BC908" s="221">
        <f t="shared" si="469"/>
        <v>0.17903296432907365</v>
      </c>
      <c r="BD908" s="223">
        <f t="shared" si="470"/>
        <v>0.13012203567092639</v>
      </c>
      <c r="BE908" s="358"/>
      <c r="BF908" s="447"/>
    </row>
    <row r="909" spans="1:58" x14ac:dyDescent="0.25">
      <c r="A909" s="15">
        <v>903</v>
      </c>
      <c r="B909" s="16">
        <v>39</v>
      </c>
      <c r="C909" s="17" t="s">
        <v>11</v>
      </c>
      <c r="D909" s="17" t="s">
        <v>9</v>
      </c>
      <c r="E909" s="18" t="s">
        <v>8</v>
      </c>
      <c r="F909" s="19" t="s">
        <v>31</v>
      </c>
      <c r="G909" s="20">
        <v>42591</v>
      </c>
      <c r="H909" s="21">
        <v>12</v>
      </c>
      <c r="I909" s="18">
        <v>84</v>
      </c>
      <c r="J909" s="40"/>
      <c r="K909" s="40"/>
      <c r="L909" s="43">
        <v>74.991063555391705</v>
      </c>
      <c r="M909" s="40"/>
      <c r="N909" s="40"/>
      <c r="O909" s="40"/>
      <c r="P909" s="40"/>
      <c r="Q909" s="40"/>
      <c r="R909" s="40"/>
      <c r="S909" s="313">
        <v>32861.833960608194</v>
      </c>
      <c r="T909" s="321">
        <v>1709.7962490629307</v>
      </c>
      <c r="U909" s="326">
        <v>71.320051018185808</v>
      </c>
      <c r="V909" s="288">
        <f t="shared" ref="V909:V934" si="471">S909/T909</f>
        <v>19.219736842105263</v>
      </c>
      <c r="W909" s="299">
        <f t="shared" ref="W909:W934" si="472">S909/U909</f>
        <v>460.76571022402658</v>
      </c>
      <c r="X909" s="306">
        <f t="shared" ref="X909:X934" si="473">T909/U909</f>
        <v>23.973570190337522</v>
      </c>
      <c r="Y909" s="40">
        <v>431.18000000000006</v>
      </c>
      <c r="Z909" s="263">
        <v>272.2</v>
      </c>
      <c r="AA909" s="193">
        <v>3.28</v>
      </c>
      <c r="AB909" s="72">
        <v>15.037515125524243</v>
      </c>
      <c r="AC909" s="254">
        <f t="shared" ref="AC909:AC934" si="474">(AB909/12000)</f>
        <v>1.2531262604603536E-3</v>
      </c>
      <c r="AD909" s="79">
        <f t="shared" ref="AD909:AD934" si="475">Y909*AB909/1000</f>
        <v>6.483875771823544</v>
      </c>
      <c r="AE909" s="163">
        <v>0.44283355769999999</v>
      </c>
      <c r="AF909" s="165">
        <v>0.42866077274999997</v>
      </c>
      <c r="AG909" s="167">
        <v>0.335730414925</v>
      </c>
      <c r="AH909" s="169">
        <v>0.31286717575000006</v>
      </c>
      <c r="AI909" s="178">
        <f t="shared" ref="AI909:AI934" si="476">AE909/AB909*100</f>
        <v>2.9448586019930056</v>
      </c>
      <c r="AJ909" s="178">
        <f t="shared" ref="AJ909:AJ934" si="477">AH909/AB909*100</f>
        <v>2.0805776296041651</v>
      </c>
      <c r="AK909" s="259">
        <f t="shared" ref="AK909:AK934" si="478">AH909/AC909</f>
        <v>249.6693155524998</v>
      </c>
      <c r="AL909" s="108">
        <v>183.77055055052006</v>
      </c>
      <c r="AS909" s="455">
        <v>18.098470456390721</v>
      </c>
      <c r="AT909" s="348">
        <v>17.368214689010301</v>
      </c>
      <c r="AU909" s="351">
        <f t="shared" ref="AU909:AU934" si="479">AS909-AT909</f>
        <v>0.7302557673804202</v>
      </c>
      <c r="AV909" s="416">
        <f t="shared" ref="AV909:AV934" si="480">AS909*Y909/1000</f>
        <v>7.8036984913865526</v>
      </c>
      <c r="AW909" s="348">
        <f t="shared" ref="AW909:AW934" si="481">AT909*Y909/1000</f>
        <v>7.4888268096074624</v>
      </c>
      <c r="AX909" s="351">
        <f t="shared" ref="AX909:AX934" si="482">AU909*Y909/1000</f>
        <v>0.31487168177908964</v>
      </c>
      <c r="AY909" s="208">
        <v>0.65400000000000003</v>
      </c>
      <c r="AZ909" s="221">
        <v>0.56855998543383068</v>
      </c>
      <c r="BA909" s="223">
        <f t="shared" si="467"/>
        <v>8.5440014566169342E-2</v>
      </c>
      <c r="BB909" s="227">
        <f t="shared" si="468"/>
        <v>0.28199172000000006</v>
      </c>
      <c r="BC909" s="221">
        <f t="shared" si="469"/>
        <v>0.24515169451935914</v>
      </c>
      <c r="BD909" s="223">
        <f t="shared" si="470"/>
        <v>3.6840025480640901E-2</v>
      </c>
      <c r="BE909" s="358">
        <f t="shared" ref="BE909:BE934" si="483">AB909/BA909</f>
        <v>176.000849272777</v>
      </c>
      <c r="BF909" s="447">
        <f t="shared" ref="BF909:BF934" si="484">AB909/AU909</f>
        <v>20.592121003668272</v>
      </c>
    </row>
    <row r="910" spans="1:58" ht="15.75" thickBot="1" x14ac:dyDescent="0.3">
      <c r="A910" s="22">
        <v>904</v>
      </c>
      <c r="B910" s="23">
        <v>40</v>
      </c>
      <c r="C910" s="24" t="s">
        <v>11</v>
      </c>
      <c r="D910" s="24" t="s">
        <v>9</v>
      </c>
      <c r="E910" s="25" t="s">
        <v>8</v>
      </c>
      <c r="F910" s="26" t="s">
        <v>31</v>
      </c>
      <c r="G910" s="27">
        <v>42591</v>
      </c>
      <c r="H910" s="28">
        <v>12</v>
      </c>
      <c r="I910" s="25">
        <v>84</v>
      </c>
      <c r="J910" s="41"/>
      <c r="K910" s="41"/>
      <c r="L910" s="42">
        <v>74.999261390565195</v>
      </c>
      <c r="M910" s="41"/>
      <c r="N910" s="41"/>
      <c r="O910" s="41"/>
      <c r="P910" s="41"/>
      <c r="Q910" s="41"/>
      <c r="R910" s="41"/>
      <c r="S910" s="314">
        <v>32865.426333959578</v>
      </c>
      <c r="T910" s="322">
        <v>1709.9831597048862</v>
      </c>
      <c r="U910" s="327">
        <v>71.327847547466661</v>
      </c>
      <c r="V910" s="289">
        <f t="shared" si="471"/>
        <v>19.219736842105267</v>
      </c>
      <c r="W910" s="300">
        <f t="shared" si="472"/>
        <v>460.76571022402669</v>
      </c>
      <c r="X910" s="307">
        <f t="shared" si="473"/>
        <v>23.973570190337526</v>
      </c>
      <c r="Y910" s="41">
        <v>443.44999999999993</v>
      </c>
      <c r="Z910" s="264">
        <v>296.2</v>
      </c>
      <c r="AA910" s="194">
        <v>3.23</v>
      </c>
      <c r="AB910" s="73">
        <v>14.714359494081451</v>
      </c>
      <c r="AC910" s="255">
        <f t="shared" si="474"/>
        <v>1.2261966245067876E-3</v>
      </c>
      <c r="AD910" s="80">
        <f t="shared" si="475"/>
        <v>6.5250827176504194</v>
      </c>
      <c r="AE910" s="145">
        <v>0.43578274549999996</v>
      </c>
      <c r="AF910" s="150">
        <v>0.42055764044999994</v>
      </c>
      <c r="AG910" s="155">
        <v>0.32997564602499996</v>
      </c>
      <c r="AH910" s="160">
        <v>0.30723900725000003</v>
      </c>
      <c r="AI910" s="179">
        <f t="shared" si="476"/>
        <v>2.9616154592069375</v>
      </c>
      <c r="AJ910" s="179">
        <f t="shared" si="477"/>
        <v>2.0880216184304903</v>
      </c>
      <c r="AK910" s="260">
        <f t="shared" si="478"/>
        <v>250.56259421165885</v>
      </c>
      <c r="AL910" s="109">
        <v>191.44640039844566</v>
      </c>
      <c r="AS910" s="455">
        <v>19.940152544800824</v>
      </c>
      <c r="AT910" s="349">
        <v>19.19965724231276</v>
      </c>
      <c r="AU910" s="352">
        <f t="shared" si="479"/>
        <v>0.74049530248806406</v>
      </c>
      <c r="AV910" s="417">
        <f t="shared" si="480"/>
        <v>8.8424606459919257</v>
      </c>
      <c r="AW910" s="349">
        <f t="shared" si="481"/>
        <v>8.5140880041035931</v>
      </c>
      <c r="AX910" s="352">
        <f t="shared" si="482"/>
        <v>0.32837264188833193</v>
      </c>
      <c r="AY910" s="209">
        <v>0.79600000000000004</v>
      </c>
      <c r="AZ910" s="222">
        <v>0.69474191007500652</v>
      </c>
      <c r="BA910" s="225">
        <f t="shared" si="467"/>
        <v>0.10125808992499352</v>
      </c>
      <c r="BB910" s="228">
        <f t="shared" si="468"/>
        <v>0.35298619999999992</v>
      </c>
      <c r="BC910" s="222">
        <f t="shared" si="469"/>
        <v>0.30808330002276157</v>
      </c>
      <c r="BD910" s="225">
        <f t="shared" si="470"/>
        <v>4.490289997723837E-2</v>
      </c>
      <c r="BE910" s="359">
        <f t="shared" si="483"/>
        <v>145.31539657701472</v>
      </c>
      <c r="BF910" s="448">
        <f t="shared" si="484"/>
        <v>19.870969396620353</v>
      </c>
    </row>
    <row r="911" spans="1:58" x14ac:dyDescent="0.25">
      <c r="A911" s="8">
        <v>905</v>
      </c>
      <c r="B911" s="9">
        <v>41</v>
      </c>
      <c r="C911" s="10" t="s">
        <v>11</v>
      </c>
      <c r="D911" s="10" t="s">
        <v>10</v>
      </c>
      <c r="E911" s="11" t="s">
        <v>7</v>
      </c>
      <c r="F911" s="12" t="s">
        <v>31</v>
      </c>
      <c r="G911" s="13">
        <v>42592</v>
      </c>
      <c r="H911" s="14">
        <v>12</v>
      </c>
      <c r="I911" s="11">
        <v>84</v>
      </c>
      <c r="J911" s="39"/>
      <c r="K911" s="39"/>
      <c r="L911" s="44">
        <v>180.01512084694784</v>
      </c>
      <c r="M911" s="39"/>
      <c r="N911" s="39"/>
      <c r="O911" s="39"/>
      <c r="P911" s="39"/>
      <c r="Q911" s="39"/>
      <c r="R911" s="39"/>
      <c r="S911" s="315">
        <v>30304.345493778023</v>
      </c>
      <c r="T911" s="323">
        <v>1666.9400190427366</v>
      </c>
      <c r="U911" s="328">
        <v>104.37270706202008</v>
      </c>
      <c r="V911" s="287">
        <f t="shared" si="471"/>
        <v>18.179625629949609</v>
      </c>
      <c r="W911" s="298">
        <f t="shared" si="472"/>
        <v>290.3474131007319</v>
      </c>
      <c r="X911" s="305">
        <f t="shared" si="473"/>
        <v>15.971033673125023</v>
      </c>
      <c r="Y911" s="39">
        <v>447.40999999999997</v>
      </c>
      <c r="Z911" s="262">
        <v>177</v>
      </c>
      <c r="AA911" s="192">
        <v>3.5</v>
      </c>
      <c r="AB911" s="71">
        <v>6.7374804994012329</v>
      </c>
      <c r="AC911" s="253">
        <f t="shared" si="474"/>
        <v>5.6145670828343613E-4</v>
      </c>
      <c r="AD911" s="78">
        <f t="shared" si="475"/>
        <v>3.0144161502371052</v>
      </c>
      <c r="AE911" s="162">
        <v>0.21170277890000003</v>
      </c>
      <c r="AF911" s="164">
        <v>0.20530553904999999</v>
      </c>
      <c r="AG911" s="166">
        <v>0.149561327025</v>
      </c>
      <c r="AH911" s="168">
        <v>0.13735474275000004</v>
      </c>
      <c r="AI911" s="177">
        <f t="shared" si="476"/>
        <v>3.1421653675853198</v>
      </c>
      <c r="AJ911" s="177">
        <f t="shared" si="477"/>
        <v>2.0386662753562983</v>
      </c>
      <c r="AK911" s="258">
        <f t="shared" si="478"/>
        <v>244.63995304275576</v>
      </c>
      <c r="AL911" s="107">
        <v>151.03999793488504</v>
      </c>
      <c r="AS911" s="456">
        <v>13.796101597595294</v>
      </c>
      <c r="AT911" s="348">
        <v>13.468529030150192</v>
      </c>
      <c r="AU911" s="350">
        <f t="shared" si="479"/>
        <v>0.32757256744510244</v>
      </c>
      <c r="AV911" s="415">
        <f t="shared" si="480"/>
        <v>6.1725138157801105</v>
      </c>
      <c r="AW911" s="347">
        <f t="shared" si="481"/>
        <v>6.0259545733794964</v>
      </c>
      <c r="AX911" s="350">
        <f t="shared" si="482"/>
        <v>0.14655924240061327</v>
      </c>
      <c r="AY911" s="207">
        <v>8.5999999999999993E-2</v>
      </c>
      <c r="AZ911" s="220">
        <v>6.8752569419027007E-2</v>
      </c>
      <c r="BA911" s="224">
        <f t="shared" si="467"/>
        <v>1.7247430580972986E-2</v>
      </c>
      <c r="BB911" s="226">
        <f t="shared" si="468"/>
        <v>3.8477259999999992E-2</v>
      </c>
      <c r="BC911" s="220">
        <f t="shared" si="469"/>
        <v>3.0760587083766871E-2</v>
      </c>
      <c r="BD911" s="224">
        <f t="shared" si="470"/>
        <v>7.7166729162331232E-3</v>
      </c>
      <c r="BE911" s="357">
        <f t="shared" si="483"/>
        <v>390.63676573563856</v>
      </c>
      <c r="BF911" s="446">
        <f t="shared" si="484"/>
        <v>20.567902104715653</v>
      </c>
    </row>
    <row r="912" spans="1:58" x14ac:dyDescent="0.25">
      <c r="A912" s="15">
        <v>906</v>
      </c>
      <c r="B912" s="16">
        <v>42</v>
      </c>
      <c r="C912" s="17" t="s">
        <v>11</v>
      </c>
      <c r="D912" s="17" t="s">
        <v>10</v>
      </c>
      <c r="E912" s="18" t="s">
        <v>7</v>
      </c>
      <c r="F912" s="19" t="s">
        <v>31</v>
      </c>
      <c r="G912" s="20">
        <v>42592</v>
      </c>
      <c r="H912" s="21">
        <v>12</v>
      </c>
      <c r="I912" s="18">
        <v>84</v>
      </c>
      <c r="J912" s="40"/>
      <c r="K912" s="40"/>
      <c r="L912" s="43">
        <v>180.01981509751752</v>
      </c>
      <c r="M912" s="40"/>
      <c r="N912" s="40"/>
      <c r="O912" s="40"/>
      <c r="P912" s="40"/>
      <c r="Q912" s="40"/>
      <c r="R912" s="40"/>
      <c r="S912" s="313">
        <v>30305.135739566427</v>
      </c>
      <c r="T912" s="321">
        <v>1666.9834878030119</v>
      </c>
      <c r="U912" s="326">
        <v>104.37542878693563</v>
      </c>
      <c r="V912" s="288">
        <f t="shared" si="471"/>
        <v>18.179625629949609</v>
      </c>
      <c r="W912" s="299">
        <f t="shared" si="472"/>
        <v>290.34741310073196</v>
      </c>
      <c r="X912" s="306">
        <f t="shared" si="473"/>
        <v>15.971033673125024</v>
      </c>
      <c r="Y912" s="40">
        <v>445.48999999999995</v>
      </c>
      <c r="Z912" s="263">
        <v>205</v>
      </c>
      <c r="AA912" s="193">
        <v>3.46</v>
      </c>
      <c r="AB912" s="72">
        <v>8.3377128088442909</v>
      </c>
      <c r="AC912" s="254">
        <f t="shared" si="474"/>
        <v>6.9480940073702419E-4</v>
      </c>
      <c r="AD912" s="79">
        <f t="shared" si="475"/>
        <v>3.7143676792120428</v>
      </c>
      <c r="AE912" s="163">
        <v>0.24338532979999997</v>
      </c>
      <c r="AF912" s="165">
        <v>0.23477890345000002</v>
      </c>
      <c r="AG912" s="167">
        <v>0.17299057182500002</v>
      </c>
      <c r="AH912" s="169">
        <v>0.15916575115000003</v>
      </c>
      <c r="AI912" s="178">
        <f t="shared" si="476"/>
        <v>2.9190898676892201</v>
      </c>
      <c r="AJ912" s="178">
        <f t="shared" si="477"/>
        <v>1.9089857710278026</v>
      </c>
      <c r="AK912" s="259">
        <f t="shared" si="478"/>
        <v>229.0782925233363</v>
      </c>
      <c r="AL912" s="108">
        <v>153.43158319907553</v>
      </c>
      <c r="AS912" s="455">
        <v>18.006822579096003</v>
      </c>
      <c r="AT912" s="348">
        <v>17.666131143478967</v>
      </c>
      <c r="AU912" s="351">
        <f t="shared" si="479"/>
        <v>0.34069143561703541</v>
      </c>
      <c r="AV912" s="416">
        <f t="shared" si="480"/>
        <v>8.0218593907614775</v>
      </c>
      <c r="AW912" s="348">
        <f t="shared" si="481"/>
        <v>7.8700847631084443</v>
      </c>
      <c r="AX912" s="351">
        <f t="shared" si="482"/>
        <v>0.1517746276530331</v>
      </c>
      <c r="AY912" s="208">
        <v>8.5999999999999993E-2</v>
      </c>
      <c r="AZ912" s="221">
        <v>6.3137062184550216E-2</v>
      </c>
      <c r="BA912" s="223">
        <f t="shared" si="467"/>
        <v>2.2862937815449777E-2</v>
      </c>
      <c r="BB912" s="227">
        <f t="shared" si="468"/>
        <v>3.8312139999999995E-2</v>
      </c>
      <c r="BC912" s="221">
        <f t="shared" si="469"/>
        <v>2.8126929832595272E-2</v>
      </c>
      <c r="BD912" s="223">
        <f t="shared" si="470"/>
        <v>1.018521016740472E-2</v>
      </c>
      <c r="BE912" s="358">
        <f t="shared" si="483"/>
        <v>364.68247764773378</v>
      </c>
      <c r="BF912" s="447">
        <f t="shared" si="484"/>
        <v>24.472915774192078</v>
      </c>
    </row>
    <row r="913" spans="1:58" x14ac:dyDescent="0.25">
      <c r="A913" s="15">
        <v>907</v>
      </c>
      <c r="B913" s="16">
        <v>43</v>
      </c>
      <c r="C913" s="17" t="s">
        <v>11</v>
      </c>
      <c r="D913" s="17" t="s">
        <v>10</v>
      </c>
      <c r="E913" s="18" t="s">
        <v>7</v>
      </c>
      <c r="F913" s="19" t="s">
        <v>31</v>
      </c>
      <c r="G913" s="20">
        <v>42592</v>
      </c>
      <c r="H913" s="21">
        <v>12</v>
      </c>
      <c r="I913" s="18">
        <v>84</v>
      </c>
      <c r="J913" s="40"/>
      <c r="K913" s="40"/>
      <c r="L913" s="43">
        <v>180.00573234580838</v>
      </c>
      <c r="M913" s="40"/>
      <c r="N913" s="40"/>
      <c r="O913" s="40"/>
      <c r="P913" s="40"/>
      <c r="Q913" s="40"/>
      <c r="R913" s="40"/>
      <c r="S913" s="313">
        <v>30302.765002201206</v>
      </c>
      <c r="T913" s="321">
        <v>1666.8530815221852</v>
      </c>
      <c r="U913" s="326">
        <v>104.36726361218892</v>
      </c>
      <c r="V913" s="288">
        <f t="shared" si="471"/>
        <v>18.179625629949609</v>
      </c>
      <c r="W913" s="299">
        <f t="shared" si="472"/>
        <v>290.34741310073196</v>
      </c>
      <c r="X913" s="306">
        <f t="shared" si="473"/>
        <v>15.971033673125023</v>
      </c>
      <c r="Y913" s="40">
        <v>445.98</v>
      </c>
      <c r="Z913" s="263">
        <v>149</v>
      </c>
      <c r="AA913" s="193">
        <v>3.53</v>
      </c>
      <c r="AB913" s="72">
        <v>5.6601024104772693</v>
      </c>
      <c r="AC913" s="254">
        <f t="shared" si="474"/>
        <v>4.7167520087310576E-4</v>
      </c>
      <c r="AD913" s="79">
        <f t="shared" si="475"/>
        <v>2.5242924730246528</v>
      </c>
      <c r="AE913" s="163">
        <v>0.1770621091</v>
      </c>
      <c r="AF913" s="165">
        <v>0.17256947604999995</v>
      </c>
      <c r="AG913" s="167">
        <v>0.125423412825</v>
      </c>
      <c r="AH913" s="169">
        <v>0.11403710765000002</v>
      </c>
      <c r="AI913" s="178">
        <f t="shared" si="476"/>
        <v>3.1282492128100881</v>
      </c>
      <c r="AJ913" s="178">
        <f t="shared" si="477"/>
        <v>2.0147534334168387</v>
      </c>
      <c r="AK913" s="259">
        <f t="shared" si="478"/>
        <v>241.77041201002064</v>
      </c>
      <c r="AL913" s="108">
        <v>146.37071241908467</v>
      </c>
      <c r="AS913" s="455">
        <v>10.33968908157572</v>
      </c>
      <c r="AT913" s="348">
        <v>10.022885268542201</v>
      </c>
      <c r="AU913" s="351">
        <f t="shared" si="479"/>
        <v>0.31680381303351979</v>
      </c>
      <c r="AV913" s="416">
        <f t="shared" si="480"/>
        <v>4.6112945366011395</v>
      </c>
      <c r="AW913" s="348">
        <f t="shared" si="481"/>
        <v>4.470006372064451</v>
      </c>
      <c r="AX913" s="351">
        <f t="shared" si="482"/>
        <v>0.14128816453668916</v>
      </c>
      <c r="AY913" s="208">
        <v>0.08</v>
      </c>
      <c r="AZ913" s="221">
        <v>5.3500907016319453E-2</v>
      </c>
      <c r="BA913" s="223">
        <f t="shared" si="467"/>
        <v>2.6499092983680549E-2</v>
      </c>
      <c r="BB913" s="227">
        <f t="shared" si="468"/>
        <v>3.5678400000000006E-2</v>
      </c>
      <c r="BC913" s="221">
        <f t="shared" si="469"/>
        <v>2.3860334511138153E-2</v>
      </c>
      <c r="BD913" s="223">
        <f t="shared" si="470"/>
        <v>1.1818065488861851E-2</v>
      </c>
      <c r="BE913" s="358">
        <f t="shared" si="483"/>
        <v>213.59608096635762</v>
      </c>
      <c r="BF913" s="447">
        <f t="shared" si="484"/>
        <v>17.866269841513542</v>
      </c>
    </row>
    <row r="914" spans="1:58" ht="15.75" thickBot="1" x14ac:dyDescent="0.3">
      <c r="A914" s="22">
        <v>908</v>
      </c>
      <c r="B914" s="23">
        <v>44</v>
      </c>
      <c r="C914" s="24" t="s">
        <v>11</v>
      </c>
      <c r="D914" s="24" t="s">
        <v>10</v>
      </c>
      <c r="E914" s="25" t="s">
        <v>7</v>
      </c>
      <c r="F914" s="26" t="s">
        <v>31</v>
      </c>
      <c r="G914" s="27">
        <v>42592</v>
      </c>
      <c r="H914" s="28">
        <v>12</v>
      </c>
      <c r="I914" s="25">
        <v>84</v>
      </c>
      <c r="J914" s="41"/>
      <c r="K914" s="41"/>
      <c r="L914" s="42">
        <v>180.01042659637812</v>
      </c>
      <c r="M914" s="41"/>
      <c r="N914" s="41"/>
      <c r="O914" s="41"/>
      <c r="P914" s="41"/>
      <c r="Q914" s="41"/>
      <c r="R914" s="41"/>
      <c r="S914" s="314">
        <v>30303.555247989618</v>
      </c>
      <c r="T914" s="322">
        <v>1666.8965502824608</v>
      </c>
      <c r="U914" s="327">
        <v>104.36998533710451</v>
      </c>
      <c r="V914" s="289">
        <f t="shared" si="471"/>
        <v>18.179625629949612</v>
      </c>
      <c r="W914" s="300">
        <f t="shared" si="472"/>
        <v>290.34741310073196</v>
      </c>
      <c r="X914" s="307">
        <f t="shared" si="473"/>
        <v>15.971033673125021</v>
      </c>
      <c r="Y914" s="41">
        <v>450.96</v>
      </c>
      <c r="Z914" s="264">
        <v>116</v>
      </c>
      <c r="AA914" s="194">
        <v>3.67</v>
      </c>
      <c r="AB914" s="73">
        <v>4.8455963126727974</v>
      </c>
      <c r="AC914" s="255">
        <f t="shared" si="474"/>
        <v>4.0379969272273311E-4</v>
      </c>
      <c r="AD914" s="80">
        <f t="shared" si="475"/>
        <v>2.1851701131629246</v>
      </c>
      <c r="AE914" s="145">
        <v>0.15346421299999999</v>
      </c>
      <c r="AF914" s="150">
        <v>0.15008979294999997</v>
      </c>
      <c r="AG914" s="155">
        <v>0.10939548542500002</v>
      </c>
      <c r="AH914" s="160">
        <v>9.9781673449999997E-2</v>
      </c>
      <c r="AI914" s="179">
        <f t="shared" si="476"/>
        <v>3.1670862180293802</v>
      </c>
      <c r="AJ914" s="179">
        <f t="shared" si="477"/>
        <v>2.05922381914149</v>
      </c>
      <c r="AK914" s="260">
        <f t="shared" si="478"/>
        <v>247.1068582969788</v>
      </c>
      <c r="AL914" s="109">
        <v>155.48151342552447</v>
      </c>
      <c r="AS914" s="457">
        <v>9.0600385227083393</v>
      </c>
      <c r="AT914" s="348">
        <v>8.7472215725093978</v>
      </c>
      <c r="AU914" s="352">
        <f t="shared" si="479"/>
        <v>0.31281695019894151</v>
      </c>
      <c r="AV914" s="417">
        <f t="shared" si="480"/>
        <v>4.0857149722005524</v>
      </c>
      <c r="AW914" s="349">
        <f t="shared" si="481"/>
        <v>3.9446470403388378</v>
      </c>
      <c r="AX914" s="352">
        <f t="shared" si="482"/>
        <v>0.14106793186171468</v>
      </c>
      <c r="AY914" s="209">
        <v>7.8E-2</v>
      </c>
      <c r="AZ914" s="222">
        <v>3.4066494045479352E-2</v>
      </c>
      <c r="BA914" s="225">
        <f t="shared" si="467"/>
        <v>4.3933505954520648E-2</v>
      </c>
      <c r="BB914" s="228">
        <f t="shared" si="468"/>
        <v>3.5174879999999999E-2</v>
      </c>
      <c r="BC914" s="222">
        <f t="shared" si="469"/>
        <v>1.5362626154749367E-2</v>
      </c>
      <c r="BD914" s="225">
        <f t="shared" si="470"/>
        <v>1.9812253845250632E-2</v>
      </c>
      <c r="BE914" s="359">
        <f t="shared" si="483"/>
        <v>110.29386813993153</v>
      </c>
      <c r="BF914" s="448">
        <f t="shared" si="484"/>
        <v>15.490197412867666</v>
      </c>
    </row>
    <row r="915" spans="1:58" x14ac:dyDescent="0.25">
      <c r="A915" s="8">
        <v>909</v>
      </c>
      <c r="B915" s="9">
        <v>45</v>
      </c>
      <c r="C915" s="10" t="s">
        <v>11</v>
      </c>
      <c r="D915" s="10" t="s">
        <v>10</v>
      </c>
      <c r="E915" s="11" t="s">
        <v>8</v>
      </c>
      <c r="F915" s="12" t="s">
        <v>31</v>
      </c>
      <c r="G915" s="13">
        <v>42591</v>
      </c>
      <c r="H915" s="14">
        <v>12</v>
      </c>
      <c r="I915" s="11">
        <v>84</v>
      </c>
      <c r="J915" s="39"/>
      <c r="K915" s="39"/>
      <c r="L915" s="44">
        <v>180.00573234580838</v>
      </c>
      <c r="M915" s="39"/>
      <c r="N915" s="39"/>
      <c r="O915" s="39"/>
      <c r="P915" s="39"/>
      <c r="Q915" s="39"/>
      <c r="R915" s="39"/>
      <c r="S915" s="315">
        <v>30302.765002201206</v>
      </c>
      <c r="T915" s="323">
        <v>1666.8530815221852</v>
      </c>
      <c r="U915" s="328">
        <v>104.36726361218892</v>
      </c>
      <c r="V915" s="287">
        <f t="shared" si="471"/>
        <v>18.179625629949609</v>
      </c>
      <c r="W915" s="298">
        <f t="shared" si="472"/>
        <v>290.34741310073196</v>
      </c>
      <c r="X915" s="305">
        <f t="shared" si="473"/>
        <v>15.971033673125023</v>
      </c>
      <c r="Y915" s="39">
        <v>460.62999999999994</v>
      </c>
      <c r="Z915" s="262">
        <v>172.2</v>
      </c>
      <c r="AA915" s="192">
        <v>3.48</v>
      </c>
      <c r="AB915" s="71">
        <v>12.818620142993286</v>
      </c>
      <c r="AC915" s="253">
        <f t="shared" si="474"/>
        <v>1.0682183452494405E-3</v>
      </c>
      <c r="AD915" s="78">
        <f t="shared" si="475"/>
        <v>5.9046409964669966</v>
      </c>
      <c r="AE915" s="162">
        <v>0.3609664588999999</v>
      </c>
      <c r="AF915" s="164">
        <v>0.34937324374999995</v>
      </c>
      <c r="AG915" s="166">
        <v>0.25859139492499994</v>
      </c>
      <c r="AH915" s="168">
        <v>0.23874391245000004</v>
      </c>
      <c r="AI915" s="177">
        <f t="shared" si="476"/>
        <v>2.8159540954749778</v>
      </c>
      <c r="AJ915" s="177">
        <f t="shared" si="477"/>
        <v>1.8624774725109434</v>
      </c>
      <c r="AK915" s="258">
        <f t="shared" si="478"/>
        <v>223.49729670131322</v>
      </c>
      <c r="AL915" s="107">
        <v>104.11937275172001</v>
      </c>
      <c r="AS915" s="455">
        <v>12.593582346952505</v>
      </c>
      <c r="AT915" s="347">
        <v>11.745622917366518</v>
      </c>
      <c r="AU915" s="350">
        <f t="shared" si="479"/>
        <v>0.84795942958598758</v>
      </c>
      <c r="AV915" s="415">
        <f t="shared" si="480"/>
        <v>5.8009818364767316</v>
      </c>
      <c r="AW915" s="347">
        <f t="shared" si="481"/>
        <v>5.4103862844265382</v>
      </c>
      <c r="AX915" s="350">
        <f t="shared" si="482"/>
        <v>0.39059555205019342</v>
      </c>
      <c r="AY915" s="207">
        <v>9.1999999999999998E-2</v>
      </c>
      <c r="AZ915" s="220">
        <v>3.6778649956438862E-2</v>
      </c>
      <c r="BA915" s="224">
        <f t="shared" si="467"/>
        <v>5.5221350043561136E-2</v>
      </c>
      <c r="BB915" s="226">
        <f t="shared" si="468"/>
        <v>4.2377959999999992E-2</v>
      </c>
      <c r="BC915" s="220">
        <f t="shared" si="469"/>
        <v>1.6941349529434428E-2</v>
      </c>
      <c r="BD915" s="224">
        <f t="shared" si="470"/>
        <v>2.5436610470565561E-2</v>
      </c>
      <c r="BE915" s="357">
        <f t="shared" si="483"/>
        <v>232.13159643654799</v>
      </c>
      <c r="BF915" s="446">
        <f t="shared" si="484"/>
        <v>15.11702057402902</v>
      </c>
    </row>
    <row r="916" spans="1:58" x14ac:dyDescent="0.25">
      <c r="A916" s="15">
        <v>910</v>
      </c>
      <c r="B916" s="16">
        <v>46</v>
      </c>
      <c r="C916" s="17" t="s">
        <v>11</v>
      </c>
      <c r="D916" s="17" t="s">
        <v>10</v>
      </c>
      <c r="E916" s="18" t="s">
        <v>8</v>
      </c>
      <c r="F916" s="19" t="s">
        <v>31</v>
      </c>
      <c r="G916" s="20">
        <v>42591</v>
      </c>
      <c r="H916" s="21">
        <v>12</v>
      </c>
      <c r="I916" s="18">
        <v>84</v>
      </c>
      <c r="J916" s="40"/>
      <c r="K916" s="40"/>
      <c r="L916" s="43">
        <v>180.0010380952387</v>
      </c>
      <c r="M916" s="40"/>
      <c r="N916" s="40"/>
      <c r="O916" s="40"/>
      <c r="P916" s="40"/>
      <c r="Q916" s="40"/>
      <c r="R916" s="40"/>
      <c r="S916" s="313">
        <v>30301.974756412801</v>
      </c>
      <c r="T916" s="321">
        <v>1666.8096127619099</v>
      </c>
      <c r="U916" s="326">
        <v>104.36454188727338</v>
      </c>
      <c r="V916" s="288">
        <f t="shared" si="471"/>
        <v>18.179625629949609</v>
      </c>
      <c r="W916" s="299">
        <f t="shared" si="472"/>
        <v>290.3474131007319</v>
      </c>
      <c r="X916" s="306">
        <f t="shared" si="473"/>
        <v>15.971033673125021</v>
      </c>
      <c r="Y916" s="40">
        <v>475.28000000000003</v>
      </c>
      <c r="Z916" s="263">
        <v>173.2</v>
      </c>
      <c r="AA916" s="193">
        <v>3.47</v>
      </c>
      <c r="AB916" s="72">
        <v>14.153957628112925</v>
      </c>
      <c r="AC916" s="254">
        <f t="shared" si="474"/>
        <v>1.1794964690094104E-3</v>
      </c>
      <c r="AD916" s="79">
        <f t="shared" si="475"/>
        <v>6.7270929814895117</v>
      </c>
      <c r="AE916" s="163">
        <v>0.41183431439999996</v>
      </c>
      <c r="AF916" s="165">
        <v>0.39605357494999999</v>
      </c>
      <c r="AG916" s="167">
        <v>0.29527465632499994</v>
      </c>
      <c r="AH916" s="169">
        <v>0.27225167675</v>
      </c>
      <c r="AI916" s="178">
        <f t="shared" si="476"/>
        <v>2.9096760441193132</v>
      </c>
      <c r="AJ916" s="178">
        <f t="shared" si="477"/>
        <v>1.9235021320768073</v>
      </c>
      <c r="AK916" s="259">
        <f t="shared" si="478"/>
        <v>230.82025584921686</v>
      </c>
      <c r="AL916" s="108">
        <v>106.96649806623243</v>
      </c>
      <c r="AS916" s="455">
        <v>11.969337602246192</v>
      </c>
      <c r="AT916" s="348">
        <v>11.123835073392815</v>
      </c>
      <c r="AU916" s="351">
        <f t="shared" si="479"/>
        <v>0.84550252885337684</v>
      </c>
      <c r="AV916" s="416">
        <f t="shared" si="480"/>
        <v>5.6887867755955703</v>
      </c>
      <c r="AW916" s="348">
        <f t="shared" si="481"/>
        <v>5.2869363336821369</v>
      </c>
      <c r="AX916" s="351">
        <f t="shared" si="482"/>
        <v>0.401850441913433</v>
      </c>
      <c r="AY916" s="208">
        <v>8.2000000000000003E-2</v>
      </c>
      <c r="AZ916" s="221">
        <v>3.3006034116641277E-2</v>
      </c>
      <c r="BA916" s="223">
        <f t="shared" si="467"/>
        <v>4.8993965883358727E-2</v>
      </c>
      <c r="BB916" s="227">
        <f t="shared" si="468"/>
        <v>3.8972960000000008E-2</v>
      </c>
      <c r="BC916" s="221">
        <f t="shared" si="469"/>
        <v>1.5687107894957267E-2</v>
      </c>
      <c r="BD916" s="223">
        <f t="shared" si="470"/>
        <v>2.3285852105042734E-2</v>
      </c>
      <c r="BE916" s="358">
        <f t="shared" si="483"/>
        <v>288.89185378072148</v>
      </c>
      <c r="BF916" s="447">
        <f t="shared" si="484"/>
        <v>16.740290117532503</v>
      </c>
    </row>
    <row r="917" spans="1:58" x14ac:dyDescent="0.25">
      <c r="A917" s="15">
        <v>911</v>
      </c>
      <c r="B917" s="16">
        <v>47</v>
      </c>
      <c r="C917" s="17" t="s">
        <v>11</v>
      </c>
      <c r="D917" s="17" t="s">
        <v>10</v>
      </c>
      <c r="E917" s="18" t="s">
        <v>8</v>
      </c>
      <c r="F917" s="19" t="s">
        <v>31</v>
      </c>
      <c r="G917" s="20">
        <v>42591</v>
      </c>
      <c r="H917" s="21">
        <v>12</v>
      </c>
      <c r="I917" s="18">
        <v>84</v>
      </c>
      <c r="J917" s="40"/>
      <c r="K917" s="40"/>
      <c r="L917" s="43">
        <v>180.0010380952387</v>
      </c>
      <c r="M917" s="40"/>
      <c r="N917" s="40"/>
      <c r="O917" s="40"/>
      <c r="P917" s="40"/>
      <c r="Q917" s="40"/>
      <c r="R917" s="40"/>
      <c r="S917" s="313">
        <v>30301.974756412801</v>
      </c>
      <c r="T917" s="321">
        <v>1666.8096127619099</v>
      </c>
      <c r="U917" s="326">
        <v>104.36454188727338</v>
      </c>
      <c r="V917" s="288">
        <f t="shared" si="471"/>
        <v>18.179625629949609</v>
      </c>
      <c r="W917" s="299">
        <f t="shared" si="472"/>
        <v>290.3474131007319</v>
      </c>
      <c r="X917" s="306">
        <f t="shared" si="473"/>
        <v>15.971033673125021</v>
      </c>
      <c r="Y917" s="40">
        <v>454.38</v>
      </c>
      <c r="Z917" s="263">
        <v>188.2</v>
      </c>
      <c r="AA917" s="193">
        <v>3.45</v>
      </c>
      <c r="AB917" s="72">
        <v>13.631948930467431</v>
      </c>
      <c r="AC917" s="254">
        <f t="shared" si="474"/>
        <v>1.1359957442056193E-3</v>
      </c>
      <c r="AD917" s="79">
        <f t="shared" si="475"/>
        <v>6.194084955025791</v>
      </c>
      <c r="AE917" s="163">
        <v>0.39660598339999997</v>
      </c>
      <c r="AF917" s="165">
        <v>0.38258578625</v>
      </c>
      <c r="AG917" s="167">
        <v>0.28494070102500002</v>
      </c>
      <c r="AH917" s="169">
        <v>0.26279304545000004</v>
      </c>
      <c r="AI917" s="178">
        <f t="shared" si="476"/>
        <v>2.9093857776534424</v>
      </c>
      <c r="AJ917" s="178">
        <f t="shared" si="477"/>
        <v>1.9277731070621684</v>
      </c>
      <c r="AK917" s="259">
        <f t="shared" si="478"/>
        <v>231.33277284746021</v>
      </c>
      <c r="AL917" s="108">
        <v>105.59987791526649</v>
      </c>
      <c r="AS917" s="455">
        <v>14.121225693576164</v>
      </c>
      <c r="AT917" s="348">
        <v>13.267253769548985</v>
      </c>
      <c r="AU917" s="351">
        <f t="shared" si="479"/>
        <v>0.8539719240271797</v>
      </c>
      <c r="AV917" s="416">
        <f t="shared" si="480"/>
        <v>6.4164025306471375</v>
      </c>
      <c r="AW917" s="348">
        <f t="shared" si="481"/>
        <v>6.0283747678076676</v>
      </c>
      <c r="AX917" s="351">
        <f t="shared" si="482"/>
        <v>0.38802776283946994</v>
      </c>
      <c r="AY917" s="208">
        <v>8.7999999999999995E-2</v>
      </c>
      <c r="AZ917" s="221">
        <v>3.3454650552994132E-2</v>
      </c>
      <c r="BA917" s="223">
        <f t="shared" si="467"/>
        <v>5.4545349447005863E-2</v>
      </c>
      <c r="BB917" s="227">
        <f t="shared" si="468"/>
        <v>3.9985439999999997E-2</v>
      </c>
      <c r="BC917" s="221">
        <f t="shared" si="469"/>
        <v>1.5201124118269474E-2</v>
      </c>
      <c r="BD917" s="223">
        <f t="shared" si="470"/>
        <v>2.4784315881730523E-2</v>
      </c>
      <c r="BE917" s="358">
        <f t="shared" si="483"/>
        <v>249.91954527143878</v>
      </c>
      <c r="BF917" s="447">
        <f t="shared" si="484"/>
        <v>15.962994270562882</v>
      </c>
    </row>
    <row r="918" spans="1:58" ht="15.75" thickBot="1" x14ac:dyDescent="0.3">
      <c r="A918" s="22">
        <v>912</v>
      </c>
      <c r="B918" s="23">
        <v>48</v>
      </c>
      <c r="C918" s="24" t="s">
        <v>11</v>
      </c>
      <c r="D918" s="24" t="s">
        <v>10</v>
      </c>
      <c r="E918" s="25" t="s">
        <v>8</v>
      </c>
      <c r="F918" s="26" t="s">
        <v>31</v>
      </c>
      <c r="G918" s="27">
        <v>42591</v>
      </c>
      <c r="H918" s="28">
        <v>12</v>
      </c>
      <c r="I918" s="25">
        <v>84</v>
      </c>
      <c r="J918" s="41"/>
      <c r="K918" s="41"/>
      <c r="L918" s="42">
        <v>179.99634384466898</v>
      </c>
      <c r="M918" s="41"/>
      <c r="N918" s="41"/>
      <c r="O918" s="41"/>
      <c r="P918" s="41"/>
      <c r="Q918" s="41"/>
      <c r="R918" s="41"/>
      <c r="S918" s="314">
        <v>30301.184510624396</v>
      </c>
      <c r="T918" s="322">
        <v>1666.7661440016343</v>
      </c>
      <c r="U918" s="327">
        <v>104.3618201623578</v>
      </c>
      <c r="V918" s="289">
        <f t="shared" si="471"/>
        <v>18.179625629949612</v>
      </c>
      <c r="W918" s="300">
        <f t="shared" si="472"/>
        <v>290.34741310073196</v>
      </c>
      <c r="X918" s="307">
        <f t="shared" si="473"/>
        <v>15.971033673125023</v>
      </c>
      <c r="Y918" s="41">
        <v>452.67</v>
      </c>
      <c r="Z918" s="264">
        <v>170.2</v>
      </c>
      <c r="AA918" s="194">
        <v>3.47</v>
      </c>
      <c r="AB918" s="73">
        <v>15.038995317525126</v>
      </c>
      <c r="AC918" s="255">
        <f t="shared" si="474"/>
        <v>1.2532496097937605E-3</v>
      </c>
      <c r="AD918" s="80">
        <f t="shared" si="475"/>
        <v>6.8077020103840988</v>
      </c>
      <c r="AE918" s="145">
        <v>0.40733356769999995</v>
      </c>
      <c r="AF918" s="150">
        <v>0.39357712124999994</v>
      </c>
      <c r="AG918" s="155">
        <v>0.29350606732499995</v>
      </c>
      <c r="AH918" s="160">
        <v>0.27094848085000006</v>
      </c>
      <c r="AI918" s="179">
        <f t="shared" si="476"/>
        <v>2.7085158223656678</v>
      </c>
      <c r="AJ918" s="179">
        <f t="shared" si="477"/>
        <v>1.8016395053615082</v>
      </c>
      <c r="AK918" s="260">
        <f t="shared" si="478"/>
        <v>216.19674064338099</v>
      </c>
      <c r="AL918" s="109">
        <v>107.64980814171545</v>
      </c>
      <c r="AS918" s="455">
        <v>12.587500112604404</v>
      </c>
      <c r="AT918" s="349">
        <v>11.739564621459472</v>
      </c>
      <c r="AU918" s="352">
        <f t="shared" si="479"/>
        <v>0.84793549114493239</v>
      </c>
      <c r="AV918" s="417">
        <f t="shared" si="480"/>
        <v>5.6979836759726359</v>
      </c>
      <c r="AW918" s="349">
        <f t="shared" si="481"/>
        <v>5.3141487171960602</v>
      </c>
      <c r="AX918" s="352">
        <f t="shared" si="482"/>
        <v>0.38383495877657658</v>
      </c>
      <c r="AY918" s="209">
        <v>7.0000000000000007E-2</v>
      </c>
      <c r="AZ918" s="222">
        <v>2.6025172580777238E-2</v>
      </c>
      <c r="BA918" s="225">
        <f t="shared" si="467"/>
        <v>4.3974827419222769E-2</v>
      </c>
      <c r="BB918" s="228">
        <f t="shared" si="468"/>
        <v>3.1686900000000004E-2</v>
      </c>
      <c r="BC918" s="222">
        <f t="shared" si="469"/>
        <v>1.1780814872140432E-2</v>
      </c>
      <c r="BD918" s="225">
        <f t="shared" si="470"/>
        <v>1.9906085127859574E-2</v>
      </c>
      <c r="BE918" s="359">
        <f t="shared" si="483"/>
        <v>341.9910025832441</v>
      </c>
      <c r="BF918" s="448">
        <f t="shared" si="484"/>
        <v>17.736013499350747</v>
      </c>
    </row>
    <row r="919" spans="1:58" x14ac:dyDescent="0.25">
      <c r="A919" s="8">
        <v>913</v>
      </c>
      <c r="B919" s="9">
        <v>49</v>
      </c>
      <c r="C919" s="10" t="s">
        <v>12</v>
      </c>
      <c r="D919" s="10" t="s">
        <v>6</v>
      </c>
      <c r="E919" s="11" t="s">
        <v>7</v>
      </c>
      <c r="F919" s="12" t="s">
        <v>31</v>
      </c>
      <c r="G919" s="13">
        <v>42592</v>
      </c>
      <c r="H919" s="14">
        <v>12</v>
      </c>
      <c r="I919" s="11">
        <v>84</v>
      </c>
      <c r="J919" s="39"/>
      <c r="K919" s="39"/>
      <c r="L919" s="44">
        <v>30.001810103142219</v>
      </c>
      <c r="M919" s="39"/>
      <c r="N919" s="39"/>
      <c r="O919" s="39"/>
      <c r="P919" s="39"/>
      <c r="Q919" s="39"/>
      <c r="R919" s="39"/>
      <c r="S919" s="315">
        <v>14092.950271816349</v>
      </c>
      <c r="T919" s="323">
        <v>307.6185595908849</v>
      </c>
      <c r="U919" s="328">
        <v>16.774722071505924</v>
      </c>
      <c r="V919" s="287">
        <f t="shared" si="471"/>
        <v>45.813068920676201</v>
      </c>
      <c r="W919" s="298">
        <f t="shared" si="472"/>
        <v>840.13017990653225</v>
      </c>
      <c r="X919" s="305">
        <f t="shared" si="473"/>
        <v>18.338220942176775</v>
      </c>
      <c r="Y919" s="39">
        <v>441.86000000000007</v>
      </c>
      <c r="Z919" s="262">
        <v>87</v>
      </c>
      <c r="AA919" s="192">
        <v>5.37</v>
      </c>
      <c r="AB919" s="71">
        <v>92.211882269928424</v>
      </c>
      <c r="AC919" s="253">
        <f t="shared" si="474"/>
        <v>7.6843235224940357E-3</v>
      </c>
      <c r="AD919" s="78">
        <f t="shared" si="475"/>
        <v>40.74474229979058</v>
      </c>
      <c r="AE919" s="162">
        <v>3.4082274883000001</v>
      </c>
      <c r="AF919" s="164">
        <v>3.2510405108499993</v>
      </c>
      <c r="AG919" s="166">
        <v>2.6664126475249996</v>
      </c>
      <c r="AH919" s="168">
        <v>2.5185622687500002</v>
      </c>
      <c r="AI919" s="177">
        <f t="shared" si="476"/>
        <v>3.6960827654761697</v>
      </c>
      <c r="AJ919" s="177">
        <f t="shared" si="477"/>
        <v>2.7312773655107767</v>
      </c>
      <c r="AK919" s="258">
        <f t="shared" si="478"/>
        <v>327.7532838612932</v>
      </c>
      <c r="AL919" s="107">
        <v>620.41138303477726</v>
      </c>
      <c r="AS919" s="456">
        <v>5.6032263041824937</v>
      </c>
      <c r="AT919" s="348">
        <v>3.3357296802683303</v>
      </c>
      <c r="AU919" s="350">
        <f t="shared" si="479"/>
        <v>2.2674966239141634</v>
      </c>
      <c r="AV919" s="415">
        <f t="shared" si="480"/>
        <v>2.4758415747660769</v>
      </c>
      <c r="AW919" s="347">
        <f t="shared" si="481"/>
        <v>1.4739255165233647</v>
      </c>
      <c r="AX919" s="350">
        <f t="shared" si="482"/>
        <v>1.0019160582427125</v>
      </c>
      <c r="AY919" s="207">
        <v>1.5129999999999999</v>
      </c>
      <c r="AZ919" s="220">
        <v>1.066423628485075</v>
      </c>
      <c r="BA919" s="224">
        <f t="shared" si="467"/>
        <v>0.44657637151492491</v>
      </c>
      <c r="BB919" s="226">
        <f t="shared" si="468"/>
        <v>0.66853418000000009</v>
      </c>
      <c r="BC919" s="220">
        <f t="shared" si="469"/>
        <v>0.47120994448241532</v>
      </c>
      <c r="BD919" s="224">
        <f t="shared" si="470"/>
        <v>0.19732423551758477</v>
      </c>
      <c r="BE919" s="357">
        <f t="shared" si="483"/>
        <v>206.48625442747286</v>
      </c>
      <c r="BF919" s="446">
        <f t="shared" si="484"/>
        <v>40.666822299718284</v>
      </c>
    </row>
    <row r="920" spans="1:58" x14ac:dyDescent="0.25">
      <c r="A920" s="15">
        <v>914</v>
      </c>
      <c r="B920" s="16">
        <v>50</v>
      </c>
      <c r="C920" s="17" t="s">
        <v>12</v>
      </c>
      <c r="D920" s="17" t="s">
        <v>6</v>
      </c>
      <c r="E920" s="18" t="s">
        <v>7</v>
      </c>
      <c r="F920" s="19" t="s">
        <v>31</v>
      </c>
      <c r="G920" s="20">
        <v>42592</v>
      </c>
      <c r="H920" s="21">
        <v>12</v>
      </c>
      <c r="I920" s="18">
        <v>84</v>
      </c>
      <c r="J920" s="40"/>
      <c r="K920" s="40"/>
      <c r="L920" s="43">
        <v>30.008435944596091</v>
      </c>
      <c r="M920" s="40"/>
      <c r="N920" s="40"/>
      <c r="O920" s="40"/>
      <c r="P920" s="40"/>
      <c r="Q920" s="40"/>
      <c r="R920" s="40"/>
      <c r="S920" s="313">
        <v>14096.062672494752</v>
      </c>
      <c r="T920" s="321">
        <v>307.6864965519253</v>
      </c>
      <c r="U920" s="326">
        <v>16.778426736274362</v>
      </c>
      <c r="V920" s="288">
        <f t="shared" si="471"/>
        <v>45.813068920676194</v>
      </c>
      <c r="W920" s="299">
        <f t="shared" si="472"/>
        <v>840.13017990653236</v>
      </c>
      <c r="X920" s="306">
        <f t="shared" si="473"/>
        <v>18.338220942176779</v>
      </c>
      <c r="Y920" s="40">
        <v>447.32</v>
      </c>
      <c r="Z920" s="263">
        <v>96</v>
      </c>
      <c r="AA920" s="193">
        <v>5.29</v>
      </c>
      <c r="AB920" s="72">
        <v>98.520050156492132</v>
      </c>
      <c r="AC920" s="254">
        <f t="shared" si="474"/>
        <v>8.2100041797076775E-3</v>
      </c>
      <c r="AD920" s="79">
        <f t="shared" si="475"/>
        <v>44.069988836002061</v>
      </c>
      <c r="AE920" s="163">
        <v>3.0307494847999998</v>
      </c>
      <c r="AF920" s="165">
        <v>2.8893836663500001</v>
      </c>
      <c r="AG920" s="167">
        <v>2.366248127025</v>
      </c>
      <c r="AH920" s="169">
        <v>2.2396745197500003</v>
      </c>
      <c r="AI920" s="178">
        <f t="shared" si="476"/>
        <v>3.0762768390656201</v>
      </c>
      <c r="AJ920" s="178">
        <f t="shared" si="477"/>
        <v>2.2733184932330381</v>
      </c>
      <c r="AK920" s="259">
        <f t="shared" si="478"/>
        <v>272.79821918796455</v>
      </c>
      <c r="AL920" s="108">
        <v>592.32733893242653</v>
      </c>
      <c r="AS920" s="455">
        <v>5.0525040894633388</v>
      </c>
      <c r="AT920" s="348">
        <v>2.9573368072236517</v>
      </c>
      <c r="AU920" s="351">
        <f t="shared" si="479"/>
        <v>2.0951672822396872</v>
      </c>
      <c r="AV920" s="416">
        <f t="shared" si="480"/>
        <v>2.2600861292987404</v>
      </c>
      <c r="AW920" s="348">
        <f t="shared" si="481"/>
        <v>1.3228759006072839</v>
      </c>
      <c r="AX920" s="351">
        <f t="shared" si="482"/>
        <v>0.93721022869145687</v>
      </c>
      <c r="AY920" s="208">
        <v>1.4359999999999999</v>
      </c>
      <c r="AZ920" s="221">
        <v>1.1944144264584753</v>
      </c>
      <c r="BA920" s="223">
        <f t="shared" si="467"/>
        <v>0.24158557354152466</v>
      </c>
      <c r="BB920" s="227">
        <f t="shared" si="468"/>
        <v>0.64235151999999995</v>
      </c>
      <c r="BC920" s="221">
        <f t="shared" si="469"/>
        <v>0.53428546124340515</v>
      </c>
      <c r="BD920" s="223">
        <f t="shared" si="470"/>
        <v>0.10806605875659481</v>
      </c>
      <c r="BE920" s="358">
        <f t="shared" si="483"/>
        <v>407.80601553411105</v>
      </c>
      <c r="BF920" s="447">
        <f t="shared" si="484"/>
        <v>47.022522254727264</v>
      </c>
    </row>
    <row r="921" spans="1:58" x14ac:dyDescent="0.25">
      <c r="A921" s="15">
        <v>915</v>
      </c>
      <c r="B921" s="16">
        <v>51</v>
      </c>
      <c r="C921" s="17" t="s">
        <v>12</v>
      </c>
      <c r="D921" s="17" t="s">
        <v>6</v>
      </c>
      <c r="E921" s="18" t="s">
        <v>7</v>
      </c>
      <c r="F921" s="19" t="s">
        <v>31</v>
      </c>
      <c r="G921" s="20">
        <v>42592</v>
      </c>
      <c r="H921" s="21">
        <v>12</v>
      </c>
      <c r="I921" s="18">
        <v>84</v>
      </c>
      <c r="J921" s="40"/>
      <c r="K921" s="40"/>
      <c r="L921" s="43">
        <v>30.001810103142219</v>
      </c>
      <c r="M921" s="40"/>
      <c r="N921" s="40"/>
      <c r="O921" s="40"/>
      <c r="P921" s="40"/>
      <c r="Q921" s="40"/>
      <c r="R921" s="40"/>
      <c r="S921" s="313">
        <v>14092.950271816349</v>
      </c>
      <c r="T921" s="321">
        <v>307.6185595908849</v>
      </c>
      <c r="U921" s="326">
        <v>16.774722071505924</v>
      </c>
      <c r="V921" s="288">
        <f t="shared" si="471"/>
        <v>45.813068920676201</v>
      </c>
      <c r="W921" s="299">
        <f t="shared" si="472"/>
        <v>840.13017990653225</v>
      </c>
      <c r="X921" s="306">
        <f t="shared" si="473"/>
        <v>18.338220942176775</v>
      </c>
      <c r="Y921" s="40">
        <v>449.16999999999996</v>
      </c>
      <c r="Z921" s="263">
        <v>54.699999999999989</v>
      </c>
      <c r="AA921" s="193">
        <v>5.6</v>
      </c>
      <c r="AB921" s="72">
        <v>50.702643890614716</v>
      </c>
      <c r="AC921" s="254">
        <f t="shared" si="474"/>
        <v>4.225220324217893E-3</v>
      </c>
      <c r="AD921" s="79">
        <f t="shared" si="475"/>
        <v>22.774106556347412</v>
      </c>
      <c r="AE921" s="163">
        <v>1.6094692798000003</v>
      </c>
      <c r="AF921" s="165">
        <v>1.52766429635</v>
      </c>
      <c r="AG921" s="167">
        <v>1.2653466125249997</v>
      </c>
      <c r="AH921" s="169">
        <v>1.2130394987499999</v>
      </c>
      <c r="AI921" s="178">
        <f t="shared" si="476"/>
        <v>3.1743300867549435</v>
      </c>
      <c r="AJ921" s="178">
        <f t="shared" si="477"/>
        <v>2.392458076480187</v>
      </c>
      <c r="AK921" s="259">
        <f t="shared" si="478"/>
        <v>287.09496917762243</v>
      </c>
      <c r="AL921" s="108">
        <v>480.49225657837781</v>
      </c>
      <c r="AS921" s="455">
        <v>1.497431993858332</v>
      </c>
      <c r="AT921" s="348">
        <v>0.51470074101203689</v>
      </c>
      <c r="AU921" s="351">
        <f t="shared" si="479"/>
        <v>0.98273125284629514</v>
      </c>
      <c r="AV921" s="416">
        <f t="shared" si="480"/>
        <v>0.67260152868134693</v>
      </c>
      <c r="AW921" s="348">
        <f t="shared" si="481"/>
        <v>0.23118813184037659</v>
      </c>
      <c r="AX921" s="351">
        <f t="shared" si="482"/>
        <v>0.44141339684097036</v>
      </c>
      <c r="AY921" s="208">
        <v>0.10100000000000001</v>
      </c>
      <c r="AZ921" s="221">
        <v>6.8061018760271999E-2</v>
      </c>
      <c r="BA921" s="223">
        <f t="shared" si="467"/>
        <v>3.2938981239728007E-2</v>
      </c>
      <c r="BB921" s="227">
        <f t="shared" si="468"/>
        <v>4.5366169999999997E-2</v>
      </c>
      <c r="BC921" s="221">
        <f t="shared" si="469"/>
        <v>3.0570967796551371E-2</v>
      </c>
      <c r="BD921" s="223">
        <f t="shared" si="470"/>
        <v>1.4795202203448628E-2</v>
      </c>
      <c r="BE921" s="358">
        <f t="shared" si="483"/>
        <v>1539.2899835487867</v>
      </c>
      <c r="BF921" s="447">
        <f t="shared" si="484"/>
        <v>51.59360073648223</v>
      </c>
    </row>
    <row r="922" spans="1:58" ht="15.75" thickBot="1" x14ac:dyDescent="0.3">
      <c r="A922" s="22">
        <v>916</v>
      </c>
      <c r="B922" s="23">
        <v>52</v>
      </c>
      <c r="C922" s="24" t="s">
        <v>12</v>
      </c>
      <c r="D922" s="24" t="s">
        <v>6</v>
      </c>
      <c r="E922" s="25" t="s">
        <v>7</v>
      </c>
      <c r="F922" s="26" t="s">
        <v>31</v>
      </c>
      <c r="G922" s="27">
        <v>42592</v>
      </c>
      <c r="H922" s="28">
        <v>12</v>
      </c>
      <c r="I922" s="25">
        <v>84</v>
      </c>
      <c r="J922" s="41"/>
      <c r="K922" s="41"/>
      <c r="L922" s="42">
        <v>30.021687627503844</v>
      </c>
      <c r="M922" s="41"/>
      <c r="N922" s="41"/>
      <c r="O922" s="41"/>
      <c r="P922" s="41"/>
      <c r="Q922" s="41"/>
      <c r="R922" s="41"/>
      <c r="S922" s="314">
        <v>14102.287473851564</v>
      </c>
      <c r="T922" s="322">
        <v>307.82237047400611</v>
      </c>
      <c r="U922" s="327">
        <v>16.78583606581125</v>
      </c>
      <c r="V922" s="289">
        <f t="shared" si="471"/>
        <v>45.813068920676201</v>
      </c>
      <c r="W922" s="300">
        <f t="shared" si="472"/>
        <v>840.13017990653236</v>
      </c>
      <c r="X922" s="307">
        <f t="shared" si="473"/>
        <v>18.338220942176779</v>
      </c>
      <c r="Y922" s="41">
        <v>444.98</v>
      </c>
      <c r="Z922" s="264">
        <v>84</v>
      </c>
      <c r="AA922" s="194">
        <v>5.33</v>
      </c>
      <c r="AB922" s="73">
        <v>73.963497230122528</v>
      </c>
      <c r="AC922" s="255">
        <f t="shared" si="474"/>
        <v>6.1636247691768771E-3</v>
      </c>
      <c r="AD922" s="80">
        <f t="shared" si="475"/>
        <v>32.912276997459919</v>
      </c>
      <c r="AE922" s="145">
        <v>2.1195050328000002</v>
      </c>
      <c r="AF922" s="150">
        <v>2.0252146648499996</v>
      </c>
      <c r="AG922" s="155">
        <v>1.6760337910249996</v>
      </c>
      <c r="AH922" s="160">
        <v>1.5936221592500002</v>
      </c>
      <c r="AI922" s="179">
        <f t="shared" si="476"/>
        <v>2.8656095400756771</v>
      </c>
      <c r="AJ922" s="179">
        <f t="shared" si="477"/>
        <v>2.1546062840860079</v>
      </c>
      <c r="AK922" s="260">
        <f t="shared" si="478"/>
        <v>258.55275409032095</v>
      </c>
      <c r="AL922" s="109">
        <v>505.84306037879651</v>
      </c>
      <c r="AS922" s="457">
        <v>4.4556370784720638</v>
      </c>
      <c r="AT922" s="348">
        <v>2.5472385451992072</v>
      </c>
      <c r="AU922" s="352">
        <f t="shared" si="479"/>
        <v>1.9083985332728566</v>
      </c>
      <c r="AV922" s="417">
        <f t="shared" si="480"/>
        <v>1.9826693871784988</v>
      </c>
      <c r="AW922" s="349">
        <f t="shared" si="481"/>
        <v>1.1334702078427432</v>
      </c>
      <c r="AX922" s="352">
        <f t="shared" si="482"/>
        <v>0.84919917933575573</v>
      </c>
      <c r="AY922" s="209">
        <v>1.319</v>
      </c>
      <c r="AZ922" s="222">
        <v>0.99777842212591294</v>
      </c>
      <c r="BA922" s="225">
        <f t="shared" si="467"/>
        <v>0.32122157787408701</v>
      </c>
      <c r="BB922" s="228">
        <f t="shared" si="468"/>
        <v>0.58692862000000001</v>
      </c>
      <c r="BC922" s="222">
        <f t="shared" si="469"/>
        <v>0.44399144227758874</v>
      </c>
      <c r="BD922" s="225">
        <f t="shared" si="470"/>
        <v>0.14293717772241124</v>
      </c>
      <c r="BE922" s="359">
        <f t="shared" si="483"/>
        <v>230.25693890064531</v>
      </c>
      <c r="BF922" s="448">
        <f t="shared" si="484"/>
        <v>38.756840324791568</v>
      </c>
    </row>
    <row r="923" spans="1:58" x14ac:dyDescent="0.25">
      <c r="A923" s="8">
        <v>917</v>
      </c>
      <c r="B923" s="9">
        <v>53</v>
      </c>
      <c r="C923" s="10" t="s">
        <v>12</v>
      </c>
      <c r="D923" s="10" t="s">
        <v>6</v>
      </c>
      <c r="E923" s="11" t="s">
        <v>8</v>
      </c>
      <c r="F923" s="12" t="s">
        <v>31</v>
      </c>
      <c r="G923" s="13">
        <v>42591</v>
      </c>
      <c r="H923" s="14">
        <v>12</v>
      </c>
      <c r="I923" s="11">
        <v>84</v>
      </c>
      <c r="J923" s="39"/>
      <c r="K923" s="39"/>
      <c r="L923" s="44">
        <v>29.988558420234469</v>
      </c>
      <c r="M923" s="39"/>
      <c r="N923" s="39"/>
      <c r="O923" s="39"/>
      <c r="P923" s="39"/>
      <c r="Q923" s="39"/>
      <c r="R923" s="39"/>
      <c r="S923" s="315">
        <v>14086.72547045954</v>
      </c>
      <c r="T923" s="323">
        <v>307.48268566880415</v>
      </c>
      <c r="U923" s="328">
        <v>16.767312741969036</v>
      </c>
      <c r="V923" s="287">
        <f t="shared" si="471"/>
        <v>45.813068920676194</v>
      </c>
      <c r="W923" s="298">
        <f t="shared" si="472"/>
        <v>840.13017990653248</v>
      </c>
      <c r="X923" s="305">
        <f t="shared" si="473"/>
        <v>18.338220942176779</v>
      </c>
      <c r="Y923" s="39">
        <v>447.71999999999997</v>
      </c>
      <c r="Z923" s="262">
        <v>100.2</v>
      </c>
      <c r="AA923" s="192">
        <v>5.36</v>
      </c>
      <c r="AB923" s="71">
        <v>72.670013127245994</v>
      </c>
      <c r="AC923" s="253">
        <f t="shared" si="474"/>
        <v>6.0558344272704998E-3</v>
      </c>
      <c r="AD923" s="78">
        <f t="shared" si="475"/>
        <v>32.535818277330577</v>
      </c>
      <c r="AE923" s="162">
        <v>1.9723195585999997</v>
      </c>
      <c r="AF923" s="164">
        <v>1.8725972694500002</v>
      </c>
      <c r="AG923" s="166">
        <v>1.5063028298249999</v>
      </c>
      <c r="AH923" s="168">
        <v>1.4166444503500002</v>
      </c>
      <c r="AI923" s="177">
        <f t="shared" si="476"/>
        <v>2.7140762382228369</v>
      </c>
      <c r="AJ923" s="177">
        <f t="shared" si="477"/>
        <v>1.9494209363488626</v>
      </c>
      <c r="AK923" s="258">
        <f t="shared" si="478"/>
        <v>233.93051236186349</v>
      </c>
      <c r="AL923" s="107">
        <v>518.31346925636103</v>
      </c>
      <c r="AS923" s="455">
        <v>3.6566723216787809</v>
      </c>
      <c r="AT923" s="347">
        <v>0.79982853195759895</v>
      </c>
      <c r="AU923" s="350">
        <f t="shared" si="479"/>
        <v>2.8568437897211818</v>
      </c>
      <c r="AV923" s="415">
        <f t="shared" si="480"/>
        <v>1.6371653318620236</v>
      </c>
      <c r="AW923" s="347">
        <f t="shared" si="481"/>
        <v>0.35809923032805618</v>
      </c>
      <c r="AX923" s="350">
        <f t="shared" si="482"/>
        <v>1.2790661015339675</v>
      </c>
      <c r="AY923" s="207">
        <v>1.38</v>
      </c>
      <c r="AZ923" s="220">
        <v>1.1588700978659665</v>
      </c>
      <c r="BA923" s="224">
        <f t="shared" si="467"/>
        <v>0.22112990213403338</v>
      </c>
      <c r="BB923" s="226">
        <f t="shared" si="468"/>
        <v>0.61785359999999989</v>
      </c>
      <c r="BC923" s="220">
        <f t="shared" si="469"/>
        <v>0.5188493202165505</v>
      </c>
      <c r="BD923" s="224">
        <f t="shared" si="470"/>
        <v>9.9004279783449417E-2</v>
      </c>
      <c r="BE923" s="357">
        <f t="shared" si="483"/>
        <v>328.63042232614271</v>
      </c>
      <c r="BF923" s="446">
        <f t="shared" si="484"/>
        <v>25.437167194338734</v>
      </c>
    </row>
    <row r="924" spans="1:58" x14ac:dyDescent="0.25">
      <c r="A924" s="15">
        <v>918</v>
      </c>
      <c r="B924" s="16">
        <v>54</v>
      </c>
      <c r="C924" s="17" t="s">
        <v>12</v>
      </c>
      <c r="D924" s="17" t="s">
        <v>6</v>
      </c>
      <c r="E924" s="18" t="s">
        <v>8</v>
      </c>
      <c r="F924" s="19" t="s">
        <v>31</v>
      </c>
      <c r="G924" s="20">
        <v>42591</v>
      </c>
      <c r="H924" s="21">
        <v>12</v>
      </c>
      <c r="I924" s="18">
        <v>84</v>
      </c>
      <c r="J924" s="40"/>
      <c r="K924" s="40"/>
      <c r="L924" s="43">
        <v>30.021687627503844</v>
      </c>
      <c r="M924" s="40"/>
      <c r="N924" s="40"/>
      <c r="O924" s="40"/>
      <c r="P924" s="40"/>
      <c r="Q924" s="40"/>
      <c r="R924" s="40"/>
      <c r="S924" s="313">
        <v>14102.287473851564</v>
      </c>
      <c r="T924" s="321">
        <v>307.82237047400611</v>
      </c>
      <c r="U924" s="326">
        <v>16.78583606581125</v>
      </c>
      <c r="V924" s="288">
        <f t="shared" si="471"/>
        <v>45.813068920676201</v>
      </c>
      <c r="W924" s="299">
        <f t="shared" si="472"/>
        <v>840.13017990653236</v>
      </c>
      <c r="X924" s="306">
        <f t="shared" si="473"/>
        <v>18.338220942176779</v>
      </c>
      <c r="Y924" s="40">
        <v>449.46000000000004</v>
      </c>
      <c r="Z924" s="263">
        <v>34.500000000000014</v>
      </c>
      <c r="AA924" s="193">
        <v>5.88</v>
      </c>
      <c r="AB924" s="72">
        <v>48.953840368895072</v>
      </c>
      <c r="AC924" s="254">
        <f t="shared" si="474"/>
        <v>4.0794866974079224E-3</v>
      </c>
      <c r="AD924" s="79">
        <f t="shared" si="475"/>
        <v>22.002793092203582</v>
      </c>
      <c r="AE924" s="163">
        <v>2.0117451706000002</v>
      </c>
      <c r="AF924" s="165">
        <v>1.9055097634499998</v>
      </c>
      <c r="AG924" s="167">
        <v>1.5567083322249999</v>
      </c>
      <c r="AH924" s="169">
        <v>1.47316932315</v>
      </c>
      <c r="AI924" s="178">
        <f t="shared" si="476"/>
        <v>4.1094736499534141</v>
      </c>
      <c r="AJ924" s="178">
        <f t="shared" si="477"/>
        <v>3.009302869905262</v>
      </c>
      <c r="AK924" s="259">
        <f t="shared" si="478"/>
        <v>361.11634438863143</v>
      </c>
      <c r="AL924" s="108">
        <v>584.27566854298539</v>
      </c>
      <c r="AS924" s="455">
        <v>1.8177726792227353</v>
      </c>
      <c r="AT924" s="348">
        <v>0.98699382008393277</v>
      </c>
      <c r="AU924" s="351">
        <f t="shared" si="479"/>
        <v>0.83077885913880256</v>
      </c>
      <c r="AV924" s="416">
        <f t="shared" si="480"/>
        <v>0.81701610840345074</v>
      </c>
      <c r="AW924" s="348">
        <f t="shared" si="481"/>
        <v>0.44361424237492447</v>
      </c>
      <c r="AX924" s="351">
        <f t="shared" si="482"/>
        <v>0.37340186602852621</v>
      </c>
      <c r="AY924" s="208">
        <v>9.4E-2</v>
      </c>
      <c r="AZ924" s="221">
        <v>6.0789157957957994E-2</v>
      </c>
      <c r="BA924" s="223">
        <f t="shared" si="467"/>
        <v>3.3210842042042006E-2</v>
      </c>
      <c r="BB924" s="227">
        <f t="shared" si="468"/>
        <v>4.224924E-2</v>
      </c>
      <c r="BC924" s="221">
        <f t="shared" si="469"/>
        <v>2.7322294935783802E-2</v>
      </c>
      <c r="BD924" s="223">
        <f t="shared" si="470"/>
        <v>1.4926945064216202E-2</v>
      </c>
      <c r="BE924" s="358">
        <f t="shared" si="483"/>
        <v>1474.0318931668103</v>
      </c>
      <c r="BF924" s="447">
        <f t="shared" si="484"/>
        <v>58.925236036508359</v>
      </c>
    </row>
    <row r="925" spans="1:58" x14ac:dyDescent="0.25">
      <c r="A925" s="15">
        <v>919</v>
      </c>
      <c r="B925" s="16">
        <v>55</v>
      </c>
      <c r="C925" s="17" t="s">
        <v>12</v>
      </c>
      <c r="D925" s="17" t="s">
        <v>6</v>
      </c>
      <c r="E925" s="18" t="s">
        <v>8</v>
      </c>
      <c r="F925" s="19" t="s">
        <v>31</v>
      </c>
      <c r="G925" s="20">
        <v>42591</v>
      </c>
      <c r="H925" s="21">
        <v>12</v>
      </c>
      <c r="I925" s="18">
        <v>84</v>
      </c>
      <c r="J925" s="40"/>
      <c r="K925" s="40"/>
      <c r="L925" s="43">
        <v>29.995184261688348</v>
      </c>
      <c r="M925" s="40"/>
      <c r="N925" s="40"/>
      <c r="O925" s="40"/>
      <c r="P925" s="40"/>
      <c r="Q925" s="40"/>
      <c r="R925" s="40"/>
      <c r="S925" s="313">
        <v>14089.837871137946</v>
      </c>
      <c r="T925" s="321">
        <v>307.55062262984455</v>
      </c>
      <c r="U925" s="326">
        <v>16.771017406737482</v>
      </c>
      <c r="V925" s="288">
        <f t="shared" si="471"/>
        <v>45.813068920676201</v>
      </c>
      <c r="W925" s="299">
        <f t="shared" si="472"/>
        <v>840.13017990653236</v>
      </c>
      <c r="X925" s="306">
        <f t="shared" si="473"/>
        <v>18.338220942176779</v>
      </c>
      <c r="Y925" s="40">
        <v>452.1</v>
      </c>
      <c r="Z925" s="263">
        <v>21.899999999999991</v>
      </c>
      <c r="AA925" s="193">
        <v>5.68</v>
      </c>
      <c r="AB925" s="72">
        <v>46.956635070297764</v>
      </c>
      <c r="AC925" s="254">
        <f t="shared" si="474"/>
        <v>3.9130529225248137E-3</v>
      </c>
      <c r="AD925" s="79">
        <f t="shared" si="475"/>
        <v>21.229094715281619</v>
      </c>
      <c r="AE925" s="163">
        <v>2.1273176225999997</v>
      </c>
      <c r="AF925" s="165">
        <v>2.0205195474499997</v>
      </c>
      <c r="AG925" s="167">
        <v>1.640249844625</v>
      </c>
      <c r="AH925" s="169">
        <v>1.5491260253500001</v>
      </c>
      <c r="AI925" s="178">
        <f t="shared" si="476"/>
        <v>4.5303877064769198</v>
      </c>
      <c r="AJ925" s="178">
        <f t="shared" si="477"/>
        <v>3.2990567212297837</v>
      </c>
      <c r="AK925" s="259">
        <f t="shared" si="478"/>
        <v>395.88680654757405</v>
      </c>
      <c r="AL925" s="108">
        <v>556.00940842050591</v>
      </c>
      <c r="AS925" s="455">
        <v>1.5325008711252575</v>
      </c>
      <c r="AT925" s="348">
        <v>0.42489042033826213</v>
      </c>
      <c r="AU925" s="351">
        <f t="shared" si="479"/>
        <v>1.1076104507869953</v>
      </c>
      <c r="AV925" s="416">
        <f t="shared" si="480"/>
        <v>0.69284364383572894</v>
      </c>
      <c r="AW925" s="348">
        <f t="shared" si="481"/>
        <v>0.19209295903492832</v>
      </c>
      <c r="AX925" s="351">
        <f t="shared" si="482"/>
        <v>0.50075068480080054</v>
      </c>
      <c r="AY925" s="208">
        <v>9.8000000000000004E-2</v>
      </c>
      <c r="AZ925" s="221">
        <v>6.4804096480242546E-2</v>
      </c>
      <c r="BA925" s="223">
        <f t="shared" si="467"/>
        <v>3.3195903519757458E-2</v>
      </c>
      <c r="BB925" s="227">
        <f t="shared" si="468"/>
        <v>4.4305800000000006E-2</v>
      </c>
      <c r="BC925" s="221">
        <f t="shared" si="469"/>
        <v>2.9297932018717655E-2</v>
      </c>
      <c r="BD925" s="223">
        <f t="shared" si="470"/>
        <v>1.5007867981282346E-2</v>
      </c>
      <c r="BE925" s="358">
        <f t="shared" si="483"/>
        <v>1414.5310141159505</v>
      </c>
      <c r="BF925" s="447">
        <f t="shared" si="484"/>
        <v>42.394539557597582</v>
      </c>
    </row>
    <row r="926" spans="1:58" ht="15.75" thickBot="1" x14ac:dyDescent="0.3">
      <c r="A926" s="22">
        <v>920</v>
      </c>
      <c r="B926" s="23">
        <v>56</v>
      </c>
      <c r="C926" s="24" t="s">
        <v>12</v>
      </c>
      <c r="D926" s="24" t="s">
        <v>6</v>
      </c>
      <c r="E926" s="25" t="s">
        <v>8</v>
      </c>
      <c r="F926" s="26" t="s">
        <v>31</v>
      </c>
      <c r="G926" s="27">
        <v>42591</v>
      </c>
      <c r="H926" s="28">
        <v>12</v>
      </c>
      <c r="I926" s="25">
        <v>84</v>
      </c>
      <c r="J926" s="41"/>
      <c r="K926" s="41"/>
      <c r="L926" s="42">
        <v>30.001810103142219</v>
      </c>
      <c r="M926" s="41"/>
      <c r="N926" s="41"/>
      <c r="O926" s="41"/>
      <c r="P926" s="41"/>
      <c r="Q926" s="41"/>
      <c r="R926" s="41"/>
      <c r="S926" s="314">
        <v>14092.950271816349</v>
      </c>
      <c r="T926" s="322">
        <v>307.6185595908849</v>
      </c>
      <c r="U926" s="327">
        <v>16.774722071505924</v>
      </c>
      <c r="V926" s="289">
        <f t="shared" si="471"/>
        <v>45.813068920676201</v>
      </c>
      <c r="W926" s="300">
        <f t="shared" si="472"/>
        <v>840.13017990653225</v>
      </c>
      <c r="X926" s="307">
        <f t="shared" si="473"/>
        <v>18.338220942176775</v>
      </c>
      <c r="Y926" s="41">
        <v>448.15999999999997</v>
      </c>
      <c r="Z926" s="264">
        <v>13.299999999999997</v>
      </c>
      <c r="AA926" s="194">
        <v>5.76</v>
      </c>
      <c r="AB926" s="73">
        <v>37.662909862827831</v>
      </c>
      <c r="AC926" s="255">
        <f t="shared" si="474"/>
        <v>3.1385758219023194E-3</v>
      </c>
      <c r="AD926" s="80">
        <f t="shared" si="475"/>
        <v>16.87900968412492</v>
      </c>
      <c r="AE926" s="145">
        <v>1.5951306366000002</v>
      </c>
      <c r="AF926" s="150">
        <v>1.50853019145</v>
      </c>
      <c r="AG926" s="155">
        <v>1.2153199874249998</v>
      </c>
      <c r="AH926" s="160">
        <v>1.1494828425500001</v>
      </c>
      <c r="AI926" s="179">
        <f t="shared" si="476"/>
        <v>4.2352825164322914</v>
      </c>
      <c r="AJ926" s="179">
        <f t="shared" si="477"/>
        <v>3.0520287644702284</v>
      </c>
      <c r="AK926" s="260">
        <f t="shared" si="478"/>
        <v>366.2434517364274</v>
      </c>
      <c r="AL926" s="109">
        <v>532.29854880124617</v>
      </c>
      <c r="AS926" s="455">
        <v>1.1429216838824396</v>
      </c>
      <c r="AT926" s="349">
        <v>8.8039859321385486E-2</v>
      </c>
      <c r="AU926" s="352">
        <f t="shared" si="479"/>
        <v>1.0548818245610541</v>
      </c>
      <c r="AV926" s="417">
        <f t="shared" si="480"/>
        <v>0.51221178184875404</v>
      </c>
      <c r="AW926" s="349">
        <f t="shared" si="481"/>
        <v>3.9455943353472113E-2</v>
      </c>
      <c r="AX926" s="352">
        <f t="shared" si="482"/>
        <v>0.47275583849528197</v>
      </c>
      <c r="AY926" s="209">
        <v>9.7000000000000003E-2</v>
      </c>
      <c r="AZ926" s="222">
        <v>6.0083411949692266E-2</v>
      </c>
      <c r="BA926" s="225">
        <f t="shared" si="467"/>
        <v>3.6916588050307737E-2</v>
      </c>
      <c r="BB926" s="228">
        <f t="shared" si="468"/>
        <v>4.347152E-2</v>
      </c>
      <c r="BC926" s="222">
        <f t="shared" si="469"/>
        <v>2.6926981899374085E-2</v>
      </c>
      <c r="BD926" s="225">
        <f t="shared" si="470"/>
        <v>1.6544538100625915E-2</v>
      </c>
      <c r="BE926" s="359">
        <f t="shared" si="483"/>
        <v>1020.2164352649019</v>
      </c>
      <c r="BF926" s="448">
        <f t="shared" si="484"/>
        <v>35.703439936032375</v>
      </c>
    </row>
    <row r="927" spans="1:58" x14ac:dyDescent="0.25">
      <c r="A927" s="8">
        <v>921</v>
      </c>
      <c r="B927" s="9">
        <v>57</v>
      </c>
      <c r="C927" s="10" t="s">
        <v>12</v>
      </c>
      <c r="D927" s="10" t="s">
        <v>9</v>
      </c>
      <c r="E927" s="11" t="s">
        <v>7</v>
      </c>
      <c r="F927" s="12" t="s">
        <v>31</v>
      </c>
      <c r="G927" s="13">
        <v>42592</v>
      </c>
      <c r="H927" s="14">
        <v>12</v>
      </c>
      <c r="I927" s="11">
        <v>84</v>
      </c>
      <c r="J927" s="39"/>
      <c r="K927" s="39"/>
      <c r="L927" s="44">
        <v>75.009448713120804</v>
      </c>
      <c r="M927" s="39"/>
      <c r="N927" s="39"/>
      <c r="O927" s="39"/>
      <c r="P927" s="39"/>
      <c r="Q927" s="39"/>
      <c r="R927" s="39"/>
      <c r="S927" s="315">
        <v>29349.197029478484</v>
      </c>
      <c r="T927" s="323">
        <v>1221.403856545317</v>
      </c>
      <c r="U927" s="328">
        <v>38.851619020802779</v>
      </c>
      <c r="V927" s="287">
        <f t="shared" si="471"/>
        <v>24.029068577277378</v>
      </c>
      <c r="W927" s="298">
        <f t="shared" si="472"/>
        <v>755.41760598866415</v>
      </c>
      <c r="X927" s="305">
        <f t="shared" si="473"/>
        <v>31.437656584950201</v>
      </c>
      <c r="Y927" s="39">
        <v>436.56999999999994</v>
      </c>
      <c r="Z927" s="262">
        <v>71.300000000000011</v>
      </c>
      <c r="AA927" s="192">
        <v>3.97</v>
      </c>
      <c r="AB927" s="71">
        <v>38.742134188406169</v>
      </c>
      <c r="AC927" s="253">
        <f t="shared" si="474"/>
        <v>3.2285111823671807E-3</v>
      </c>
      <c r="AD927" s="78">
        <f t="shared" si="475"/>
        <v>16.913653522632476</v>
      </c>
      <c r="AE927" s="162">
        <v>1.6654657866000002</v>
      </c>
      <c r="AF927" s="164">
        <v>1.60049467545</v>
      </c>
      <c r="AG927" s="166">
        <v>1.3054776154249998</v>
      </c>
      <c r="AH927" s="168">
        <v>1.2333295307500001</v>
      </c>
      <c r="AI927" s="177">
        <f t="shared" si="476"/>
        <v>4.2988488411627088</v>
      </c>
      <c r="AJ927" s="177">
        <f t="shared" si="477"/>
        <v>3.1834320865035926</v>
      </c>
      <c r="AK927" s="258">
        <f t="shared" si="478"/>
        <v>382.0118503804311</v>
      </c>
      <c r="AL927" s="107">
        <v>417.0981643254438</v>
      </c>
      <c r="AS927" s="456">
        <v>11.97563355210152</v>
      </c>
      <c r="AT927" s="348">
        <v>10.944895040550595</v>
      </c>
      <c r="AU927" s="350">
        <f t="shared" si="479"/>
        <v>1.0307385115509256</v>
      </c>
      <c r="AV927" s="415">
        <f t="shared" si="480"/>
        <v>5.2282023398409603</v>
      </c>
      <c r="AW927" s="347">
        <f t="shared" si="481"/>
        <v>4.7782128278531726</v>
      </c>
      <c r="AX927" s="350">
        <f t="shared" si="482"/>
        <v>0.44998951198778753</v>
      </c>
      <c r="AY927" s="207">
        <v>0.74299999999999999</v>
      </c>
      <c r="AZ927" s="220">
        <v>0.62473901145086952</v>
      </c>
      <c r="BA927" s="224">
        <f t="shared" si="467"/>
        <v>0.11826098854913047</v>
      </c>
      <c r="BB927" s="226">
        <f t="shared" si="468"/>
        <v>0.32437150999999992</v>
      </c>
      <c r="BC927" s="220">
        <f t="shared" si="469"/>
        <v>0.27274231022910606</v>
      </c>
      <c r="BD927" s="224">
        <f t="shared" si="470"/>
        <v>5.1629199770893884E-2</v>
      </c>
      <c r="BE927" s="357">
        <f t="shared" si="483"/>
        <v>327.59859919749522</v>
      </c>
      <c r="BF927" s="446">
        <f t="shared" si="484"/>
        <v>37.586772740364459</v>
      </c>
    </row>
    <row r="928" spans="1:58" x14ac:dyDescent="0.25">
      <c r="A928" s="15">
        <v>922</v>
      </c>
      <c r="B928" s="16">
        <v>58</v>
      </c>
      <c r="C928" s="17" t="s">
        <v>12</v>
      </c>
      <c r="D928" s="17" t="s">
        <v>9</v>
      </c>
      <c r="E928" s="18" t="s">
        <v>7</v>
      </c>
      <c r="F928" s="19" t="s">
        <v>31</v>
      </c>
      <c r="G928" s="20">
        <v>42592</v>
      </c>
      <c r="H928" s="21">
        <v>12</v>
      </c>
      <c r="I928" s="18">
        <v>84</v>
      </c>
      <c r="J928" s="40"/>
      <c r="K928" s="40"/>
      <c r="L928" s="43">
        <v>75.009448713120804</v>
      </c>
      <c r="M928" s="40"/>
      <c r="N928" s="40"/>
      <c r="O928" s="40"/>
      <c r="P928" s="40"/>
      <c r="Q928" s="40"/>
      <c r="R928" s="40"/>
      <c r="S928" s="313">
        <v>29349.197029478484</v>
      </c>
      <c r="T928" s="321">
        <v>1221.403856545317</v>
      </c>
      <c r="U928" s="326">
        <v>38.851619020802779</v>
      </c>
      <c r="V928" s="288">
        <f t="shared" si="471"/>
        <v>24.029068577277378</v>
      </c>
      <c r="W928" s="299">
        <f t="shared" si="472"/>
        <v>755.41760598866415</v>
      </c>
      <c r="X928" s="306">
        <f t="shared" si="473"/>
        <v>31.437656584950201</v>
      </c>
      <c r="Y928" s="40">
        <v>439.61</v>
      </c>
      <c r="Z928" s="263">
        <v>77</v>
      </c>
      <c r="AA928" s="193">
        <v>3.96</v>
      </c>
      <c r="AB928" s="72">
        <v>39.9365850868599</v>
      </c>
      <c r="AC928" s="254">
        <f t="shared" si="474"/>
        <v>3.3280487572383251E-3</v>
      </c>
      <c r="AD928" s="79">
        <f t="shared" si="475"/>
        <v>17.55652217003448</v>
      </c>
      <c r="AE928" s="163">
        <v>1.7436782866</v>
      </c>
      <c r="AF928" s="165">
        <v>1.6754100834499999</v>
      </c>
      <c r="AG928" s="167">
        <v>1.370671268625</v>
      </c>
      <c r="AH928" s="169">
        <v>1.2908772193500002</v>
      </c>
      <c r="AI928" s="178">
        <f t="shared" si="476"/>
        <v>4.3661176407737283</v>
      </c>
      <c r="AJ928" s="178">
        <f t="shared" si="477"/>
        <v>3.232317476675616</v>
      </c>
      <c r="AK928" s="259">
        <f t="shared" si="478"/>
        <v>387.8780972010739</v>
      </c>
      <c r="AL928" s="108">
        <v>407.07628321836</v>
      </c>
      <c r="AS928" s="455">
        <v>12.62499693834142</v>
      </c>
      <c r="AT928" s="348">
        <v>11.585709585038337</v>
      </c>
      <c r="AU928" s="351">
        <f t="shared" si="479"/>
        <v>1.0392873533030826</v>
      </c>
      <c r="AV928" s="416">
        <f t="shared" si="480"/>
        <v>5.5500749040642718</v>
      </c>
      <c r="AW928" s="348">
        <f t="shared" si="481"/>
        <v>5.0931937906787033</v>
      </c>
      <c r="AX928" s="351">
        <f t="shared" si="482"/>
        <v>0.45688111338556819</v>
      </c>
      <c r="AY928" s="208">
        <v>0.215</v>
      </c>
      <c r="AZ928" s="221">
        <v>0.18124334974283313</v>
      </c>
      <c r="BA928" s="223">
        <f t="shared" si="467"/>
        <v>3.375665025716687E-2</v>
      </c>
      <c r="BB928" s="227">
        <f t="shared" si="468"/>
        <v>9.4516149999999993E-2</v>
      </c>
      <c r="BC928" s="221">
        <f t="shared" si="469"/>
        <v>7.9676388980446877E-2</v>
      </c>
      <c r="BD928" s="223">
        <f t="shared" si="470"/>
        <v>1.4839761019553128E-2</v>
      </c>
      <c r="BE928" s="358">
        <f t="shared" si="483"/>
        <v>1183.0731065616017</v>
      </c>
      <c r="BF928" s="447">
        <f t="shared" si="484"/>
        <v>38.426894121180915</v>
      </c>
    </row>
    <row r="929" spans="1:58" x14ac:dyDescent="0.25">
      <c r="A929" s="15">
        <v>923</v>
      </c>
      <c r="B929" s="16">
        <v>59</v>
      </c>
      <c r="C929" s="17" t="s">
        <v>12</v>
      </c>
      <c r="D929" s="17" t="s">
        <v>9</v>
      </c>
      <c r="E929" s="18" t="s">
        <v>7</v>
      </c>
      <c r="F929" s="19" t="s">
        <v>31</v>
      </c>
      <c r="G929" s="20">
        <v>42592</v>
      </c>
      <c r="H929" s="21">
        <v>12</v>
      </c>
      <c r="I929" s="18">
        <v>84</v>
      </c>
      <c r="J929" s="40"/>
      <c r="K929" s="40"/>
      <c r="L929" s="43">
        <v>75.012254168060139</v>
      </c>
      <c r="M929" s="40"/>
      <c r="N929" s="40"/>
      <c r="O929" s="40"/>
      <c r="P929" s="40"/>
      <c r="Q929" s="40"/>
      <c r="R929" s="40"/>
      <c r="S929" s="313">
        <v>29350.294729184116</v>
      </c>
      <c r="T929" s="321">
        <v>1221.4495387032457</v>
      </c>
      <c r="U929" s="326">
        <v>38.853072123956487</v>
      </c>
      <c r="V929" s="288">
        <f t="shared" si="471"/>
        <v>24.029068577277382</v>
      </c>
      <c r="W929" s="299">
        <f t="shared" si="472"/>
        <v>755.41760598866426</v>
      </c>
      <c r="X929" s="306">
        <f t="shared" si="473"/>
        <v>31.437656584950201</v>
      </c>
      <c r="Y929" s="40">
        <v>434.52</v>
      </c>
      <c r="Z929" s="263">
        <v>77</v>
      </c>
      <c r="AA929" s="193">
        <v>3.99</v>
      </c>
      <c r="AB929" s="72">
        <v>44.866791502935556</v>
      </c>
      <c r="AC929" s="254">
        <f t="shared" si="474"/>
        <v>3.7388992919112963E-3</v>
      </c>
      <c r="AD929" s="79">
        <f t="shared" si="475"/>
        <v>19.495518243855557</v>
      </c>
      <c r="AE929" s="163">
        <v>1.8473059686</v>
      </c>
      <c r="AF929" s="165">
        <v>1.7725546874499998</v>
      </c>
      <c r="AG929" s="167">
        <v>1.446318861025</v>
      </c>
      <c r="AH929" s="169">
        <v>1.3650470935500001</v>
      </c>
      <c r="AI929" s="178">
        <f t="shared" si="476"/>
        <v>4.117312396807189</v>
      </c>
      <c r="AJ929" s="178">
        <f t="shared" si="477"/>
        <v>3.0424441949692067</v>
      </c>
      <c r="AK929" s="259">
        <f t="shared" si="478"/>
        <v>365.0933033963048</v>
      </c>
      <c r="AL929" s="108">
        <v>419.85418162989185</v>
      </c>
      <c r="AS929" s="455">
        <v>14.453066794466421</v>
      </c>
      <c r="AT929" s="348">
        <v>13.3897129781581</v>
      </c>
      <c r="AU929" s="351">
        <f t="shared" si="479"/>
        <v>1.0633538163083216</v>
      </c>
      <c r="AV929" s="416">
        <f t="shared" si="480"/>
        <v>6.2801465835315495</v>
      </c>
      <c r="AW929" s="348">
        <f t="shared" si="481"/>
        <v>5.8180980832692573</v>
      </c>
      <c r="AX929" s="351">
        <f t="shared" si="482"/>
        <v>0.46204850026229188</v>
      </c>
      <c r="AY929" s="208">
        <v>1.4710000000000001</v>
      </c>
      <c r="AZ929" s="221">
        <v>1.4043811140479974</v>
      </c>
      <c r="BA929" s="223">
        <f t="shared" si="467"/>
        <v>6.6618885952002715E-2</v>
      </c>
      <c r="BB929" s="227">
        <f t="shared" si="468"/>
        <v>0.63917892000000009</v>
      </c>
      <c r="BC929" s="221">
        <f t="shared" si="469"/>
        <v>0.61023168167613573</v>
      </c>
      <c r="BD929" s="223">
        <f t="shared" si="470"/>
        <v>2.894723832386422E-2</v>
      </c>
      <c r="BE929" s="358">
        <f t="shared" si="483"/>
        <v>673.4845661523218</v>
      </c>
      <c r="BF929" s="447">
        <f t="shared" si="484"/>
        <v>42.193661991735723</v>
      </c>
    </row>
    <row r="930" spans="1:58" ht="15.75" thickBot="1" x14ac:dyDescent="0.3">
      <c r="A930" s="22">
        <v>924</v>
      </c>
      <c r="B930" s="23">
        <v>60</v>
      </c>
      <c r="C930" s="24" t="s">
        <v>12</v>
      </c>
      <c r="D930" s="24" t="s">
        <v>9</v>
      </c>
      <c r="E930" s="25" t="s">
        <v>7</v>
      </c>
      <c r="F930" s="26" t="s">
        <v>31</v>
      </c>
      <c r="G930" s="27">
        <v>42592</v>
      </c>
      <c r="H930" s="28">
        <v>12</v>
      </c>
      <c r="I930" s="25">
        <v>84</v>
      </c>
      <c r="J930" s="41"/>
      <c r="K930" s="41"/>
      <c r="L930" s="42">
        <v>75.006643258181469</v>
      </c>
      <c r="M930" s="41"/>
      <c r="N930" s="41"/>
      <c r="O930" s="41"/>
      <c r="P930" s="41"/>
      <c r="Q930" s="41"/>
      <c r="R930" s="41"/>
      <c r="S930" s="314">
        <v>29348.099329772853</v>
      </c>
      <c r="T930" s="322">
        <v>1221.3581743873881</v>
      </c>
      <c r="U930" s="327">
        <v>38.850165917649072</v>
      </c>
      <c r="V930" s="289">
        <f t="shared" si="471"/>
        <v>24.029068577277378</v>
      </c>
      <c r="W930" s="300">
        <f t="shared" si="472"/>
        <v>755.41760598866404</v>
      </c>
      <c r="X930" s="307">
        <f t="shared" si="473"/>
        <v>31.437656584950197</v>
      </c>
      <c r="Y930" s="41">
        <v>437.59999999999997</v>
      </c>
      <c r="Z930" s="264">
        <v>72.699999999999989</v>
      </c>
      <c r="AA930" s="194">
        <v>4.01</v>
      </c>
      <c r="AB930" s="73">
        <v>45.88176144153104</v>
      </c>
      <c r="AC930" s="255">
        <f t="shared" si="474"/>
        <v>3.8234801201275869E-3</v>
      </c>
      <c r="AD930" s="80">
        <f t="shared" si="475"/>
        <v>20.077858806813982</v>
      </c>
      <c r="AE930" s="145">
        <v>2.0724865946</v>
      </c>
      <c r="AF930" s="150">
        <v>1.9941125434499998</v>
      </c>
      <c r="AG930" s="155">
        <v>1.6382335386249998</v>
      </c>
      <c r="AH930" s="160">
        <v>1.5451656543500001</v>
      </c>
      <c r="AI930" s="179">
        <f t="shared" si="476"/>
        <v>4.5170161944219434</v>
      </c>
      <c r="AJ930" s="179">
        <f t="shared" si="477"/>
        <v>3.3677121492361759</v>
      </c>
      <c r="AK930" s="260">
        <f t="shared" si="478"/>
        <v>404.1254579083411</v>
      </c>
      <c r="AL930" s="109">
        <v>436.23084643896738</v>
      </c>
      <c r="AS930" s="457">
        <v>13.184879909272865</v>
      </c>
      <c r="AT930" s="348">
        <v>12.138221720133265</v>
      </c>
      <c r="AU930" s="352">
        <f t="shared" si="479"/>
        <v>1.0466581891396007</v>
      </c>
      <c r="AV930" s="417">
        <f t="shared" si="480"/>
        <v>5.7697034482978049</v>
      </c>
      <c r="AW930" s="349">
        <f t="shared" si="481"/>
        <v>5.3116858247303158</v>
      </c>
      <c r="AX930" s="352">
        <f t="shared" si="482"/>
        <v>0.45801762356748926</v>
      </c>
      <c r="AY930" s="209">
        <v>0.28000000000000003</v>
      </c>
      <c r="AZ930" s="222">
        <v>0.25188482382714011</v>
      </c>
      <c r="BA930" s="225">
        <f t="shared" si="467"/>
        <v>2.8115176172859913E-2</v>
      </c>
      <c r="BB930" s="228">
        <f t="shared" si="468"/>
        <v>0.12252800000000001</v>
      </c>
      <c r="BC930" s="222">
        <f t="shared" si="469"/>
        <v>0.1102247989067565</v>
      </c>
      <c r="BD930" s="225">
        <f t="shared" si="470"/>
        <v>1.2303201093243496E-2</v>
      </c>
      <c r="BE930" s="359">
        <f t="shared" si="483"/>
        <v>1631.9215344565948</v>
      </c>
      <c r="BF930" s="448">
        <f t="shared" si="484"/>
        <v>43.836432865678788</v>
      </c>
    </row>
    <row r="931" spans="1:58" x14ac:dyDescent="0.25">
      <c r="A931" s="8">
        <v>925</v>
      </c>
      <c r="B931" s="9">
        <v>61</v>
      </c>
      <c r="C931" s="10" t="s">
        <v>12</v>
      </c>
      <c r="D931" s="10" t="s">
        <v>9</v>
      </c>
      <c r="E931" s="11" t="s">
        <v>8</v>
      </c>
      <c r="F931" s="12" t="s">
        <v>31</v>
      </c>
      <c r="G931" s="13">
        <v>42591</v>
      </c>
      <c r="H931" s="14">
        <v>12</v>
      </c>
      <c r="I931" s="11">
        <v>84</v>
      </c>
      <c r="J931" s="39"/>
      <c r="K931" s="39"/>
      <c r="L931" s="44">
        <v>75.003837803242135</v>
      </c>
      <c r="M931" s="39"/>
      <c r="N931" s="39"/>
      <c r="O931" s="39"/>
      <c r="P931" s="39"/>
      <c r="Q931" s="39"/>
      <c r="R931" s="39"/>
      <c r="S931" s="315">
        <v>29347.001630067225</v>
      </c>
      <c r="T931" s="323">
        <v>1221.3124922294592</v>
      </c>
      <c r="U931" s="328">
        <v>38.848712814495357</v>
      </c>
      <c r="V931" s="287">
        <f t="shared" si="471"/>
        <v>24.029068577277382</v>
      </c>
      <c r="W931" s="298">
        <f t="shared" si="472"/>
        <v>755.41760598866426</v>
      </c>
      <c r="X931" s="305">
        <f t="shared" si="473"/>
        <v>31.437656584950201</v>
      </c>
      <c r="Y931" s="39">
        <v>446.68</v>
      </c>
      <c r="Z931" s="262">
        <v>52.600000000000009</v>
      </c>
      <c r="AA931" s="192">
        <v>3.91</v>
      </c>
      <c r="AB931" s="71">
        <v>24.350098703921766</v>
      </c>
      <c r="AC931" s="253">
        <f t="shared" si="474"/>
        <v>2.0291748919934807E-3</v>
      </c>
      <c r="AD931" s="78">
        <f t="shared" si="475"/>
        <v>10.876702089067773</v>
      </c>
      <c r="AE931" s="162">
        <v>1.0766708702000001</v>
      </c>
      <c r="AF931" s="164">
        <v>1.0360451266499999</v>
      </c>
      <c r="AG931" s="166">
        <v>0.84526037782499985</v>
      </c>
      <c r="AH931" s="168">
        <v>0.79721040654999997</v>
      </c>
      <c r="AI931" s="177">
        <f t="shared" si="476"/>
        <v>4.4216283609010345</v>
      </c>
      <c r="AJ931" s="177">
        <f t="shared" si="477"/>
        <v>3.273951437501168</v>
      </c>
      <c r="AK931" s="258">
        <f t="shared" si="478"/>
        <v>392.87417250014016</v>
      </c>
      <c r="AL931" s="107">
        <v>266.24607666131652</v>
      </c>
      <c r="AS931" s="455">
        <v>7.5217158192985725</v>
      </c>
      <c r="AT931" s="347">
        <v>6.7368906423600645</v>
      </c>
      <c r="AU931" s="350">
        <f t="shared" si="479"/>
        <v>0.78482517693850795</v>
      </c>
      <c r="AV931" s="415">
        <f t="shared" si="480"/>
        <v>3.3598000221642863</v>
      </c>
      <c r="AW931" s="347">
        <f t="shared" si="481"/>
        <v>3.0092343121293941</v>
      </c>
      <c r="AX931" s="350">
        <f t="shared" si="482"/>
        <v>0.35056571003489273</v>
      </c>
      <c r="AY931" s="207">
        <v>0.24399999999999999</v>
      </c>
      <c r="AZ931" s="220">
        <v>0.21053618005133312</v>
      </c>
      <c r="BA931" s="224">
        <f t="shared" si="467"/>
        <v>3.3463819948666873E-2</v>
      </c>
      <c r="BB931" s="226">
        <f t="shared" si="468"/>
        <v>0.10898992</v>
      </c>
      <c r="BC931" s="220">
        <f t="shared" si="469"/>
        <v>9.4042300905329487E-2</v>
      </c>
      <c r="BD931" s="224">
        <f t="shared" si="470"/>
        <v>1.494761909467052E-2</v>
      </c>
      <c r="BE931" s="357">
        <f t="shared" si="483"/>
        <v>727.6544859873901</v>
      </c>
      <c r="BF931" s="446">
        <f t="shared" si="484"/>
        <v>31.026143680695945</v>
      </c>
    </row>
    <row r="932" spans="1:58" x14ac:dyDescent="0.25">
      <c r="A932" s="15">
        <v>926</v>
      </c>
      <c r="B932" s="16">
        <v>62</v>
      </c>
      <c r="C932" s="17" t="s">
        <v>12</v>
      </c>
      <c r="D932" s="17" t="s">
        <v>9</v>
      </c>
      <c r="E932" s="18" t="s">
        <v>8</v>
      </c>
      <c r="F932" s="19" t="s">
        <v>31</v>
      </c>
      <c r="G932" s="20">
        <v>42591</v>
      </c>
      <c r="H932" s="21">
        <v>12</v>
      </c>
      <c r="I932" s="18">
        <v>84</v>
      </c>
      <c r="J932" s="40"/>
      <c r="K932" s="40"/>
      <c r="L932" s="43">
        <v>75.001032348302772</v>
      </c>
      <c r="M932" s="40"/>
      <c r="N932" s="40"/>
      <c r="O932" s="40"/>
      <c r="P932" s="40"/>
      <c r="Q932" s="40"/>
      <c r="R932" s="40"/>
      <c r="S932" s="313">
        <v>29345.903930361583</v>
      </c>
      <c r="T932" s="321">
        <v>1221.2668100715298</v>
      </c>
      <c r="U932" s="326">
        <v>38.847259711341636</v>
      </c>
      <c r="V932" s="288">
        <f t="shared" si="471"/>
        <v>24.029068577277382</v>
      </c>
      <c r="W932" s="299">
        <f t="shared" si="472"/>
        <v>755.41760598866415</v>
      </c>
      <c r="X932" s="306">
        <f t="shared" si="473"/>
        <v>31.437656584950194</v>
      </c>
      <c r="Y932" s="40">
        <v>451.84999999999997</v>
      </c>
      <c r="Z932" s="263">
        <v>50.2</v>
      </c>
      <c r="AA932" s="193">
        <v>3.97</v>
      </c>
      <c r="AB932" s="72">
        <v>25.824112643132661</v>
      </c>
      <c r="AC932" s="254">
        <f t="shared" si="474"/>
        <v>2.1520093869277219E-3</v>
      </c>
      <c r="AD932" s="79">
        <f t="shared" si="475"/>
        <v>11.668625297799492</v>
      </c>
      <c r="AE932" s="163">
        <v>1.1208557932000001</v>
      </c>
      <c r="AF932" s="165">
        <v>1.07839827965</v>
      </c>
      <c r="AG932" s="167">
        <v>0.88362299982500003</v>
      </c>
      <c r="AH932" s="169">
        <v>0.83277757105000005</v>
      </c>
      <c r="AI932" s="178">
        <f t="shared" si="476"/>
        <v>4.3403458182253027</v>
      </c>
      <c r="AJ932" s="178">
        <f t="shared" si="477"/>
        <v>3.2248061436157744</v>
      </c>
      <c r="AK932" s="259">
        <f t="shared" si="478"/>
        <v>386.97673723389295</v>
      </c>
      <c r="AL932" s="108">
        <v>250.48439092017563</v>
      </c>
      <c r="AS932" s="455">
        <v>8.3052091836557445</v>
      </c>
      <c r="AT932" s="348">
        <v>7.5006571202148047</v>
      </c>
      <c r="AU932" s="351">
        <f t="shared" si="479"/>
        <v>0.80455206344093977</v>
      </c>
      <c r="AV932" s="416">
        <f t="shared" si="480"/>
        <v>3.752708769634848</v>
      </c>
      <c r="AW932" s="348">
        <f t="shared" si="481"/>
        <v>3.3891719197690588</v>
      </c>
      <c r="AX932" s="351">
        <f t="shared" si="482"/>
        <v>0.3635368498657886</v>
      </c>
      <c r="AY932" s="208">
        <v>0.104</v>
      </c>
      <c r="AZ932" s="221">
        <v>8.7207526998250656E-2</v>
      </c>
      <c r="BA932" s="223">
        <f t="shared" si="467"/>
        <v>1.6792473001749339E-2</v>
      </c>
      <c r="BB932" s="227">
        <f t="shared" si="468"/>
        <v>4.6992399999999997E-2</v>
      </c>
      <c r="BC932" s="221">
        <f t="shared" si="469"/>
        <v>3.940472107415955E-2</v>
      </c>
      <c r="BD932" s="223">
        <f t="shared" si="470"/>
        <v>7.5876789258404386E-3</v>
      </c>
      <c r="BE932" s="358">
        <f t="shared" si="483"/>
        <v>1537.8385685326075</v>
      </c>
      <c r="BF932" s="447">
        <f t="shared" si="484"/>
        <v>32.097503463836865</v>
      </c>
    </row>
    <row r="933" spans="1:58" x14ac:dyDescent="0.25">
      <c r="A933" s="15">
        <v>927</v>
      </c>
      <c r="B933" s="16">
        <v>63</v>
      </c>
      <c r="C933" s="17" t="s">
        <v>12</v>
      </c>
      <c r="D933" s="17" t="s">
        <v>9</v>
      </c>
      <c r="E933" s="18" t="s">
        <v>8</v>
      </c>
      <c r="F933" s="19" t="s">
        <v>31</v>
      </c>
      <c r="G933" s="20">
        <v>42591</v>
      </c>
      <c r="H933" s="21">
        <v>12</v>
      </c>
      <c r="I933" s="18">
        <v>84</v>
      </c>
      <c r="J933" s="40"/>
      <c r="K933" s="40"/>
      <c r="L933" s="43">
        <v>75.003837803242135</v>
      </c>
      <c r="M933" s="40"/>
      <c r="N933" s="40"/>
      <c r="O933" s="40"/>
      <c r="P933" s="40"/>
      <c r="Q933" s="40"/>
      <c r="R933" s="40"/>
      <c r="S933" s="313">
        <v>29347.001630067225</v>
      </c>
      <c r="T933" s="321">
        <v>1221.3124922294592</v>
      </c>
      <c r="U933" s="326">
        <v>38.848712814495357</v>
      </c>
      <c r="V933" s="288">
        <f t="shared" si="471"/>
        <v>24.029068577277382</v>
      </c>
      <c r="W933" s="299">
        <f t="shared" si="472"/>
        <v>755.41760598866426</v>
      </c>
      <c r="X933" s="306">
        <f t="shared" si="473"/>
        <v>31.437656584950201</v>
      </c>
      <c r="Y933" s="40">
        <v>442.28000000000003</v>
      </c>
      <c r="Z933" s="263">
        <v>49.500000000000014</v>
      </c>
      <c r="AA933" s="193">
        <v>3.97</v>
      </c>
      <c r="AB933" s="72">
        <v>25.508181415989597</v>
      </c>
      <c r="AC933" s="254">
        <f t="shared" si="474"/>
        <v>2.1256817846657997E-3</v>
      </c>
      <c r="AD933" s="79">
        <f t="shared" si="475"/>
        <v>11.28175847666388</v>
      </c>
      <c r="AE933" s="163">
        <v>1.0914561601999999</v>
      </c>
      <c r="AF933" s="165">
        <v>1.05341272765</v>
      </c>
      <c r="AG933" s="167">
        <v>0.86047243682499985</v>
      </c>
      <c r="AH933" s="169">
        <v>0.81172223015</v>
      </c>
      <c r="AI933" s="178">
        <f t="shared" si="476"/>
        <v>4.2788474113479111</v>
      </c>
      <c r="AJ933" s="178">
        <f t="shared" si="477"/>
        <v>3.1822034543049722</v>
      </c>
      <c r="AK933" s="259">
        <f t="shared" si="478"/>
        <v>381.8644145165967</v>
      </c>
      <c r="AL933" s="108">
        <v>255.97364852655565</v>
      </c>
      <c r="AS933" s="455">
        <v>8.0017374171872895</v>
      </c>
      <c r="AT933" s="348">
        <v>7.2048262009649191</v>
      </c>
      <c r="AU933" s="351">
        <f t="shared" si="479"/>
        <v>0.79691121622237038</v>
      </c>
      <c r="AV933" s="416">
        <f t="shared" si="480"/>
        <v>3.5390084248735949</v>
      </c>
      <c r="AW933" s="348">
        <f t="shared" si="481"/>
        <v>3.186550532162765</v>
      </c>
      <c r="AX933" s="351">
        <f t="shared" si="482"/>
        <v>0.35245789271083</v>
      </c>
      <c r="AY933" s="208">
        <v>9.6000000000000002E-2</v>
      </c>
      <c r="AZ933" s="221">
        <v>7.1078340918269756E-2</v>
      </c>
      <c r="BA933" s="223">
        <f t="shared" si="467"/>
        <v>2.4921659081730246E-2</v>
      </c>
      <c r="BB933" s="227">
        <f t="shared" si="468"/>
        <v>4.2458879999999997E-2</v>
      </c>
      <c r="BC933" s="221">
        <f t="shared" si="469"/>
        <v>3.1436528621332352E-2</v>
      </c>
      <c r="BD933" s="223">
        <f t="shared" si="470"/>
        <v>1.1022351378667654E-2</v>
      </c>
      <c r="BE933" s="358">
        <f t="shared" si="483"/>
        <v>1023.534642390214</v>
      </c>
      <c r="BF933" s="447">
        <f t="shared" si="484"/>
        <v>32.008812144603802</v>
      </c>
    </row>
    <row r="934" spans="1:58" ht="15.75" thickBot="1" x14ac:dyDescent="0.3">
      <c r="A934" s="22">
        <v>928</v>
      </c>
      <c r="B934" s="23">
        <v>64</v>
      </c>
      <c r="C934" s="24" t="s">
        <v>12</v>
      </c>
      <c r="D934" s="24" t="s">
        <v>9</v>
      </c>
      <c r="E934" s="25" t="s">
        <v>8</v>
      </c>
      <c r="F934" s="26" t="s">
        <v>31</v>
      </c>
      <c r="G934" s="27">
        <v>42591</v>
      </c>
      <c r="H934" s="28">
        <v>12</v>
      </c>
      <c r="I934" s="25">
        <v>84</v>
      </c>
      <c r="J934" s="41"/>
      <c r="K934" s="41"/>
      <c r="L934" s="42">
        <v>75.012254168060139</v>
      </c>
      <c r="M934" s="41"/>
      <c r="N934" s="41"/>
      <c r="O934" s="41"/>
      <c r="P934" s="41"/>
      <c r="Q934" s="41"/>
      <c r="R934" s="41"/>
      <c r="S934" s="314">
        <v>29350.294729184116</v>
      </c>
      <c r="T934" s="322">
        <v>1221.4495387032457</v>
      </c>
      <c r="U934" s="327">
        <v>38.853072123956487</v>
      </c>
      <c r="V934" s="289">
        <f t="shared" si="471"/>
        <v>24.029068577277382</v>
      </c>
      <c r="W934" s="300">
        <f t="shared" si="472"/>
        <v>755.41760598866426</v>
      </c>
      <c r="X934" s="307">
        <f t="shared" si="473"/>
        <v>31.437656584950201</v>
      </c>
      <c r="Y934" s="41">
        <v>446.68</v>
      </c>
      <c r="Z934" s="264">
        <v>47.2</v>
      </c>
      <c r="AA934" s="194">
        <v>3.98</v>
      </c>
      <c r="AB934" s="73">
        <v>25.765054475835019</v>
      </c>
      <c r="AC934" s="255">
        <f t="shared" si="474"/>
        <v>2.1470878729862516E-3</v>
      </c>
      <c r="AD934" s="80">
        <f t="shared" si="475"/>
        <v>11.508734533265986</v>
      </c>
      <c r="AE934" s="145">
        <v>1.0984996412000001</v>
      </c>
      <c r="AF934" s="150">
        <v>1.05766218165</v>
      </c>
      <c r="AG934" s="155">
        <v>0.86380087982499987</v>
      </c>
      <c r="AH934" s="160">
        <v>0.81554181505000001</v>
      </c>
      <c r="AI934" s="179">
        <f t="shared" si="476"/>
        <v>4.2635253972790164</v>
      </c>
      <c r="AJ934" s="179">
        <f t="shared" si="477"/>
        <v>3.1653021180874839</v>
      </c>
      <c r="AK934" s="260">
        <f t="shared" si="478"/>
        <v>379.83625417049808</v>
      </c>
      <c r="AL934" s="109">
        <v>251.05381598307812</v>
      </c>
      <c r="AS934" s="455">
        <v>8.153377840522225</v>
      </c>
      <c r="AT934" s="349">
        <v>7.35264860419095</v>
      </c>
      <c r="AU934" s="352">
        <f t="shared" si="479"/>
        <v>0.80072923633127502</v>
      </c>
      <c r="AV934" s="417">
        <f t="shared" si="480"/>
        <v>3.6419508138044674</v>
      </c>
      <c r="AW934" s="349">
        <f t="shared" si="481"/>
        <v>3.2842810785200136</v>
      </c>
      <c r="AX934" s="352">
        <f t="shared" si="482"/>
        <v>0.35766973528445389</v>
      </c>
      <c r="AY934" s="209">
        <v>9.1999999999999998E-2</v>
      </c>
      <c r="AZ934" s="222">
        <v>5.6940249031111646E-2</v>
      </c>
      <c r="BA934" s="225">
        <f t="shared" si="467"/>
        <v>3.5059750968888352E-2</v>
      </c>
      <c r="BB934" s="228">
        <f t="shared" si="468"/>
        <v>4.1094560000000002E-2</v>
      </c>
      <c r="BC934" s="222">
        <f t="shared" si="469"/>
        <v>2.543407043721695E-2</v>
      </c>
      <c r="BD934" s="225">
        <f t="shared" si="470"/>
        <v>1.5660489562783049E-2</v>
      </c>
      <c r="BE934" s="359">
        <f t="shared" si="483"/>
        <v>734.88983132534656</v>
      </c>
      <c r="BF934" s="448">
        <f t="shared" si="484"/>
        <v>32.176987309572382</v>
      </c>
    </row>
    <row r="935" spans="1:58" x14ac:dyDescent="0.25">
      <c r="A935" s="8">
        <v>929</v>
      </c>
      <c r="B935" s="9">
        <v>65</v>
      </c>
      <c r="C935" s="10" t="s">
        <v>12</v>
      </c>
      <c r="D935" s="10" t="s">
        <v>10</v>
      </c>
      <c r="E935" s="11" t="s">
        <v>7</v>
      </c>
      <c r="F935" s="12" t="s">
        <v>31</v>
      </c>
      <c r="G935" s="13">
        <v>42592</v>
      </c>
      <c r="H935" s="14">
        <v>12</v>
      </c>
      <c r="I935" s="11">
        <v>84</v>
      </c>
      <c r="J935" s="39"/>
      <c r="K935" s="39"/>
      <c r="L935" s="44">
        <v>180.00997163655069</v>
      </c>
      <c r="M935" s="39"/>
      <c r="N935" s="39"/>
      <c r="O935" s="39"/>
      <c r="P935" s="39"/>
      <c r="Q935" s="39"/>
      <c r="R935" s="39"/>
      <c r="S935" s="315">
        <v>6113.7386700160496</v>
      </c>
      <c r="T935" s="323">
        <v>271.21502393240297</v>
      </c>
      <c r="U935" s="328">
        <v>14.330053812070892</v>
      </c>
      <c r="V935" s="287"/>
      <c r="W935" s="298"/>
      <c r="X935" s="305"/>
      <c r="Y935" s="39">
        <v>453.34999999999997</v>
      </c>
      <c r="Z935" s="262"/>
      <c r="AA935" s="192"/>
      <c r="AB935" s="71"/>
      <c r="AC935" s="253"/>
      <c r="AD935" s="78"/>
      <c r="AE935" s="162"/>
      <c r="AF935" s="164"/>
      <c r="AG935" s="166"/>
      <c r="AH935" s="168"/>
      <c r="AI935" s="177"/>
      <c r="AJ935" s="177"/>
      <c r="AK935" s="258"/>
      <c r="AL935" s="107"/>
      <c r="AS935" s="456"/>
      <c r="AT935" s="436"/>
      <c r="AU935" s="350"/>
      <c r="AV935" s="415"/>
      <c r="AW935" s="347"/>
      <c r="AX935" s="350"/>
      <c r="AY935" s="207"/>
      <c r="AZ935" s="220"/>
      <c r="BA935" s="224"/>
      <c r="BB935" s="226"/>
      <c r="BC935" s="220"/>
      <c r="BD935" s="224"/>
      <c r="BE935" s="357"/>
      <c r="BF935" s="446"/>
    </row>
    <row r="936" spans="1:58" x14ac:dyDescent="0.25">
      <c r="A936" s="15">
        <v>930</v>
      </c>
      <c r="B936" s="16">
        <v>66</v>
      </c>
      <c r="C936" s="17" t="s">
        <v>12</v>
      </c>
      <c r="D936" s="17" t="s">
        <v>10</v>
      </c>
      <c r="E936" s="18" t="s">
        <v>7</v>
      </c>
      <c r="F936" s="19" t="s">
        <v>31</v>
      </c>
      <c r="G936" s="20">
        <v>42592</v>
      </c>
      <c r="H936" s="21">
        <v>12</v>
      </c>
      <c r="I936" s="18">
        <v>84</v>
      </c>
      <c r="J936" s="40"/>
      <c r="K936" s="40"/>
      <c r="L936" s="43">
        <v>180.02563557421487</v>
      </c>
      <c r="M936" s="40"/>
      <c r="N936" s="40"/>
      <c r="O936" s="40"/>
      <c r="P936" s="40"/>
      <c r="Q936" s="40"/>
      <c r="R936" s="40"/>
      <c r="S936" s="313">
        <v>6114.2706695522502</v>
      </c>
      <c r="T936" s="321">
        <v>271.23862426515035</v>
      </c>
      <c r="U936" s="326">
        <v>14.331300771156526</v>
      </c>
      <c r="V936" s="288">
        <f>S936/T936</f>
        <v>22.542035398230091</v>
      </c>
      <c r="W936" s="299">
        <f>S936/U936</f>
        <v>426.63752350086452</v>
      </c>
      <c r="X936" s="306">
        <f>T936/U936</f>
        <v>18.926308825438291</v>
      </c>
      <c r="Y936" s="40">
        <v>440.57999999999993</v>
      </c>
      <c r="Z936" s="263">
        <v>45.599999999999994</v>
      </c>
      <c r="AA936" s="193">
        <v>3.81</v>
      </c>
      <c r="AB936" s="72">
        <v>7.8461914292962609</v>
      </c>
      <c r="AC936" s="254">
        <f>(AB936/12000)</f>
        <v>6.5384928577468839E-4</v>
      </c>
      <c r="AD936" s="79">
        <f>Y936*AB936/1000</f>
        <v>3.4568750199193459</v>
      </c>
      <c r="AE936" s="163">
        <v>0.30541656909999992</v>
      </c>
      <c r="AF936" s="165">
        <v>0.29623859374999995</v>
      </c>
      <c r="AG936" s="167">
        <v>0.23909255492499995</v>
      </c>
      <c r="AH936" s="169">
        <v>0.22529632974999997</v>
      </c>
      <c r="AI936" s="178">
        <f>AE936/AB936*100</f>
        <v>3.8925454706550955</v>
      </c>
      <c r="AJ936" s="178">
        <f>AH936/AB936*100</f>
        <v>2.8714100564610772</v>
      </c>
      <c r="AK936" s="259">
        <f>AH936/AC936</f>
        <v>344.56920677532929</v>
      </c>
      <c r="AL936" s="108">
        <v>43.874201096636732</v>
      </c>
      <c r="AS936" s="455">
        <v>2.6150627571734235</v>
      </c>
      <c r="AT936" s="348">
        <v>2.331579011543945</v>
      </c>
      <c r="AU936" s="351">
        <f t="shared" ref="AU936:AU943" si="485">AS936-AT936</f>
        <v>0.28348374562947853</v>
      </c>
      <c r="AV936" s="416">
        <f>AS936*Y936/1000</f>
        <v>1.1521443495554669</v>
      </c>
      <c r="AW936" s="348">
        <f>AT936*Y936/1000</f>
        <v>1.0272470809060312</v>
      </c>
      <c r="AX936" s="351">
        <f>AU936*Y936/1000</f>
        <v>0.12489726864943564</v>
      </c>
      <c r="AY936" s="208">
        <v>4.8000000000000001E-2</v>
      </c>
      <c r="AZ936" s="221">
        <v>3.7340041753833257E-2</v>
      </c>
      <c r="BA936" s="223">
        <f>AY936-AZ936</f>
        <v>1.0659958246166744E-2</v>
      </c>
      <c r="BB936" s="227">
        <f>AY936*Y936/1000</f>
        <v>2.1147839999999998E-2</v>
      </c>
      <c r="BC936" s="221">
        <f>AZ936*Y936/1000</f>
        <v>1.6451275595903855E-2</v>
      </c>
      <c r="BD936" s="223">
        <f>BA936*Y936/1000</f>
        <v>4.696564404096144E-3</v>
      </c>
      <c r="BE936" s="358">
        <f>AB936/BA936</f>
        <v>736.04335477746395</v>
      </c>
      <c r="BF936" s="447">
        <f>AB936/AU936</f>
        <v>27.677747138107382</v>
      </c>
    </row>
    <row r="937" spans="1:58" x14ac:dyDescent="0.25">
      <c r="A937" s="15">
        <v>931</v>
      </c>
      <c r="B937" s="16">
        <v>67</v>
      </c>
      <c r="C937" s="17" t="s">
        <v>12</v>
      </c>
      <c r="D937" s="17" t="s">
        <v>10</v>
      </c>
      <c r="E937" s="18" t="s">
        <v>7</v>
      </c>
      <c r="F937" s="19" t="s">
        <v>31</v>
      </c>
      <c r="G937" s="20">
        <v>42592</v>
      </c>
      <c r="H937" s="21">
        <v>12</v>
      </c>
      <c r="I937" s="18">
        <v>84</v>
      </c>
      <c r="J937" s="40"/>
      <c r="K937" s="40"/>
      <c r="L937" s="43">
        <v>180.03346754304692</v>
      </c>
      <c r="M937" s="40"/>
      <c r="N937" s="40"/>
      <c r="O937" s="40"/>
      <c r="P937" s="40"/>
      <c r="Q937" s="40"/>
      <c r="R937" s="40"/>
      <c r="S937" s="313">
        <v>6114.5366693203505</v>
      </c>
      <c r="T937" s="321">
        <v>271.25042443152398</v>
      </c>
      <c r="U937" s="326">
        <v>14.331924250699339</v>
      </c>
      <c r="V937" s="288">
        <f>S937/T937</f>
        <v>22.542035398230095</v>
      </c>
      <c r="W937" s="299">
        <f>S937/U937</f>
        <v>426.63752350086457</v>
      </c>
      <c r="X937" s="306">
        <f>T937/U937</f>
        <v>18.926308825438291</v>
      </c>
      <c r="Y937" s="40">
        <v>441.02000000000004</v>
      </c>
      <c r="Z937" s="263">
        <v>43.599999999999994</v>
      </c>
      <c r="AA937" s="193">
        <v>3.83</v>
      </c>
      <c r="AB937" s="72">
        <v>7.3648110796385646</v>
      </c>
      <c r="AC937" s="254">
        <f>(AB937/12000)</f>
        <v>6.1373425663654709E-4</v>
      </c>
      <c r="AD937" s="79">
        <f>Y937*AB937/1000</f>
        <v>3.2480289823421997</v>
      </c>
      <c r="AE937" s="163">
        <v>0.28965626659999999</v>
      </c>
      <c r="AF937" s="165">
        <v>0.28017544004999995</v>
      </c>
      <c r="AG937" s="167">
        <v>0.22796064242500005</v>
      </c>
      <c r="AH937" s="169">
        <v>0.21455119175000001</v>
      </c>
      <c r="AI937" s="178">
        <f>AE937/AB937*100</f>
        <v>3.9329761954221798</v>
      </c>
      <c r="AJ937" s="178">
        <f>AH937/AB937*100</f>
        <v>2.9131934197629046</v>
      </c>
      <c r="AK937" s="259">
        <f>AH937/AC937</f>
        <v>349.58321037154855</v>
      </c>
      <c r="AL937" s="108">
        <v>43.874201096636739</v>
      </c>
      <c r="AS937" s="455">
        <v>2.2823039160702949</v>
      </c>
      <c r="AT937" s="348">
        <v>1.966382840402529</v>
      </c>
      <c r="AU937" s="351">
        <f t="shared" si="485"/>
        <v>0.31592107566776595</v>
      </c>
      <c r="AV937" s="416">
        <f>AS937*Y937/1000</f>
        <v>1.0065416730653216</v>
      </c>
      <c r="AW937" s="348">
        <f>AT937*Y937/1000</f>
        <v>0.86721416027432341</v>
      </c>
      <c r="AX937" s="351">
        <f>AU937*Y937/1000</f>
        <v>0.13932751279099814</v>
      </c>
      <c r="AY937" s="208">
        <v>5.5E-2</v>
      </c>
      <c r="AZ937" s="221">
        <v>3.296472338139713E-2</v>
      </c>
      <c r="BA937" s="223">
        <f>AY937-AZ937</f>
        <v>2.203527661860287E-2</v>
      </c>
      <c r="BB937" s="227">
        <f>AY937*Y937/1000</f>
        <v>2.4256100000000003E-2</v>
      </c>
      <c r="BC937" s="221">
        <f>AZ937*Y937/1000</f>
        <v>1.4538102305663762E-2</v>
      </c>
      <c r="BD937" s="223">
        <f>BA937*Y937/1000</f>
        <v>9.7179976943362386E-3</v>
      </c>
      <c r="BE937" s="358">
        <f>AB937/BA937</f>
        <v>334.22821084174461</v>
      </c>
      <c r="BF937" s="447">
        <f>AB937/AU937</f>
        <v>23.31218664051292</v>
      </c>
    </row>
    <row r="938" spans="1:58" ht="15.75" thickBot="1" x14ac:dyDescent="0.3">
      <c r="A938" s="22">
        <v>932</v>
      </c>
      <c r="B938" s="23">
        <v>68</v>
      </c>
      <c r="C938" s="24" t="s">
        <v>12</v>
      </c>
      <c r="D938" s="24" t="s">
        <v>10</v>
      </c>
      <c r="E938" s="25" t="s">
        <v>7</v>
      </c>
      <c r="F938" s="26" t="s">
        <v>31</v>
      </c>
      <c r="G938" s="27">
        <v>42592</v>
      </c>
      <c r="H938" s="28">
        <v>12</v>
      </c>
      <c r="I938" s="25">
        <v>84</v>
      </c>
      <c r="J938" s="41"/>
      <c r="K938" s="41"/>
      <c r="L938" s="42">
        <v>180.02563557421487</v>
      </c>
      <c r="M938" s="41"/>
      <c r="N938" s="41"/>
      <c r="O938" s="41"/>
      <c r="P938" s="41"/>
      <c r="Q938" s="41"/>
      <c r="R938" s="41"/>
      <c r="S938" s="314">
        <v>6114.2706695522502</v>
      </c>
      <c r="T938" s="322">
        <v>271.23862426515035</v>
      </c>
      <c r="U938" s="327">
        <v>14.331300771156526</v>
      </c>
      <c r="V938" s="289">
        <f>S938/T938</f>
        <v>22.542035398230091</v>
      </c>
      <c r="W938" s="300">
        <f>S938/U938</f>
        <v>426.63752350086452</v>
      </c>
      <c r="X938" s="307">
        <f>T938/U938</f>
        <v>18.926308825438291</v>
      </c>
      <c r="Y938" s="41">
        <v>445.62</v>
      </c>
      <c r="Z938" s="264">
        <v>41.5</v>
      </c>
      <c r="AA938" s="194">
        <v>3.85</v>
      </c>
      <c r="AB938" s="73">
        <v>6.4882601831673439</v>
      </c>
      <c r="AC938" s="255">
        <f>(AB938/12000)</f>
        <v>5.4068834859727864E-4</v>
      </c>
      <c r="AD938" s="80">
        <f>Y938*AB938/1000</f>
        <v>2.891298502823032</v>
      </c>
      <c r="AE938" s="145">
        <v>0.28146086640000001</v>
      </c>
      <c r="AF938" s="150">
        <v>0.27187501635</v>
      </c>
      <c r="AG938" s="155">
        <v>0.22069421042499998</v>
      </c>
      <c r="AH938" s="160">
        <v>0.20714737105</v>
      </c>
      <c r="AI938" s="179">
        <f>AE938/AB938*100</f>
        <v>4.3380021524136936</v>
      </c>
      <c r="AJ938" s="179">
        <f>AH938/AB938*100</f>
        <v>3.1926489567635961</v>
      </c>
      <c r="AK938" s="260">
        <f>AH938/AC938</f>
        <v>383.11787481163157</v>
      </c>
      <c r="AL938" s="109">
        <v>42.621465958251235</v>
      </c>
      <c r="AS938" s="455">
        <v>1.8970207771452636</v>
      </c>
      <c r="AT938" s="348">
        <v>1.5435423031704598</v>
      </c>
      <c r="AU938" s="352">
        <f t="shared" si="485"/>
        <v>0.35347847397480381</v>
      </c>
      <c r="AV938" s="417">
        <f>AS938*Y938/1000</f>
        <v>0.84535039871147244</v>
      </c>
      <c r="AW938" s="349">
        <f>AT938*Y938/1000</f>
        <v>0.68783332113882034</v>
      </c>
      <c r="AX938" s="352">
        <f>AU938*Y938/1000</f>
        <v>0.1575170775726521</v>
      </c>
      <c r="AY938" s="209">
        <v>5.5E-2</v>
      </c>
      <c r="AZ938" s="222">
        <v>3.3186231540752821E-2</v>
      </c>
      <c r="BA938" s="225">
        <f>AY938-AZ938</f>
        <v>2.1813768459247179E-2</v>
      </c>
      <c r="BB938" s="228">
        <f>AY938*Y938/1000</f>
        <v>2.4509099999999999E-2</v>
      </c>
      <c r="BC938" s="222">
        <f>AZ938*Y938/1000</f>
        <v>1.4788448499190272E-2</v>
      </c>
      <c r="BD938" s="225">
        <f>BA938*Y938/1000</f>
        <v>9.7206515008097273E-3</v>
      </c>
      <c r="BE938" s="359">
        <f>AB938/BA938</f>
        <v>297.43875732837324</v>
      </c>
      <c r="BF938" s="448">
        <f>AB938/AU938</f>
        <v>18.355460546742748</v>
      </c>
    </row>
    <row r="939" spans="1:58" x14ac:dyDescent="0.25">
      <c r="A939" s="8">
        <v>933</v>
      </c>
      <c r="B939" s="9">
        <v>69</v>
      </c>
      <c r="C939" s="10" t="s">
        <v>12</v>
      </c>
      <c r="D939" s="10" t="s">
        <v>10</v>
      </c>
      <c r="E939" s="11" t="s">
        <v>8</v>
      </c>
      <c r="F939" s="12" t="s">
        <v>31</v>
      </c>
      <c r="G939" s="13">
        <v>42591</v>
      </c>
      <c r="H939" s="14">
        <v>12</v>
      </c>
      <c r="I939" s="11">
        <v>84</v>
      </c>
      <c r="J939" s="39"/>
      <c r="K939" s="39"/>
      <c r="L939" s="44">
        <v>180.00997163655069</v>
      </c>
      <c r="M939" s="39"/>
      <c r="N939" s="39"/>
      <c r="O939" s="39"/>
      <c r="P939" s="39"/>
      <c r="Q939" s="39"/>
      <c r="R939" s="39"/>
      <c r="S939" s="315">
        <v>6113.7386700160496</v>
      </c>
      <c r="T939" s="323">
        <v>271.21502393240297</v>
      </c>
      <c r="U939" s="328">
        <v>14.330053812070892</v>
      </c>
      <c r="V939" s="287">
        <f>S939/T939</f>
        <v>22.542035398230095</v>
      </c>
      <c r="W939" s="298">
        <f>S939/U939</f>
        <v>426.63752350086463</v>
      </c>
      <c r="X939" s="305">
        <f>T939/U939</f>
        <v>18.926308825438294</v>
      </c>
      <c r="Y939" s="39">
        <v>444.96000000000004</v>
      </c>
      <c r="Z939" s="262">
        <v>53.100000000000009</v>
      </c>
      <c r="AA939" s="192">
        <v>3.76</v>
      </c>
      <c r="AB939" s="71">
        <v>5.5727209156357826</v>
      </c>
      <c r="AC939" s="253">
        <f>(AB939/12000)</f>
        <v>4.6439340963631522E-4</v>
      </c>
      <c r="AD939" s="78">
        <f>Y939*AB939/1000</f>
        <v>2.4796378986212981</v>
      </c>
      <c r="AE939" s="162">
        <v>0.25010870399999996</v>
      </c>
      <c r="AF939" s="164">
        <v>0.24146454785000004</v>
      </c>
      <c r="AG939" s="166">
        <v>0.196533020625</v>
      </c>
      <c r="AH939" s="168">
        <v>0.18503240865000001</v>
      </c>
      <c r="AI939" s="177">
        <f>AE939/AB939*100</f>
        <v>4.488089530883415</v>
      </c>
      <c r="AJ939" s="177">
        <f>AH939/AB939*100</f>
        <v>3.3203243343990421</v>
      </c>
      <c r="AK939" s="258">
        <f>AH939/AC939</f>
        <v>398.43892012788507</v>
      </c>
      <c r="AL939" s="107">
        <v>33.510664951811414</v>
      </c>
      <c r="AS939" s="456">
        <v>1.2812932300329485</v>
      </c>
      <c r="AT939" s="347">
        <v>0.97803148307492938</v>
      </c>
      <c r="AU939" s="350">
        <f t="shared" si="485"/>
        <v>0.30326174695801911</v>
      </c>
      <c r="AV939" s="415">
        <f>AS939*Y939/1000</f>
        <v>0.57012423563546077</v>
      </c>
      <c r="AW939" s="347">
        <f>AT939*Y939/1000</f>
        <v>0.43518488870902056</v>
      </c>
      <c r="AX939" s="350">
        <f>AU939*Y939/1000</f>
        <v>0.13493934692644019</v>
      </c>
      <c r="AY939" s="207">
        <v>6.0999999999999999E-2</v>
      </c>
      <c r="AZ939" s="220">
        <v>3.7607996921027113E-2</v>
      </c>
      <c r="BA939" s="224">
        <f>AY939-AZ939</f>
        <v>2.3392003078972885E-2</v>
      </c>
      <c r="BB939" s="226">
        <f>AY939*Y939/1000</f>
        <v>2.7142560000000003E-2</v>
      </c>
      <c r="BC939" s="220">
        <f>AZ939*Y939/1000</f>
        <v>1.6734054309980227E-2</v>
      </c>
      <c r="BD939" s="224">
        <f>BA939*Y939/1000</f>
        <v>1.0408505690019776E-2</v>
      </c>
      <c r="BE939" s="357">
        <f>AB939/BA939</f>
        <v>238.23188193084292</v>
      </c>
      <c r="BF939" s="446">
        <f>AB939/AU939</f>
        <v>18.375944119345924</v>
      </c>
    </row>
    <row r="940" spans="1:58" x14ac:dyDescent="0.25">
      <c r="A940" s="15">
        <v>934</v>
      </c>
      <c r="B940" s="16">
        <v>70</v>
      </c>
      <c r="C940" s="17" t="s">
        <v>12</v>
      </c>
      <c r="D940" s="17" t="s">
        <v>10</v>
      </c>
      <c r="E940" s="18" t="s">
        <v>8</v>
      </c>
      <c r="F940" s="19" t="s">
        <v>31</v>
      </c>
      <c r="G940" s="20">
        <v>42591</v>
      </c>
      <c r="H940" s="21">
        <v>12</v>
      </c>
      <c r="I940" s="18">
        <v>84</v>
      </c>
      <c r="J940" s="40"/>
      <c r="K940" s="40"/>
      <c r="L940" s="43">
        <v>180.03346754304692</v>
      </c>
      <c r="M940" s="40"/>
      <c r="N940" s="40"/>
      <c r="O940" s="40"/>
      <c r="P940" s="40"/>
      <c r="Q940" s="40"/>
      <c r="R940" s="40"/>
      <c r="S940" s="313">
        <v>6114.5366693203505</v>
      </c>
      <c r="T940" s="321">
        <v>271.25042443152398</v>
      </c>
      <c r="U940" s="326">
        <v>14.331924250699339</v>
      </c>
      <c r="V940" s="288">
        <f>S940/T940</f>
        <v>22.542035398230095</v>
      </c>
      <c r="W940" s="299">
        <f>S940/U940</f>
        <v>426.63752350086457</v>
      </c>
      <c r="X940" s="306">
        <f>T940/U940</f>
        <v>18.926308825438291</v>
      </c>
      <c r="Y940" s="40">
        <v>438.26000000000005</v>
      </c>
      <c r="Z940" s="263">
        <v>50.3</v>
      </c>
      <c r="AA940" s="193">
        <v>3.79</v>
      </c>
      <c r="AB940" s="72">
        <v>5.4678407789309214</v>
      </c>
      <c r="AC940" s="254">
        <f>(AB940/12000)</f>
        <v>4.5565339824424345E-4</v>
      </c>
      <c r="AD940" s="79">
        <f>Y940*AB940/1000</f>
        <v>2.3963358997742659</v>
      </c>
      <c r="AE940" s="163">
        <v>0.23721466959999996</v>
      </c>
      <c r="AF940" s="165">
        <v>0.23011701554999997</v>
      </c>
      <c r="AG940" s="167">
        <v>0.18667098512500002</v>
      </c>
      <c r="AH940" s="169">
        <v>0.17683742565000002</v>
      </c>
      <c r="AI940" s="178">
        <f>AE940/AB940*100</f>
        <v>4.3383609580230038</v>
      </c>
      <c r="AJ940" s="178">
        <f>AH940/AB940*100</f>
        <v>3.2341363400961263</v>
      </c>
      <c r="AK940" s="259">
        <f>AH940/AC940</f>
        <v>388.09636081153513</v>
      </c>
      <c r="AL940" s="108">
        <v>33.510664951811421</v>
      </c>
      <c r="AS940" s="455">
        <v>1.3586602105012708</v>
      </c>
      <c r="AT940" s="348">
        <v>1.0463588702879667</v>
      </c>
      <c r="AU940" s="351">
        <f t="shared" si="485"/>
        <v>0.31230134021330413</v>
      </c>
      <c r="AV940" s="416">
        <f>AS940*Y940/1000</f>
        <v>0.59544642385428703</v>
      </c>
      <c r="AW940" s="348">
        <f>AT940*Y940/1000</f>
        <v>0.45857723849240434</v>
      </c>
      <c r="AX940" s="351">
        <f>AU940*Y940/1000</f>
        <v>0.13686918536188267</v>
      </c>
      <c r="AY940" s="208">
        <v>6.4000000000000001E-2</v>
      </c>
      <c r="AZ940" s="221">
        <v>3.5983248311634373E-2</v>
      </c>
      <c r="BA940" s="223">
        <f>AY940-AZ940</f>
        <v>2.8016751688365628E-2</v>
      </c>
      <c r="BB940" s="227">
        <f>AY940*Y940/1000</f>
        <v>2.8048640000000003E-2</v>
      </c>
      <c r="BC940" s="221">
        <f>AZ940*Y940/1000</f>
        <v>1.5770018405056884E-2</v>
      </c>
      <c r="BD940" s="223">
        <f>BA940*Y940/1000</f>
        <v>1.2278621594943123E-2</v>
      </c>
      <c r="BE940" s="358">
        <f>AB940/BA940</f>
        <v>195.16326659673126</v>
      </c>
      <c r="BF940" s="447">
        <f>AB940/AU940</f>
        <v>17.508220666604714</v>
      </c>
    </row>
    <row r="941" spans="1:58" x14ac:dyDescent="0.25">
      <c r="A941" s="15">
        <v>935</v>
      </c>
      <c r="B941" s="16">
        <v>71</v>
      </c>
      <c r="C941" s="17" t="s">
        <v>12</v>
      </c>
      <c r="D941" s="17" t="s">
        <v>10</v>
      </c>
      <c r="E941" s="18" t="s">
        <v>8</v>
      </c>
      <c r="F941" s="19" t="s">
        <v>31</v>
      </c>
      <c r="G941" s="20">
        <v>42591</v>
      </c>
      <c r="H941" s="21">
        <v>12</v>
      </c>
      <c r="I941" s="18">
        <v>84</v>
      </c>
      <c r="J941" s="40"/>
      <c r="K941" s="40"/>
      <c r="L941" s="43">
        <v>180.041299511879</v>
      </c>
      <c r="M941" s="40"/>
      <c r="N941" s="40"/>
      <c r="O941" s="40"/>
      <c r="P941" s="40"/>
      <c r="Q941" s="40"/>
      <c r="R941" s="40"/>
      <c r="S941" s="313">
        <v>6114.8026690884508</v>
      </c>
      <c r="T941" s="321">
        <v>271.26222459789761</v>
      </c>
      <c r="U941" s="326">
        <v>14.332547730242155</v>
      </c>
      <c r="V941" s="288"/>
      <c r="W941" s="299"/>
      <c r="X941" s="306"/>
      <c r="Y941" s="40">
        <v>459.49999999999994</v>
      </c>
      <c r="Z941" s="263"/>
      <c r="AA941" s="193"/>
      <c r="AB941" s="72"/>
      <c r="AC941" s="254"/>
      <c r="AD941" s="79"/>
      <c r="AE941" s="163"/>
      <c r="AF941" s="165"/>
      <c r="AG941" s="167"/>
      <c r="AH941" s="169"/>
      <c r="AI941" s="178"/>
      <c r="AJ941" s="178"/>
      <c r="AK941" s="259"/>
      <c r="AL941" s="108"/>
      <c r="AS941" s="455"/>
      <c r="AT941" s="348"/>
      <c r="AU941" s="351">
        <f t="shared" si="485"/>
        <v>0</v>
      </c>
      <c r="AV941" s="416"/>
      <c r="AW941" s="348"/>
      <c r="AX941" s="351"/>
      <c r="AY941" s="208"/>
      <c r="AZ941" s="221"/>
      <c r="BA941" s="223"/>
      <c r="BB941" s="227"/>
      <c r="BC941" s="221"/>
      <c r="BD941" s="223"/>
      <c r="BE941" s="358"/>
      <c r="BF941" s="447"/>
    </row>
    <row r="942" spans="1:58" ht="15.75" thickBot="1" x14ac:dyDescent="0.3">
      <c r="A942" s="85">
        <v>936</v>
      </c>
      <c r="B942" s="86">
        <v>72</v>
      </c>
      <c r="C942" s="87" t="s">
        <v>12</v>
      </c>
      <c r="D942" s="87" t="s">
        <v>10</v>
      </c>
      <c r="E942" s="88" t="s">
        <v>8</v>
      </c>
      <c r="F942" s="89" t="s">
        <v>31</v>
      </c>
      <c r="G942" s="103">
        <v>42591</v>
      </c>
      <c r="H942" s="91">
        <v>12</v>
      </c>
      <c r="I942" s="88">
        <v>84</v>
      </c>
      <c r="J942" s="92"/>
      <c r="K942" s="92"/>
      <c r="L942" s="93">
        <v>180.02563557421487</v>
      </c>
      <c r="M942" s="92"/>
      <c r="N942" s="92"/>
      <c r="O942" s="92"/>
      <c r="P942" s="92"/>
      <c r="Q942" s="92"/>
      <c r="R942" s="92"/>
      <c r="S942" s="316">
        <v>6114.2706695522502</v>
      </c>
      <c r="T942" s="324">
        <v>271.23862426515035</v>
      </c>
      <c r="U942" s="329">
        <v>14.331300771156526</v>
      </c>
      <c r="V942" s="290">
        <f>S942/T942</f>
        <v>22.542035398230091</v>
      </c>
      <c r="W942" s="301">
        <f>S942/U942</f>
        <v>426.63752350086452</v>
      </c>
      <c r="X942" s="308">
        <f>T942/U942</f>
        <v>18.926308825438291</v>
      </c>
      <c r="Y942" s="92">
        <v>446.75</v>
      </c>
      <c r="Z942" s="265">
        <v>42.100000000000009</v>
      </c>
      <c r="AA942" s="195">
        <v>3.84</v>
      </c>
      <c r="AB942" s="97">
        <v>6.0044737501570573</v>
      </c>
      <c r="AC942" s="256">
        <f>(AB942/12000)</f>
        <v>5.0037281251308807E-4</v>
      </c>
      <c r="AD942" s="98">
        <f>Y942*AB942/1000</f>
        <v>2.6824986478826656</v>
      </c>
      <c r="AE942" s="146">
        <v>0.26610676950000001</v>
      </c>
      <c r="AF942" s="151">
        <v>0.25855921954999994</v>
      </c>
      <c r="AG942" s="156">
        <v>0.210246469825</v>
      </c>
      <c r="AH942" s="161">
        <v>0.19882405924999999</v>
      </c>
      <c r="AI942" s="180">
        <f>AE942/AB942*100</f>
        <v>4.4318083577772249</v>
      </c>
      <c r="AJ942" s="180">
        <f>AH942/AB942*100</f>
        <v>3.3112653585137153</v>
      </c>
      <c r="AK942" s="261">
        <f>AH942/AC942</f>
        <v>397.35184302164583</v>
      </c>
      <c r="AL942" s="110">
        <v>33.624549964391903</v>
      </c>
      <c r="AM942" s="118"/>
      <c r="AN942" s="128"/>
      <c r="AO942" s="129"/>
      <c r="AP942" s="118"/>
      <c r="AQ942" s="128"/>
      <c r="AR942" s="129"/>
      <c r="AS942" s="457">
        <v>1.318748919000895</v>
      </c>
      <c r="AT942" s="349">
        <v>1.0111108322747064</v>
      </c>
      <c r="AU942" s="354">
        <f t="shared" si="485"/>
        <v>0.30763808672618853</v>
      </c>
      <c r="AV942" s="426">
        <f>AS942*Y942/1000</f>
        <v>0.58915107956364976</v>
      </c>
      <c r="AW942" s="353">
        <f>AT942*Y942/1000</f>
        <v>0.45171376431872512</v>
      </c>
      <c r="AX942" s="354">
        <f>AU942*Y942/1000</f>
        <v>0.13743731524492472</v>
      </c>
      <c r="AY942" s="229">
        <v>6.0999999999999999E-2</v>
      </c>
      <c r="AZ942" s="230">
        <v>3.4956919482954978E-2</v>
      </c>
      <c r="BA942" s="231">
        <f>AY942-AZ942</f>
        <v>2.6043080517045021E-2</v>
      </c>
      <c r="BB942" s="232">
        <f>AY942*Y942/1000</f>
        <v>2.7251749999999998E-2</v>
      </c>
      <c r="BC942" s="230">
        <f>AZ942*Y942/1000</f>
        <v>1.5617003779010137E-2</v>
      </c>
      <c r="BD942" s="231">
        <f>BA942*Y942/1000</f>
        <v>1.1634746220989863E-2</v>
      </c>
      <c r="BE942" s="360">
        <f>AB942/BA942</f>
        <v>230.55927451543874</v>
      </c>
      <c r="BF942" s="449">
        <f>AB942/AU942</f>
        <v>19.517979109983557</v>
      </c>
    </row>
    <row r="943" spans="1:58" ht="15.75" thickTop="1" x14ac:dyDescent="0.25">
      <c r="A943" s="15">
        <v>937</v>
      </c>
      <c r="B943" s="16">
        <v>1</v>
      </c>
      <c r="C943" s="17" t="s">
        <v>5</v>
      </c>
      <c r="D943" s="17" t="s">
        <v>6</v>
      </c>
      <c r="E943" s="18" t="s">
        <v>7</v>
      </c>
      <c r="F943" s="19" t="s">
        <v>32</v>
      </c>
      <c r="G943" s="20">
        <v>42613</v>
      </c>
      <c r="H943" s="21">
        <v>15</v>
      </c>
      <c r="I943" s="18">
        <v>105</v>
      </c>
      <c r="J943" s="40"/>
      <c r="K943" s="40"/>
      <c r="L943" s="43">
        <v>30.000091841334029</v>
      </c>
      <c r="M943" s="40"/>
      <c r="N943" s="40"/>
      <c r="O943" s="40"/>
      <c r="P943" s="40"/>
      <c r="Q943" s="40"/>
      <c r="R943" s="40"/>
      <c r="S943" s="313">
        <v>14148.143312679265</v>
      </c>
      <c r="T943" s="321">
        <v>438.50134241416572</v>
      </c>
      <c r="U943" s="326">
        <v>31.77701728115747</v>
      </c>
      <c r="V943" s="287">
        <f>S943/T943</f>
        <v>32.264766248574688</v>
      </c>
      <c r="W943" s="298">
        <f>S943/U943</f>
        <v>445.23194821902189</v>
      </c>
      <c r="X943" s="305">
        <f>T943/U943</f>
        <v>13.799323534187707</v>
      </c>
      <c r="Y943" s="40">
        <v>449.16</v>
      </c>
      <c r="Z943" s="263">
        <v>67.000000000000014</v>
      </c>
      <c r="AA943" s="193">
        <v>6.21</v>
      </c>
      <c r="AB943" s="72">
        <v>21.803844757342699</v>
      </c>
      <c r="AC943" s="253">
        <f>(AB943/12000)</f>
        <v>1.8169870631118915E-3</v>
      </c>
      <c r="AD943" s="79">
        <f>Y943*AB943/1000</f>
        <v>9.7934149112080462</v>
      </c>
      <c r="AE943" s="163">
        <v>0.82163447160000003</v>
      </c>
      <c r="AF943" s="165">
        <v>0.78065635289999991</v>
      </c>
      <c r="AG943" s="167">
        <v>0.63406084107500005</v>
      </c>
      <c r="AH943" s="169">
        <v>0.58968517932499998</v>
      </c>
      <c r="AI943" s="178">
        <f>AE943/AB943*100</f>
        <v>3.7683008696129385</v>
      </c>
      <c r="AJ943" s="177">
        <f>AH943/AB943*100</f>
        <v>2.704500907466866</v>
      </c>
      <c r="AK943" s="258">
        <f>AH943/AC943</f>
        <v>324.54010889602392</v>
      </c>
      <c r="AL943" s="108">
        <v>466.86022057249232</v>
      </c>
      <c r="AS943" s="455">
        <v>7.5429221299803464</v>
      </c>
      <c r="AT943" s="348">
        <v>6.8872823953730906</v>
      </c>
      <c r="AU943" s="351">
        <f t="shared" si="485"/>
        <v>0.65563973460725578</v>
      </c>
      <c r="AV943" s="416">
        <f>AS943*Y943/1000</f>
        <v>3.3879789039019723</v>
      </c>
      <c r="AW943" s="348">
        <f>AT943*Y943/1000</f>
        <v>3.0934917607057777</v>
      </c>
      <c r="AX943" s="333">
        <f>AU943*Y943/1000</f>
        <v>0.29448714319619501</v>
      </c>
      <c r="AY943" s="208">
        <v>1.143</v>
      </c>
      <c r="AZ943" s="221">
        <v>0.96052967363289232</v>
      </c>
      <c r="BA943" s="223">
        <f>AY943-AZ943</f>
        <v>0.18247032636710769</v>
      </c>
      <c r="BB943" s="226">
        <f>AY943*Y943/1000</f>
        <v>0.51338988000000008</v>
      </c>
      <c r="BC943" s="220">
        <f>AZ943*Y943/1000</f>
        <v>0.43143150820894993</v>
      </c>
      <c r="BD943" s="224">
        <f>BA943*Y943/1000</f>
        <v>8.1958371791050103E-2</v>
      </c>
      <c r="BE943" s="358">
        <f>AB943/BA943</f>
        <v>119.49255087907315</v>
      </c>
      <c r="BF943" s="447">
        <f>AB943/AU943</f>
        <v>33.255831833321899</v>
      </c>
    </row>
    <row r="944" spans="1:58" x14ac:dyDescent="0.25">
      <c r="A944" s="15">
        <v>938</v>
      </c>
      <c r="B944" s="16">
        <v>2</v>
      </c>
      <c r="C944" s="17" t="s">
        <v>5</v>
      </c>
      <c r="D944" s="17" t="s">
        <v>6</v>
      </c>
      <c r="E944" s="18" t="s">
        <v>7</v>
      </c>
      <c r="F944" s="19" t="s">
        <v>32</v>
      </c>
      <c r="G944" s="20">
        <v>42613</v>
      </c>
      <c r="H944" s="21">
        <v>15</v>
      </c>
      <c r="I944" s="18">
        <v>105</v>
      </c>
      <c r="J944" s="40"/>
      <c r="K944" s="40"/>
      <c r="L944" s="43">
        <v>30.003778035576371</v>
      </c>
      <c r="M944" s="40"/>
      <c r="N944" s="40"/>
      <c r="O944" s="40"/>
      <c r="P944" s="40"/>
      <c r="Q944" s="40"/>
      <c r="R944" s="40"/>
      <c r="S944" s="313">
        <v>14149.881734171269</v>
      </c>
      <c r="T944" s="321">
        <v>438.55522228667462</v>
      </c>
      <c r="U944" s="326">
        <v>31.78092181114225</v>
      </c>
      <c r="V944" s="288"/>
      <c r="W944" s="299"/>
      <c r="X944" s="306"/>
      <c r="Y944" s="40">
        <v>448.37</v>
      </c>
      <c r="Z944" s="263"/>
      <c r="AA944" s="193"/>
      <c r="AB944" s="72"/>
      <c r="AC944" s="254"/>
      <c r="AD944" s="79"/>
      <c r="AE944" s="163"/>
      <c r="AF944" s="165"/>
      <c r="AG944" s="167"/>
      <c r="AH944" s="169"/>
      <c r="AI944" s="178"/>
      <c r="AJ944" s="178"/>
      <c r="AK944" s="259"/>
      <c r="AL944" s="108"/>
      <c r="AS944" s="455"/>
      <c r="AT944" s="348"/>
      <c r="AU944" s="351"/>
      <c r="AV944" s="416"/>
      <c r="AW944" s="348"/>
      <c r="AX944" s="333"/>
      <c r="AY944" s="208"/>
      <c r="AZ944" s="221"/>
      <c r="BA944" s="223"/>
      <c r="BB944" s="227"/>
      <c r="BC944" s="221"/>
      <c r="BD944" s="223"/>
      <c r="BE944" s="358"/>
      <c r="BF944" s="447"/>
    </row>
    <row r="945" spans="1:58" x14ac:dyDescent="0.25">
      <c r="A945" s="15">
        <v>939</v>
      </c>
      <c r="B945" s="16">
        <v>3</v>
      </c>
      <c r="C945" s="17" t="s">
        <v>5</v>
      </c>
      <c r="D945" s="17" t="s">
        <v>6</v>
      </c>
      <c r="E945" s="18" t="s">
        <v>7</v>
      </c>
      <c r="F945" s="19" t="s">
        <v>32</v>
      </c>
      <c r="G945" s="20">
        <v>42613</v>
      </c>
      <c r="H945" s="21">
        <v>15</v>
      </c>
      <c r="I945" s="18">
        <v>105</v>
      </c>
      <c r="J945" s="40"/>
      <c r="K945" s="40"/>
      <c r="L945" s="43">
        <v>30.001934938455197</v>
      </c>
      <c r="M945" s="40"/>
      <c r="N945" s="40"/>
      <c r="O945" s="40"/>
      <c r="P945" s="40"/>
      <c r="Q945" s="40"/>
      <c r="R945" s="40"/>
      <c r="S945" s="313">
        <v>14149.012523425265</v>
      </c>
      <c r="T945" s="321">
        <v>438.52828235042011</v>
      </c>
      <c r="U945" s="326">
        <v>31.778969546149856</v>
      </c>
      <c r="V945" s="288">
        <f t="shared" ref="V945:V979" si="486">S945/T945</f>
        <v>32.264766248574688</v>
      </c>
      <c r="W945" s="299">
        <f t="shared" ref="W945:W979" si="487">S945/U945</f>
        <v>445.23194821902183</v>
      </c>
      <c r="X945" s="306">
        <f t="shared" ref="X945:X979" si="488">T945/U945</f>
        <v>13.799323534187707</v>
      </c>
      <c r="Y945" s="40">
        <v>450.09</v>
      </c>
      <c r="Z945" s="263">
        <v>41.7</v>
      </c>
      <c r="AA945" s="193">
        <v>6.43</v>
      </c>
      <c r="AB945" s="72">
        <v>25.280450390269696</v>
      </c>
      <c r="AC945" s="254">
        <f t="shared" ref="AC945:AC979" si="489">(AB945/12000)</f>
        <v>2.1067041991891414E-3</v>
      </c>
      <c r="AD945" s="79">
        <f t="shared" ref="AD945:AD979" si="490">Y945*AB945/1000</f>
        <v>11.378477916156488</v>
      </c>
      <c r="AE945" s="163">
        <v>0.94483536459999995</v>
      </c>
      <c r="AF945" s="165">
        <v>0.90135194389999995</v>
      </c>
      <c r="AG945" s="167">
        <v>0.73413477467499999</v>
      </c>
      <c r="AH945" s="169">
        <v>0.68548045312500006</v>
      </c>
      <c r="AI945" s="178">
        <f t="shared" ref="AI945:AI979" si="491">AE945/AB945*100</f>
        <v>3.7374150777142083</v>
      </c>
      <c r="AJ945" s="178">
        <f t="shared" ref="AJ945:AJ979" si="492">AH945/AB945*100</f>
        <v>2.7115041169869252</v>
      </c>
      <c r="AK945" s="259">
        <f t="shared" ref="AK945:AK979" si="493">AH945/AC945</f>
        <v>325.38049403843104</v>
      </c>
      <c r="AL945" s="108">
        <v>464.96972936365603</v>
      </c>
      <c r="AS945" s="455">
        <v>4.7482744839618327</v>
      </c>
      <c r="AT945" s="348">
        <v>4.1140535470627535</v>
      </c>
      <c r="AU945" s="351">
        <f t="shared" ref="AU945:AU979" si="494">AS945-AT945</f>
        <v>0.63422093689907921</v>
      </c>
      <c r="AV945" s="416">
        <f t="shared" ref="AV945:AV979" si="495">AS945*Y945/1000</f>
        <v>2.1371508624863815</v>
      </c>
      <c r="AW945" s="348">
        <f t="shared" ref="AW945:AW979" si="496">AT945*Y945/1000</f>
        <v>1.8516943609974745</v>
      </c>
      <c r="AX945" s="333">
        <f t="shared" ref="AX945:AX979" si="497">AU945*Y945/1000</f>
        <v>0.28545650148890656</v>
      </c>
      <c r="AY945" s="208">
        <v>1.03</v>
      </c>
      <c r="AZ945" s="221">
        <v>0.8900211361763033</v>
      </c>
      <c r="BA945" s="223">
        <f t="shared" ref="BA945:BA979" si="498">AY945-AZ945</f>
        <v>0.13997886382369673</v>
      </c>
      <c r="BB945" s="227">
        <f t="shared" ref="BB945:BB979" si="499">AY945*Y945/1000</f>
        <v>0.46359269999999997</v>
      </c>
      <c r="BC945" s="221">
        <f t="shared" ref="BC945:BC979" si="500">AZ945*Y945/1000</f>
        <v>0.40058961318159231</v>
      </c>
      <c r="BD945" s="223">
        <f t="shared" ref="BD945:BD979" si="501">BA945*Y945/1000</f>
        <v>6.3003086818407661E-2</v>
      </c>
      <c r="BE945" s="358">
        <f t="shared" ref="BE945:BE979" si="502">AB945/BA945</f>
        <v>180.60191160081428</v>
      </c>
      <c r="BF945" s="447">
        <f t="shared" ref="BF945:BF979" si="503">AB945/AU945</f>
        <v>39.860636758342245</v>
      </c>
    </row>
    <row r="946" spans="1:58" ht="15.75" thickBot="1" x14ac:dyDescent="0.3">
      <c r="A946" s="22">
        <v>940</v>
      </c>
      <c r="B946" s="23">
        <v>4</v>
      </c>
      <c r="C946" s="24" t="s">
        <v>5</v>
      </c>
      <c r="D946" s="24" t="s">
        <v>6</v>
      </c>
      <c r="E946" s="25" t="s">
        <v>7</v>
      </c>
      <c r="F946" s="26" t="s">
        <v>32</v>
      </c>
      <c r="G946" s="27">
        <v>42613</v>
      </c>
      <c r="H946" s="28">
        <v>15</v>
      </c>
      <c r="I946" s="25">
        <v>105</v>
      </c>
      <c r="J946" s="41"/>
      <c r="K946" s="41"/>
      <c r="L946" s="42">
        <v>30.005621132697549</v>
      </c>
      <c r="M946" s="41"/>
      <c r="N946" s="41"/>
      <c r="O946" s="41"/>
      <c r="P946" s="41"/>
      <c r="Q946" s="41"/>
      <c r="R946" s="41"/>
      <c r="S946" s="314">
        <v>14150.750944917272</v>
      </c>
      <c r="T946" s="322">
        <v>438.58216222292918</v>
      </c>
      <c r="U946" s="327">
        <v>31.782874076134647</v>
      </c>
      <c r="V946" s="289">
        <f t="shared" si="486"/>
        <v>32.264766248574681</v>
      </c>
      <c r="W946" s="300">
        <f t="shared" si="487"/>
        <v>445.23194821902183</v>
      </c>
      <c r="X946" s="307">
        <f t="shared" si="488"/>
        <v>13.799323534187707</v>
      </c>
      <c r="Y946" s="41">
        <v>451.40000000000003</v>
      </c>
      <c r="Z946" s="264">
        <v>33.100000000000009</v>
      </c>
      <c r="AA946" s="194">
        <v>6.41</v>
      </c>
      <c r="AB946" s="73">
        <v>26.3242421162436</v>
      </c>
      <c r="AC946" s="255">
        <f t="shared" si="489"/>
        <v>2.1936868430203001E-3</v>
      </c>
      <c r="AD946" s="80">
        <f t="shared" si="490"/>
        <v>11.88276289127236</v>
      </c>
      <c r="AE946" s="145">
        <v>0.97620278560000007</v>
      </c>
      <c r="AF946" s="150">
        <v>0.92891611189999979</v>
      </c>
      <c r="AG946" s="155">
        <v>0.75749621917499999</v>
      </c>
      <c r="AH946" s="160">
        <v>0.70804039392499996</v>
      </c>
      <c r="AI946" s="179">
        <f t="shared" si="491"/>
        <v>3.7083794522525899</v>
      </c>
      <c r="AJ946" s="179">
        <f t="shared" si="492"/>
        <v>2.6896895675036263</v>
      </c>
      <c r="AK946" s="260">
        <f t="shared" si="493"/>
        <v>322.76274810043515</v>
      </c>
      <c r="AL946" s="109">
        <v>462.1453810516598</v>
      </c>
      <c r="AS946" s="455">
        <v>4.4261415643295594</v>
      </c>
      <c r="AT946" s="348">
        <v>3.794389525379235</v>
      </c>
      <c r="AU946" s="352">
        <f t="shared" si="494"/>
        <v>0.63175203895032439</v>
      </c>
      <c r="AV946" s="417">
        <f t="shared" si="495"/>
        <v>1.9979603021383632</v>
      </c>
      <c r="AW946" s="349">
        <f t="shared" si="496"/>
        <v>1.7127874317561869</v>
      </c>
      <c r="AX946" s="333">
        <f t="shared" si="497"/>
        <v>0.28517287038217642</v>
      </c>
      <c r="AY946" s="209">
        <v>0.83599999999999997</v>
      </c>
      <c r="AZ946" s="222">
        <v>0.72065634431030956</v>
      </c>
      <c r="BA946" s="225">
        <f t="shared" si="498"/>
        <v>0.11534365568969041</v>
      </c>
      <c r="BB946" s="228">
        <f t="shared" si="499"/>
        <v>0.37737039999999999</v>
      </c>
      <c r="BC946" s="222">
        <f t="shared" si="500"/>
        <v>0.32530427382167376</v>
      </c>
      <c r="BD946" s="225">
        <f t="shared" si="501"/>
        <v>5.2066126178326247E-2</v>
      </c>
      <c r="BE946" s="358">
        <f t="shared" si="502"/>
        <v>228.22444770663273</v>
      </c>
      <c r="BF946" s="448">
        <f t="shared" si="503"/>
        <v>41.668630242938583</v>
      </c>
    </row>
    <row r="947" spans="1:58" x14ac:dyDescent="0.25">
      <c r="A947" s="8">
        <v>941</v>
      </c>
      <c r="B947" s="9">
        <v>5</v>
      </c>
      <c r="C947" s="10" t="s">
        <v>5</v>
      </c>
      <c r="D947" s="10" t="s">
        <v>6</v>
      </c>
      <c r="E947" s="11" t="s">
        <v>8</v>
      </c>
      <c r="F947" s="12" t="s">
        <v>32</v>
      </c>
      <c r="G947" s="13">
        <v>42612</v>
      </c>
      <c r="H947" s="14">
        <v>15</v>
      </c>
      <c r="I947" s="11">
        <v>105</v>
      </c>
      <c r="J947" s="39"/>
      <c r="K947" s="39"/>
      <c r="L947" s="44">
        <v>30.003778035576371</v>
      </c>
      <c r="M947" s="39"/>
      <c r="N947" s="39"/>
      <c r="O947" s="39"/>
      <c r="P947" s="39"/>
      <c r="Q947" s="39"/>
      <c r="R947" s="39"/>
      <c r="S947" s="315">
        <v>14149.881734171269</v>
      </c>
      <c r="T947" s="323">
        <v>438.55522228667462</v>
      </c>
      <c r="U947" s="328">
        <v>31.78092181114225</v>
      </c>
      <c r="V947" s="287">
        <f t="shared" si="486"/>
        <v>32.264766248574688</v>
      </c>
      <c r="W947" s="298">
        <f t="shared" si="487"/>
        <v>445.23194821902189</v>
      </c>
      <c r="X947" s="305">
        <f t="shared" si="488"/>
        <v>13.799323534187707</v>
      </c>
      <c r="Y947" s="39">
        <v>447.27000000000004</v>
      </c>
      <c r="Z947" s="262">
        <v>11.099999999999994</v>
      </c>
      <c r="AA947" s="192">
        <v>6.54</v>
      </c>
      <c r="AB947" s="71">
        <v>20.657552944541507</v>
      </c>
      <c r="AC947" s="253">
        <f t="shared" si="489"/>
        <v>1.721462745378459E-3</v>
      </c>
      <c r="AD947" s="78">
        <f t="shared" si="490"/>
        <v>9.239503705505081</v>
      </c>
      <c r="AE947" s="163">
        <v>0.72552067060000003</v>
      </c>
      <c r="AF947" s="165">
        <v>0.69091780489999999</v>
      </c>
      <c r="AG947" s="167">
        <v>0.570780914375</v>
      </c>
      <c r="AH947" s="169">
        <v>0.53336308152500012</v>
      </c>
      <c r="AI947" s="177">
        <f t="shared" si="491"/>
        <v>3.5121326932951633</v>
      </c>
      <c r="AJ947" s="177">
        <f t="shared" si="492"/>
        <v>2.5819276995532738</v>
      </c>
      <c r="AK947" s="258">
        <f t="shared" si="493"/>
        <v>309.83132394639284</v>
      </c>
      <c r="AL947" s="107">
        <v>305.22891646762093</v>
      </c>
      <c r="AS947" s="456">
        <v>0.71220115556975716</v>
      </c>
      <c r="AT947" s="347">
        <v>0.21796893473923365</v>
      </c>
      <c r="AU947" s="350">
        <f t="shared" si="494"/>
        <v>0.49423222083052354</v>
      </c>
      <c r="AV947" s="415">
        <f t="shared" si="495"/>
        <v>0.31854621085168533</v>
      </c>
      <c r="AW947" s="347">
        <f t="shared" si="496"/>
        <v>9.7490965440817048E-2</v>
      </c>
      <c r="AX947" s="350">
        <f t="shared" si="497"/>
        <v>0.22105524541086827</v>
      </c>
      <c r="AY947" s="207">
        <v>0.114</v>
      </c>
      <c r="AZ947" s="220">
        <v>8.1908434013399478E-2</v>
      </c>
      <c r="BA947" s="224">
        <f t="shared" si="498"/>
        <v>3.2091565986600526E-2</v>
      </c>
      <c r="BB947" s="226">
        <f t="shared" si="499"/>
        <v>5.0988780000000004E-2</v>
      </c>
      <c r="BC947" s="220">
        <f t="shared" si="500"/>
        <v>3.6635185281173183E-2</v>
      </c>
      <c r="BD947" s="224">
        <f t="shared" si="501"/>
        <v>1.4353594718826818E-2</v>
      </c>
      <c r="BE947" s="357">
        <f t="shared" si="502"/>
        <v>643.70660357200506</v>
      </c>
      <c r="BF947" s="446">
        <f t="shared" si="503"/>
        <v>41.797260627459494</v>
      </c>
    </row>
    <row r="948" spans="1:58" x14ac:dyDescent="0.25">
      <c r="A948" s="15">
        <v>942</v>
      </c>
      <c r="B948" s="16">
        <v>6</v>
      </c>
      <c r="C948" s="17" t="s">
        <v>5</v>
      </c>
      <c r="D948" s="17" t="s">
        <v>6</v>
      </c>
      <c r="E948" s="18" t="s">
        <v>8</v>
      </c>
      <c r="F948" s="19" t="s">
        <v>32</v>
      </c>
      <c r="G948" s="20">
        <v>42612</v>
      </c>
      <c r="H948" s="21">
        <v>15</v>
      </c>
      <c r="I948" s="18">
        <v>105</v>
      </c>
      <c r="J948" s="40"/>
      <c r="K948" s="40"/>
      <c r="L948" s="43">
        <v>30.003778035576371</v>
      </c>
      <c r="M948" s="40"/>
      <c r="N948" s="40"/>
      <c r="O948" s="40"/>
      <c r="P948" s="40"/>
      <c r="Q948" s="40"/>
      <c r="R948" s="40"/>
      <c r="S948" s="313">
        <v>14149.881734171269</v>
      </c>
      <c r="T948" s="321">
        <v>438.55522228667462</v>
      </c>
      <c r="U948" s="326">
        <v>31.78092181114225</v>
      </c>
      <c r="V948" s="288">
        <f t="shared" si="486"/>
        <v>32.264766248574688</v>
      </c>
      <c r="W948" s="299">
        <f t="shared" si="487"/>
        <v>445.23194821902189</v>
      </c>
      <c r="X948" s="306">
        <f t="shared" si="488"/>
        <v>13.799323534187707</v>
      </c>
      <c r="Y948" s="40">
        <v>445.99999999999994</v>
      </c>
      <c r="Z948" s="263">
        <v>13.599999999999994</v>
      </c>
      <c r="AA948" s="193">
        <v>6.56</v>
      </c>
      <c r="AB948" s="72">
        <v>24.352301902983015</v>
      </c>
      <c r="AC948" s="254">
        <f t="shared" si="489"/>
        <v>2.0293584919152514E-3</v>
      </c>
      <c r="AD948" s="79">
        <f t="shared" si="490"/>
        <v>10.861126648730425</v>
      </c>
      <c r="AE948" s="163">
        <v>0.87170428060000005</v>
      </c>
      <c r="AF948" s="165">
        <v>0.83117116989999995</v>
      </c>
      <c r="AG948" s="167">
        <v>0.68548814587500007</v>
      </c>
      <c r="AH948" s="169">
        <v>0.64155171072499995</v>
      </c>
      <c r="AI948" s="178">
        <f t="shared" si="491"/>
        <v>3.5795559864228741</v>
      </c>
      <c r="AJ948" s="178">
        <f t="shared" si="492"/>
        <v>2.6344602382184399</v>
      </c>
      <c r="AK948" s="259">
        <f t="shared" si="493"/>
        <v>316.13522858621275</v>
      </c>
      <c r="AL948" s="108">
        <v>395.97249449176149</v>
      </c>
      <c r="AS948" s="455">
        <v>1.2256923820973926</v>
      </c>
      <c r="AT948" s="348">
        <v>0.65989524796959353</v>
      </c>
      <c r="AU948" s="351">
        <f t="shared" si="494"/>
        <v>0.56579713412779908</v>
      </c>
      <c r="AV948" s="416">
        <f t="shared" si="495"/>
        <v>0.54665880241543707</v>
      </c>
      <c r="AW948" s="348">
        <f t="shared" si="496"/>
        <v>0.29431328059443868</v>
      </c>
      <c r="AX948" s="351">
        <f t="shared" si="497"/>
        <v>0.25234552182099834</v>
      </c>
      <c r="AY948" s="208">
        <v>0.23</v>
      </c>
      <c r="AZ948" s="221">
        <v>0.16649198418636088</v>
      </c>
      <c r="BA948" s="223">
        <f t="shared" si="498"/>
        <v>6.3508015813639129E-2</v>
      </c>
      <c r="BB948" s="227">
        <f t="shared" si="499"/>
        <v>0.10258</v>
      </c>
      <c r="BC948" s="221">
        <f t="shared" si="500"/>
        <v>7.4255424947116955E-2</v>
      </c>
      <c r="BD948" s="223">
        <f t="shared" si="501"/>
        <v>2.832457505288305E-2</v>
      </c>
      <c r="BE948" s="358">
        <f t="shared" si="502"/>
        <v>383.45241291183686</v>
      </c>
      <c r="BF948" s="447">
        <f t="shared" si="503"/>
        <v>43.040695037317832</v>
      </c>
    </row>
    <row r="949" spans="1:58" x14ac:dyDescent="0.25">
      <c r="A949" s="15">
        <v>943</v>
      </c>
      <c r="B949" s="16">
        <v>7</v>
      </c>
      <c r="C949" s="17" t="s">
        <v>5</v>
      </c>
      <c r="D949" s="17" t="s">
        <v>6</v>
      </c>
      <c r="E949" s="18" t="s">
        <v>8</v>
      </c>
      <c r="F949" s="19" t="s">
        <v>32</v>
      </c>
      <c r="G949" s="20">
        <v>42612</v>
      </c>
      <c r="H949" s="21">
        <v>15</v>
      </c>
      <c r="I949" s="18">
        <v>105</v>
      </c>
      <c r="J949" s="40"/>
      <c r="K949" s="40"/>
      <c r="L949" s="43">
        <v>30.007464229818719</v>
      </c>
      <c r="M949" s="40"/>
      <c r="N949" s="40"/>
      <c r="O949" s="40"/>
      <c r="P949" s="40"/>
      <c r="Q949" s="40"/>
      <c r="R949" s="40"/>
      <c r="S949" s="313">
        <v>14151.620155663273</v>
      </c>
      <c r="T949" s="321">
        <v>438.60910215918364</v>
      </c>
      <c r="U949" s="326">
        <v>31.784826341127037</v>
      </c>
      <c r="V949" s="288">
        <f t="shared" si="486"/>
        <v>32.264766248574681</v>
      </c>
      <c r="W949" s="299">
        <f t="shared" si="487"/>
        <v>445.23194821902183</v>
      </c>
      <c r="X949" s="306">
        <f t="shared" si="488"/>
        <v>13.799323534187707</v>
      </c>
      <c r="Y949" s="40">
        <v>448.28</v>
      </c>
      <c r="Z949" s="263">
        <v>14.400000000000006</v>
      </c>
      <c r="AA949" s="193">
        <v>6.58</v>
      </c>
      <c r="AB949" s="72">
        <v>21.58306730222948</v>
      </c>
      <c r="AC949" s="254">
        <f t="shared" si="489"/>
        <v>1.7985889418524568E-3</v>
      </c>
      <c r="AD949" s="79">
        <f t="shared" si="490"/>
        <v>9.6752574102434306</v>
      </c>
      <c r="AE949" s="163">
        <v>0.76754325660000011</v>
      </c>
      <c r="AF949" s="165">
        <v>0.73046429459999995</v>
      </c>
      <c r="AG949" s="167">
        <v>0.60205290847500004</v>
      </c>
      <c r="AH949" s="169">
        <v>0.56144282972500004</v>
      </c>
      <c r="AI949" s="178">
        <f t="shared" si="491"/>
        <v>3.5562288059061684</v>
      </c>
      <c r="AJ949" s="178">
        <f t="shared" si="492"/>
        <v>2.6013115831177727</v>
      </c>
      <c r="AK949" s="259">
        <f t="shared" si="493"/>
        <v>312.15738997413268</v>
      </c>
      <c r="AL949" s="108">
        <v>355.70275404329755</v>
      </c>
      <c r="AS949" s="455">
        <v>0.77738065993749839</v>
      </c>
      <c r="AT949" s="348">
        <v>0.27406441714543167</v>
      </c>
      <c r="AU949" s="351">
        <f t="shared" si="494"/>
        <v>0.50331624279206677</v>
      </c>
      <c r="AV949" s="416">
        <f t="shared" si="495"/>
        <v>0.34848420223678178</v>
      </c>
      <c r="AW949" s="348">
        <f t="shared" si="496"/>
        <v>0.1228575969179541</v>
      </c>
      <c r="AX949" s="351">
        <f t="shared" si="497"/>
        <v>0.22562660531882767</v>
      </c>
      <c r="AY949" s="208">
        <v>0.315</v>
      </c>
      <c r="AZ949" s="221">
        <v>0.22942329430282654</v>
      </c>
      <c r="BA949" s="223">
        <f t="shared" si="498"/>
        <v>8.5576705697173461E-2</v>
      </c>
      <c r="BB949" s="227">
        <f t="shared" si="499"/>
        <v>0.14120820000000001</v>
      </c>
      <c r="BC949" s="221">
        <f t="shared" si="500"/>
        <v>0.10284587437007107</v>
      </c>
      <c r="BD949" s="223">
        <f t="shared" si="501"/>
        <v>3.8362325629928917E-2</v>
      </c>
      <c r="BE949" s="358">
        <f t="shared" si="502"/>
        <v>252.20726979844883</v>
      </c>
      <c r="BF949" s="447">
        <f t="shared" si="503"/>
        <v>42.881722200143692</v>
      </c>
    </row>
    <row r="950" spans="1:58" ht="15.75" thickBot="1" x14ac:dyDescent="0.3">
      <c r="A950" s="22">
        <v>944</v>
      </c>
      <c r="B950" s="23">
        <v>8</v>
      </c>
      <c r="C950" s="24" t="s">
        <v>5</v>
      </c>
      <c r="D950" s="24" t="s">
        <v>6</v>
      </c>
      <c r="E950" s="25" t="s">
        <v>8</v>
      </c>
      <c r="F950" s="26" t="s">
        <v>32</v>
      </c>
      <c r="G950" s="27">
        <v>42612</v>
      </c>
      <c r="H950" s="28">
        <v>15</v>
      </c>
      <c r="I950" s="25">
        <v>105</v>
      </c>
      <c r="J950" s="41"/>
      <c r="K950" s="41"/>
      <c r="L950" s="42">
        <v>30.007464229818719</v>
      </c>
      <c r="M950" s="41"/>
      <c r="N950" s="41"/>
      <c r="O950" s="41"/>
      <c r="P950" s="41"/>
      <c r="Q950" s="41"/>
      <c r="R950" s="41"/>
      <c r="S950" s="314">
        <v>14151.620155663273</v>
      </c>
      <c r="T950" s="322">
        <v>438.60910215918364</v>
      </c>
      <c r="U950" s="327">
        <v>31.784826341127037</v>
      </c>
      <c r="V950" s="289">
        <f t="shared" si="486"/>
        <v>32.264766248574681</v>
      </c>
      <c r="W950" s="300">
        <f t="shared" si="487"/>
        <v>445.23194821902183</v>
      </c>
      <c r="X950" s="307">
        <f t="shared" si="488"/>
        <v>13.799323534187707</v>
      </c>
      <c r="Y950" s="41">
        <v>446.72</v>
      </c>
      <c r="Z950" s="264">
        <v>12.400000000000006</v>
      </c>
      <c r="AA950" s="194">
        <v>6.62</v>
      </c>
      <c r="AB950" s="73">
        <v>18.928970011304962</v>
      </c>
      <c r="AC950" s="255">
        <f t="shared" si="489"/>
        <v>1.5774141676087468E-3</v>
      </c>
      <c r="AD950" s="80">
        <f t="shared" si="490"/>
        <v>8.4559494834501532</v>
      </c>
      <c r="AE950" s="145">
        <v>0.67787605519999994</v>
      </c>
      <c r="AF950" s="150">
        <v>0.64407880610000001</v>
      </c>
      <c r="AG950" s="155">
        <v>0.53196446227500005</v>
      </c>
      <c r="AH950" s="160">
        <v>0.49611292042500005</v>
      </c>
      <c r="AI950" s="179">
        <f t="shared" si="491"/>
        <v>3.5811565806018582</v>
      </c>
      <c r="AJ950" s="179">
        <f t="shared" si="492"/>
        <v>2.6209187300138685</v>
      </c>
      <c r="AK950" s="260">
        <f t="shared" si="493"/>
        <v>314.51024760166422</v>
      </c>
      <c r="AL950" s="109">
        <v>315.11413555960814</v>
      </c>
      <c r="AS950" s="457">
        <v>0.5826521142377622</v>
      </c>
      <c r="AT950" s="349">
        <v>0.1064750527394896</v>
      </c>
      <c r="AU950" s="352">
        <f t="shared" si="494"/>
        <v>0.4761770614982726</v>
      </c>
      <c r="AV950" s="417">
        <f t="shared" si="495"/>
        <v>0.26028235247229314</v>
      </c>
      <c r="AW950" s="349">
        <f t="shared" si="496"/>
        <v>4.7564535559784793E-2</v>
      </c>
      <c r="AX950" s="352">
        <f t="shared" si="497"/>
        <v>0.21271781691250835</v>
      </c>
      <c r="AY950" s="209">
        <v>0.13600000000000001</v>
      </c>
      <c r="AZ950" s="222">
        <v>9.485993304280238E-2</v>
      </c>
      <c r="BA950" s="225">
        <f t="shared" si="498"/>
        <v>4.114006695719763E-2</v>
      </c>
      <c r="BB950" s="228">
        <f t="shared" si="499"/>
        <v>6.075392000000001E-2</v>
      </c>
      <c r="BC950" s="222">
        <f t="shared" si="500"/>
        <v>4.237582928888068E-2</v>
      </c>
      <c r="BD950" s="225">
        <f t="shared" si="501"/>
        <v>1.8378090711119326E-2</v>
      </c>
      <c r="BE950" s="359">
        <f t="shared" si="502"/>
        <v>460.11033552762018</v>
      </c>
      <c r="BF950" s="448">
        <f t="shared" si="503"/>
        <v>39.75195687029882</v>
      </c>
    </row>
    <row r="951" spans="1:58" x14ac:dyDescent="0.25">
      <c r="A951" s="8">
        <v>945</v>
      </c>
      <c r="B951" s="9">
        <v>9</v>
      </c>
      <c r="C951" s="10" t="s">
        <v>5</v>
      </c>
      <c r="D951" s="10" t="s">
        <v>9</v>
      </c>
      <c r="E951" s="11" t="s">
        <v>7</v>
      </c>
      <c r="F951" s="12" t="s">
        <v>32</v>
      </c>
      <c r="G951" s="13">
        <v>42613</v>
      </c>
      <c r="H951" s="14">
        <v>15</v>
      </c>
      <c r="I951" s="11">
        <v>105</v>
      </c>
      <c r="J951" s="39"/>
      <c r="K951" s="39"/>
      <c r="L951" s="44">
        <v>75.006439046193151</v>
      </c>
      <c r="M951" s="39"/>
      <c r="N951" s="39"/>
      <c r="O951" s="39"/>
      <c r="P951" s="39"/>
      <c r="Q951" s="39"/>
      <c r="R951" s="39"/>
      <c r="S951" s="315">
        <v>22427.17529627524</v>
      </c>
      <c r="T951" s="323">
        <v>1144.3482383814201</v>
      </c>
      <c r="U951" s="328">
        <v>91.95936939726738</v>
      </c>
      <c r="V951" s="287">
        <f t="shared" si="486"/>
        <v>19.598208433471708</v>
      </c>
      <c r="W951" s="298">
        <f t="shared" si="487"/>
        <v>243.88135154982561</v>
      </c>
      <c r="X951" s="305">
        <f t="shared" si="488"/>
        <v>12.444063567223907</v>
      </c>
      <c r="Y951" s="39">
        <v>460.11</v>
      </c>
      <c r="Z951" s="262">
        <v>369.2</v>
      </c>
      <c r="AA951" s="192">
        <v>4.32</v>
      </c>
      <c r="AB951" s="71">
        <v>30.206624690359082</v>
      </c>
      <c r="AC951" s="253">
        <f t="shared" si="489"/>
        <v>2.5172187241965902E-3</v>
      </c>
      <c r="AD951" s="78">
        <f t="shared" si="490"/>
        <v>13.898370086281119</v>
      </c>
      <c r="AE951" s="163">
        <v>1.0123321416</v>
      </c>
      <c r="AF951" s="165">
        <v>0.95103909089999994</v>
      </c>
      <c r="AG951" s="167">
        <v>0.72156665857500002</v>
      </c>
      <c r="AH951" s="169">
        <v>0.67004845292500015</v>
      </c>
      <c r="AI951" s="177">
        <f t="shared" si="491"/>
        <v>3.3513580281715543</v>
      </c>
      <c r="AJ951" s="177">
        <f t="shared" si="492"/>
        <v>2.2182168970995844</v>
      </c>
      <c r="AK951" s="258">
        <f t="shared" si="493"/>
        <v>266.1860276519501</v>
      </c>
      <c r="AL951" s="107">
        <v>393.19939443542643</v>
      </c>
      <c r="AS951" s="456">
        <v>47.010125037039359</v>
      </c>
      <c r="AT951" s="348">
        <v>45.942008229115025</v>
      </c>
      <c r="AU951" s="350">
        <f t="shared" si="494"/>
        <v>1.0681168079243335</v>
      </c>
      <c r="AV951" s="415">
        <f t="shared" si="495"/>
        <v>21.629828630792179</v>
      </c>
      <c r="AW951" s="347">
        <f t="shared" si="496"/>
        <v>21.138377406298115</v>
      </c>
      <c r="AX951" s="350">
        <f t="shared" si="497"/>
        <v>0.49145122449406514</v>
      </c>
      <c r="AY951" s="207">
        <v>1.1259999999999999</v>
      </c>
      <c r="AZ951" s="220">
        <v>0.95683728208495156</v>
      </c>
      <c r="BA951" s="224">
        <f t="shared" si="498"/>
        <v>0.16916271791504833</v>
      </c>
      <c r="BB951" s="226">
        <f t="shared" si="499"/>
        <v>0.51808385999999995</v>
      </c>
      <c r="BC951" s="220">
        <f t="shared" si="500"/>
        <v>0.44025040186010705</v>
      </c>
      <c r="BD951" s="224">
        <f t="shared" si="501"/>
        <v>7.7833458139892897E-2</v>
      </c>
      <c r="BE951" s="357">
        <f t="shared" si="502"/>
        <v>178.56549636148858</v>
      </c>
      <c r="BF951" s="446">
        <f t="shared" si="503"/>
        <v>28.280263418997663</v>
      </c>
    </row>
    <row r="952" spans="1:58" x14ac:dyDescent="0.25">
      <c r="A952" s="15">
        <v>946</v>
      </c>
      <c r="B952" s="16">
        <v>10</v>
      </c>
      <c r="C952" s="17" t="s">
        <v>5</v>
      </c>
      <c r="D952" s="17" t="s">
        <v>9</v>
      </c>
      <c r="E952" s="18" t="s">
        <v>7</v>
      </c>
      <c r="F952" s="19" t="s">
        <v>32</v>
      </c>
      <c r="G952" s="20">
        <v>42613</v>
      </c>
      <c r="H952" s="21">
        <v>15</v>
      </c>
      <c r="I952" s="18">
        <v>105</v>
      </c>
      <c r="J952" s="40"/>
      <c r="K952" s="40"/>
      <c r="L952" s="43">
        <v>75.006439046193151</v>
      </c>
      <c r="M952" s="40"/>
      <c r="N952" s="40"/>
      <c r="O952" s="40"/>
      <c r="P952" s="40"/>
      <c r="Q952" s="40"/>
      <c r="R952" s="40"/>
      <c r="S952" s="313">
        <v>22427.17529627524</v>
      </c>
      <c r="T952" s="321">
        <v>1144.3482383814201</v>
      </c>
      <c r="U952" s="326">
        <v>91.95936939726738</v>
      </c>
      <c r="V952" s="288">
        <f t="shared" si="486"/>
        <v>19.598208433471708</v>
      </c>
      <c r="W952" s="299">
        <f t="shared" si="487"/>
        <v>243.88135154982561</v>
      </c>
      <c r="X952" s="306">
        <f t="shared" si="488"/>
        <v>12.444063567223907</v>
      </c>
      <c r="Y952" s="40">
        <v>446.77000000000004</v>
      </c>
      <c r="Z952" s="263">
        <v>166.2</v>
      </c>
      <c r="AA952" s="193">
        <v>4.72</v>
      </c>
      <c r="AB952" s="72">
        <v>31.46706945140647</v>
      </c>
      <c r="AC952" s="254">
        <f t="shared" si="489"/>
        <v>2.6222557876172058E-3</v>
      </c>
      <c r="AD952" s="79">
        <f t="shared" si="490"/>
        <v>14.05854261880487</v>
      </c>
      <c r="AE952" s="163">
        <v>1.1440270546</v>
      </c>
      <c r="AF952" s="165">
        <v>1.0796796228999999</v>
      </c>
      <c r="AG952" s="167">
        <v>0.82427732317499991</v>
      </c>
      <c r="AH952" s="169">
        <v>0.763655223025</v>
      </c>
      <c r="AI952" s="178">
        <f t="shared" si="491"/>
        <v>3.6356326615247161</v>
      </c>
      <c r="AJ952" s="178">
        <f t="shared" si="492"/>
        <v>2.4268393477323551</v>
      </c>
      <c r="AK952" s="259">
        <f t="shared" si="493"/>
        <v>291.22072172788262</v>
      </c>
      <c r="AL952" s="108">
        <v>399.80472516509531</v>
      </c>
      <c r="AS952" s="455">
        <v>19.336245753649948</v>
      </c>
      <c r="AT952" s="348">
        <v>18.589793413780892</v>
      </c>
      <c r="AU952" s="351">
        <f t="shared" si="494"/>
        <v>0.74645233986905524</v>
      </c>
      <c r="AV952" s="416">
        <f t="shared" si="495"/>
        <v>8.6388545153581866</v>
      </c>
      <c r="AW952" s="348">
        <f t="shared" si="496"/>
        <v>8.3053620034748885</v>
      </c>
      <c r="AX952" s="351">
        <f t="shared" si="497"/>
        <v>0.33349251188329782</v>
      </c>
      <c r="AY952" s="208">
        <v>0.82299999999999995</v>
      </c>
      <c r="AZ952" s="221">
        <v>0.70408741651546058</v>
      </c>
      <c r="BA952" s="223">
        <f t="shared" si="498"/>
        <v>0.11891258348453937</v>
      </c>
      <c r="BB952" s="227">
        <f t="shared" si="499"/>
        <v>0.36769171</v>
      </c>
      <c r="BC952" s="221">
        <f t="shared" si="500"/>
        <v>0.31456513507661238</v>
      </c>
      <c r="BD952" s="223">
        <f t="shared" si="501"/>
        <v>5.3126574923387661E-2</v>
      </c>
      <c r="BE952" s="358">
        <f t="shared" si="502"/>
        <v>264.62354554341778</v>
      </c>
      <c r="BF952" s="447">
        <f t="shared" si="503"/>
        <v>42.155497103708605</v>
      </c>
    </row>
    <row r="953" spans="1:58" x14ac:dyDescent="0.25">
      <c r="A953" s="15">
        <v>947</v>
      </c>
      <c r="B953" s="16">
        <v>11</v>
      </c>
      <c r="C953" s="17" t="s">
        <v>5</v>
      </c>
      <c r="D953" s="17" t="s">
        <v>9</v>
      </c>
      <c r="E953" s="18" t="s">
        <v>7</v>
      </c>
      <c r="F953" s="19" t="s">
        <v>32</v>
      </c>
      <c r="G953" s="20">
        <v>42613</v>
      </c>
      <c r="H953" s="21">
        <v>15</v>
      </c>
      <c r="I953" s="18">
        <v>105</v>
      </c>
      <c r="J953" s="40"/>
      <c r="K953" s="40"/>
      <c r="L953" s="43">
        <v>75.014295865925661</v>
      </c>
      <c r="M953" s="40"/>
      <c r="N953" s="40"/>
      <c r="O953" s="40"/>
      <c r="P953" s="40"/>
      <c r="Q953" s="40"/>
      <c r="R953" s="40"/>
      <c r="S953" s="313">
        <v>22429.524511564658</v>
      </c>
      <c r="T953" s="321">
        <v>1144.468107261139</v>
      </c>
      <c r="U953" s="326">
        <v>91.969002012776897</v>
      </c>
      <c r="V953" s="288">
        <f t="shared" si="486"/>
        <v>19.598208433471708</v>
      </c>
      <c r="W953" s="299">
        <f t="shared" si="487"/>
        <v>243.88135154982555</v>
      </c>
      <c r="X953" s="306">
        <f t="shared" si="488"/>
        <v>12.444063567223905</v>
      </c>
      <c r="Y953" s="40">
        <v>447.52000000000004</v>
      </c>
      <c r="Z953" s="263">
        <v>224.2</v>
      </c>
      <c r="AA953" s="193">
        <v>4.53</v>
      </c>
      <c r="AB953" s="72">
        <v>28.344058597325333</v>
      </c>
      <c r="AC953" s="254">
        <f t="shared" si="489"/>
        <v>2.3620048831104446E-3</v>
      </c>
      <c r="AD953" s="79">
        <f t="shared" si="490"/>
        <v>12.684533103475035</v>
      </c>
      <c r="AE953" s="163">
        <v>1.0423890945999998</v>
      </c>
      <c r="AF953" s="165">
        <v>0.9798780829</v>
      </c>
      <c r="AG953" s="167">
        <v>0.74448631337500004</v>
      </c>
      <c r="AH953" s="169">
        <v>0.68944732102500006</v>
      </c>
      <c r="AI953" s="178">
        <f t="shared" si="491"/>
        <v>3.6776282091738417</v>
      </c>
      <c r="AJ953" s="178">
        <f t="shared" si="492"/>
        <v>2.432422719765543</v>
      </c>
      <c r="AK953" s="259">
        <f t="shared" si="493"/>
        <v>291.89072637186513</v>
      </c>
      <c r="AL953" s="108">
        <v>385.18188954975938</v>
      </c>
      <c r="AS953" s="455">
        <v>28.831839230046604</v>
      </c>
      <c r="AT953" s="348">
        <v>27.975015843416219</v>
      </c>
      <c r="AU953" s="351">
        <f t="shared" si="494"/>
        <v>0.85682338663038493</v>
      </c>
      <c r="AV953" s="416">
        <f t="shared" si="495"/>
        <v>12.902824692230457</v>
      </c>
      <c r="AW953" s="348">
        <f t="shared" si="496"/>
        <v>12.519379090245627</v>
      </c>
      <c r="AX953" s="351">
        <f t="shared" si="497"/>
        <v>0.38344560198482991</v>
      </c>
      <c r="AY953" s="208">
        <v>0.76200000000000001</v>
      </c>
      <c r="AZ953" s="221">
        <v>0.67543411675187337</v>
      </c>
      <c r="BA953" s="223">
        <f t="shared" si="498"/>
        <v>8.656588324812664E-2</v>
      </c>
      <c r="BB953" s="227">
        <f t="shared" si="499"/>
        <v>0.34101024000000002</v>
      </c>
      <c r="BC953" s="221">
        <f t="shared" si="500"/>
        <v>0.3022702759287984</v>
      </c>
      <c r="BD953" s="223">
        <f t="shared" si="501"/>
        <v>3.8739964071201644E-2</v>
      </c>
      <c r="BE953" s="358">
        <f t="shared" si="502"/>
        <v>327.42759079904289</v>
      </c>
      <c r="BF953" s="447">
        <f t="shared" si="503"/>
        <v>33.080397943844112</v>
      </c>
    </row>
    <row r="954" spans="1:58" ht="15.75" thickBot="1" x14ac:dyDescent="0.3">
      <c r="A954" s="22">
        <v>948</v>
      </c>
      <c r="B954" s="23">
        <v>12</v>
      </c>
      <c r="C954" s="24" t="s">
        <v>5</v>
      </c>
      <c r="D954" s="24" t="s">
        <v>9</v>
      </c>
      <c r="E954" s="25" t="s">
        <v>7</v>
      </c>
      <c r="F954" s="26" t="s">
        <v>32</v>
      </c>
      <c r="G954" s="27">
        <v>42613</v>
      </c>
      <c r="H954" s="28">
        <v>15</v>
      </c>
      <c r="I954" s="25">
        <v>105</v>
      </c>
      <c r="J954" s="41"/>
      <c r="K954" s="41"/>
      <c r="L954" s="42">
        <v>75.006439046193151</v>
      </c>
      <c r="M954" s="41"/>
      <c r="N954" s="41"/>
      <c r="O954" s="41"/>
      <c r="P954" s="41"/>
      <c r="Q954" s="41"/>
      <c r="R954" s="41"/>
      <c r="S954" s="314">
        <v>22427.17529627524</v>
      </c>
      <c r="T954" s="322">
        <v>1144.3482383814201</v>
      </c>
      <c r="U954" s="327">
        <v>91.95936939726738</v>
      </c>
      <c r="V954" s="289">
        <f t="shared" si="486"/>
        <v>19.598208433471708</v>
      </c>
      <c r="W954" s="300">
        <f t="shared" si="487"/>
        <v>243.88135154982561</v>
      </c>
      <c r="X954" s="307">
        <f t="shared" si="488"/>
        <v>12.444063567223907</v>
      </c>
      <c r="Y954" s="41">
        <v>452.16</v>
      </c>
      <c r="Z954" s="264">
        <v>305.2</v>
      </c>
      <c r="AA954" s="194">
        <v>4.3600000000000003</v>
      </c>
      <c r="AB954" s="73">
        <v>27.316962523672245</v>
      </c>
      <c r="AC954" s="255">
        <f t="shared" si="489"/>
        <v>2.2764135436393537E-3</v>
      </c>
      <c r="AD954" s="80">
        <f t="shared" si="490"/>
        <v>12.351637774703644</v>
      </c>
      <c r="AE954" s="145">
        <v>0.9381746646000001</v>
      </c>
      <c r="AF954" s="150">
        <v>0.88011480889999993</v>
      </c>
      <c r="AG954" s="155">
        <v>0.66641257337500004</v>
      </c>
      <c r="AH954" s="160">
        <v>0.61668316282500002</v>
      </c>
      <c r="AI954" s="179">
        <f t="shared" si="491"/>
        <v>3.4344033081533123</v>
      </c>
      <c r="AJ954" s="179">
        <f t="shared" si="492"/>
        <v>2.2575100078956316</v>
      </c>
      <c r="AK954" s="260">
        <f t="shared" si="493"/>
        <v>270.90120094747579</v>
      </c>
      <c r="AL954" s="109">
        <v>402.01409440915694</v>
      </c>
      <c r="AS954" s="457">
        <v>38.942764908650069</v>
      </c>
      <c r="AT954" s="348">
        <v>37.968418225171796</v>
      </c>
      <c r="AU954" s="352">
        <f t="shared" si="494"/>
        <v>0.97434668347827369</v>
      </c>
      <c r="AV954" s="417">
        <f t="shared" si="495"/>
        <v>17.608360581095219</v>
      </c>
      <c r="AW954" s="349">
        <f t="shared" si="496"/>
        <v>17.16779998469368</v>
      </c>
      <c r="AX954" s="352">
        <f t="shared" si="497"/>
        <v>0.44056059640153628</v>
      </c>
      <c r="AY954" s="209">
        <v>0.83199999999999996</v>
      </c>
      <c r="AZ954" s="222">
        <v>0.72728863440961267</v>
      </c>
      <c r="BA954" s="225">
        <f t="shared" si="498"/>
        <v>0.1047113655903873</v>
      </c>
      <c r="BB954" s="228">
        <f t="shared" si="499"/>
        <v>0.37619712</v>
      </c>
      <c r="BC954" s="222">
        <f t="shared" si="500"/>
        <v>0.32885082893465051</v>
      </c>
      <c r="BD954" s="225">
        <f t="shared" si="501"/>
        <v>4.7346291065349516E-2</v>
      </c>
      <c r="BE954" s="359">
        <f t="shared" si="502"/>
        <v>260.878677015172</v>
      </c>
      <c r="BF954" s="448">
        <f t="shared" si="503"/>
        <v>28.036183616035643</v>
      </c>
    </row>
    <row r="955" spans="1:58" x14ac:dyDescent="0.25">
      <c r="A955" s="8">
        <v>949</v>
      </c>
      <c r="B955" s="9">
        <v>13</v>
      </c>
      <c r="C955" s="10" t="s">
        <v>5</v>
      </c>
      <c r="D955" s="10" t="s">
        <v>9</v>
      </c>
      <c r="E955" s="11" t="s">
        <v>8</v>
      </c>
      <c r="F955" s="12" t="s">
        <v>32</v>
      </c>
      <c r="G955" s="13">
        <v>42612</v>
      </c>
      <c r="H955" s="14">
        <v>15</v>
      </c>
      <c r="I955" s="11">
        <v>105</v>
      </c>
      <c r="J955" s="39"/>
      <c r="K955" s="39"/>
      <c r="L955" s="44">
        <v>75.011676926014829</v>
      </c>
      <c r="M955" s="39"/>
      <c r="N955" s="39"/>
      <c r="O955" s="39"/>
      <c r="P955" s="39"/>
      <c r="Q955" s="39"/>
      <c r="R955" s="39"/>
      <c r="S955" s="315">
        <v>22428.741439801521</v>
      </c>
      <c r="T955" s="323">
        <v>1144.4281509678995</v>
      </c>
      <c r="U955" s="328">
        <v>91.965791140940397</v>
      </c>
      <c r="V955" s="287">
        <f t="shared" si="486"/>
        <v>19.598208433471708</v>
      </c>
      <c r="W955" s="298">
        <f t="shared" si="487"/>
        <v>243.88135154982558</v>
      </c>
      <c r="X955" s="305">
        <f t="shared" si="488"/>
        <v>12.444063567223907</v>
      </c>
      <c r="Y955" s="39">
        <v>439.55</v>
      </c>
      <c r="Z955" s="262">
        <v>202.4</v>
      </c>
      <c r="AA955" s="192">
        <v>4.87</v>
      </c>
      <c r="AB955" s="71">
        <v>30.356775576712014</v>
      </c>
      <c r="AC955" s="253">
        <f t="shared" si="489"/>
        <v>2.5297312980593345E-3</v>
      </c>
      <c r="AD955" s="78">
        <f t="shared" si="490"/>
        <v>13.343320704743766</v>
      </c>
      <c r="AE955" s="163">
        <v>1.0587299466000002</v>
      </c>
      <c r="AF955" s="165">
        <v>0.99521924589999999</v>
      </c>
      <c r="AG955" s="167">
        <v>0.76625351237500006</v>
      </c>
      <c r="AH955" s="169">
        <v>0.71233186872499998</v>
      </c>
      <c r="AI955" s="177">
        <f t="shared" si="491"/>
        <v>3.4876231960952979</v>
      </c>
      <c r="AJ955" s="177">
        <f t="shared" si="492"/>
        <v>2.3465333692141543</v>
      </c>
      <c r="AK955" s="258">
        <f t="shared" si="493"/>
        <v>281.58400430569856</v>
      </c>
      <c r="AL955" s="107">
        <v>448.03502799293608</v>
      </c>
      <c r="AS955" s="455">
        <v>26.590318067472253</v>
      </c>
      <c r="AT955" s="347">
        <v>25.211433155747585</v>
      </c>
      <c r="AU955" s="350">
        <f t="shared" si="494"/>
        <v>1.3788849117246684</v>
      </c>
      <c r="AV955" s="415">
        <f t="shared" si="495"/>
        <v>11.687774306557429</v>
      </c>
      <c r="AW955" s="347">
        <f t="shared" si="496"/>
        <v>11.081685443608851</v>
      </c>
      <c r="AX955" s="350">
        <f t="shared" si="497"/>
        <v>0.606088862948578</v>
      </c>
      <c r="AY955" s="207">
        <v>0.59099999999999997</v>
      </c>
      <c r="AZ955" s="220">
        <v>0.50438845768893925</v>
      </c>
      <c r="BA955" s="224">
        <f t="shared" si="498"/>
        <v>8.6611542311060719E-2</v>
      </c>
      <c r="BB955" s="226">
        <f t="shared" si="499"/>
        <v>0.25977404999999998</v>
      </c>
      <c r="BC955" s="220">
        <f t="shared" si="500"/>
        <v>0.22170394657717324</v>
      </c>
      <c r="BD955" s="224">
        <f t="shared" si="501"/>
        <v>3.807010342282674E-2</v>
      </c>
      <c r="BE955" s="357">
        <f t="shared" si="502"/>
        <v>350.49341885273537</v>
      </c>
      <c r="BF955" s="446">
        <f t="shared" si="503"/>
        <v>22.015452717328422</v>
      </c>
    </row>
    <row r="956" spans="1:58" x14ac:dyDescent="0.25">
      <c r="A956" s="15">
        <v>950</v>
      </c>
      <c r="B956" s="16">
        <v>14</v>
      </c>
      <c r="C956" s="17" t="s">
        <v>5</v>
      </c>
      <c r="D956" s="17" t="s">
        <v>9</v>
      </c>
      <c r="E956" s="18" t="s">
        <v>8</v>
      </c>
      <c r="F956" s="19" t="s">
        <v>32</v>
      </c>
      <c r="G956" s="20">
        <v>42612</v>
      </c>
      <c r="H956" s="21">
        <v>15</v>
      </c>
      <c r="I956" s="18">
        <v>105</v>
      </c>
      <c r="J956" s="40"/>
      <c r="K956" s="40"/>
      <c r="L956" s="43">
        <v>75.009057986103997</v>
      </c>
      <c r="M956" s="40"/>
      <c r="N956" s="40"/>
      <c r="O956" s="40"/>
      <c r="P956" s="40"/>
      <c r="Q956" s="40"/>
      <c r="R956" s="40"/>
      <c r="S956" s="313">
        <v>22427.958368038384</v>
      </c>
      <c r="T956" s="321">
        <v>1144.3881946746599</v>
      </c>
      <c r="U956" s="326">
        <v>91.962580269103896</v>
      </c>
      <c r="V956" s="288">
        <f t="shared" si="486"/>
        <v>19.598208433471711</v>
      </c>
      <c r="W956" s="299">
        <f t="shared" si="487"/>
        <v>243.88135154982561</v>
      </c>
      <c r="X956" s="306">
        <f t="shared" si="488"/>
        <v>12.444063567223907</v>
      </c>
      <c r="Y956" s="40">
        <v>444.51000000000005</v>
      </c>
      <c r="Z956" s="263">
        <v>70.300000000000011</v>
      </c>
      <c r="AA956" s="193">
        <v>5.0199999999999996</v>
      </c>
      <c r="AB956" s="72">
        <v>31.66124164765009</v>
      </c>
      <c r="AC956" s="254">
        <f t="shared" si="489"/>
        <v>2.6384368039708409E-3</v>
      </c>
      <c r="AD956" s="79">
        <f t="shared" si="490"/>
        <v>14.073738524796942</v>
      </c>
      <c r="AE956" s="163">
        <v>1.1958734396000001</v>
      </c>
      <c r="AF956" s="165">
        <v>1.1298655418999999</v>
      </c>
      <c r="AG956" s="167">
        <v>0.87358717217500004</v>
      </c>
      <c r="AH956" s="169">
        <v>0.81072673952500018</v>
      </c>
      <c r="AI956" s="178">
        <f t="shared" si="491"/>
        <v>3.777089518183057</v>
      </c>
      <c r="AJ956" s="178">
        <f t="shared" si="492"/>
        <v>2.5606283813735797</v>
      </c>
      <c r="AK956" s="259">
        <f t="shared" si="493"/>
        <v>307.27540576482954</v>
      </c>
      <c r="AL956" s="108">
        <v>415.32725237981714</v>
      </c>
      <c r="AS956" s="455">
        <v>7.1779266311908421</v>
      </c>
      <c r="AT956" s="348">
        <v>6.393418409205422</v>
      </c>
      <c r="AU956" s="351">
        <f t="shared" si="494"/>
        <v>0.78450822198542003</v>
      </c>
      <c r="AV956" s="416">
        <f t="shared" si="495"/>
        <v>3.1906601668306416</v>
      </c>
      <c r="AW956" s="348">
        <f t="shared" si="496"/>
        <v>2.8419384170759026</v>
      </c>
      <c r="AX956" s="351">
        <f t="shared" si="497"/>
        <v>0.34872174975473913</v>
      </c>
      <c r="AY956" s="208">
        <v>0.52400000000000002</v>
      </c>
      <c r="AZ956" s="221">
        <v>0.42871659485530011</v>
      </c>
      <c r="BA956" s="223">
        <f t="shared" si="498"/>
        <v>9.5283405144699906E-2</v>
      </c>
      <c r="BB956" s="227">
        <f t="shared" si="499"/>
        <v>0.23292324000000003</v>
      </c>
      <c r="BC956" s="221">
        <f t="shared" si="500"/>
        <v>0.19056881357912947</v>
      </c>
      <c r="BD956" s="223">
        <f t="shared" si="501"/>
        <v>4.2354426420870561E-2</v>
      </c>
      <c r="BE956" s="358">
        <f t="shared" si="502"/>
        <v>332.2849513991286</v>
      </c>
      <c r="BF956" s="447">
        <f t="shared" si="503"/>
        <v>40.358074982977691</v>
      </c>
    </row>
    <row r="957" spans="1:58" x14ac:dyDescent="0.25">
      <c r="A957" s="15">
        <v>951</v>
      </c>
      <c r="B957" s="16">
        <v>15</v>
      </c>
      <c r="C957" s="17" t="s">
        <v>5</v>
      </c>
      <c r="D957" s="17" t="s">
        <v>9</v>
      </c>
      <c r="E957" s="18" t="s">
        <v>8</v>
      </c>
      <c r="F957" s="19" t="s">
        <v>32</v>
      </c>
      <c r="G957" s="20">
        <v>42612</v>
      </c>
      <c r="H957" s="21">
        <v>15</v>
      </c>
      <c r="I957" s="18">
        <v>105</v>
      </c>
      <c r="J957" s="40"/>
      <c r="K957" s="40"/>
      <c r="L957" s="43">
        <v>75.003820106282333</v>
      </c>
      <c r="M957" s="40"/>
      <c r="N957" s="40"/>
      <c r="O957" s="40"/>
      <c r="P957" s="40"/>
      <c r="Q957" s="40"/>
      <c r="R957" s="40"/>
      <c r="S957" s="313">
        <v>22426.392224512107</v>
      </c>
      <c r="T957" s="321">
        <v>1144.3082820881807</v>
      </c>
      <c r="U957" s="326">
        <v>91.956158525430908</v>
      </c>
      <c r="V957" s="288">
        <f t="shared" si="486"/>
        <v>19.598208433471708</v>
      </c>
      <c r="W957" s="299">
        <f t="shared" si="487"/>
        <v>243.88135154982558</v>
      </c>
      <c r="X957" s="306">
        <f t="shared" si="488"/>
        <v>12.444063567223905</v>
      </c>
      <c r="Y957" s="40">
        <v>439.97999999999996</v>
      </c>
      <c r="Z957" s="263">
        <v>232.4</v>
      </c>
      <c r="AA957" s="193">
        <v>4.8600000000000003</v>
      </c>
      <c r="AB957" s="72">
        <v>30.847570562986068</v>
      </c>
      <c r="AC957" s="254">
        <f t="shared" si="489"/>
        <v>2.5706308802488391E-3</v>
      </c>
      <c r="AD957" s="79">
        <f t="shared" si="490"/>
        <v>13.572314096302609</v>
      </c>
      <c r="AE957" s="163">
        <v>1.0717517736</v>
      </c>
      <c r="AF957" s="165">
        <v>1.0045913608999999</v>
      </c>
      <c r="AG957" s="167">
        <v>0.77628557017499999</v>
      </c>
      <c r="AH957" s="169">
        <v>0.72210995112499998</v>
      </c>
      <c r="AI957" s="178">
        <f t="shared" si="491"/>
        <v>3.4743474252263886</v>
      </c>
      <c r="AJ957" s="178">
        <f t="shared" si="492"/>
        <v>2.3408973152377133</v>
      </c>
      <c r="AK957" s="259">
        <f t="shared" si="493"/>
        <v>280.90767782852555</v>
      </c>
      <c r="AL957" s="108">
        <v>438.85589597894784</v>
      </c>
      <c r="AS957" s="455">
        <v>33.019528613703912</v>
      </c>
      <c r="AT957" s="348">
        <v>32.017242849703024</v>
      </c>
      <c r="AU957" s="351">
        <f t="shared" si="494"/>
        <v>1.002285764000888</v>
      </c>
      <c r="AV957" s="416">
        <f t="shared" si="495"/>
        <v>14.527932199457446</v>
      </c>
      <c r="AW957" s="348">
        <f t="shared" si="496"/>
        <v>14.086946509012336</v>
      </c>
      <c r="AX957" s="351">
        <f t="shared" si="497"/>
        <v>0.44098569044511066</v>
      </c>
      <c r="AY957" s="208">
        <v>0.70299999999999996</v>
      </c>
      <c r="AZ957" s="221">
        <v>0.59052645169097684</v>
      </c>
      <c r="BA957" s="223">
        <f t="shared" si="498"/>
        <v>0.11247354830902312</v>
      </c>
      <c r="BB957" s="227">
        <f t="shared" si="499"/>
        <v>0.30930593999999995</v>
      </c>
      <c r="BC957" s="221">
        <f t="shared" si="500"/>
        <v>0.259819828214996</v>
      </c>
      <c r="BD957" s="223">
        <f t="shared" si="501"/>
        <v>4.9486111785003985E-2</v>
      </c>
      <c r="BE957" s="358">
        <f t="shared" si="502"/>
        <v>274.26511412471672</v>
      </c>
      <c r="BF957" s="447">
        <f t="shared" si="503"/>
        <v>30.777221098950715</v>
      </c>
    </row>
    <row r="958" spans="1:58" ht="15.75" thickBot="1" x14ac:dyDescent="0.3">
      <c r="A958" s="22">
        <v>952</v>
      </c>
      <c r="B958" s="23">
        <v>16</v>
      </c>
      <c r="C958" s="24" t="s">
        <v>5</v>
      </c>
      <c r="D958" s="24" t="s">
        <v>9</v>
      </c>
      <c r="E958" s="25" t="s">
        <v>8</v>
      </c>
      <c r="F958" s="26" t="s">
        <v>32</v>
      </c>
      <c r="G958" s="27">
        <v>42612</v>
      </c>
      <c r="H958" s="28">
        <v>15</v>
      </c>
      <c r="I958" s="25">
        <v>105</v>
      </c>
      <c r="J958" s="41"/>
      <c r="K958" s="41"/>
      <c r="L958" s="42">
        <v>75.011676926014829</v>
      </c>
      <c r="M958" s="41"/>
      <c r="N958" s="41"/>
      <c r="O958" s="41"/>
      <c r="P958" s="41"/>
      <c r="Q958" s="41"/>
      <c r="R958" s="41"/>
      <c r="S958" s="314">
        <v>22428.741439801521</v>
      </c>
      <c r="T958" s="322">
        <v>1144.4281509678995</v>
      </c>
      <c r="U958" s="327">
        <v>91.965791140940397</v>
      </c>
      <c r="V958" s="289">
        <f t="shared" si="486"/>
        <v>19.598208433471708</v>
      </c>
      <c r="W958" s="300">
        <f t="shared" si="487"/>
        <v>243.88135154982558</v>
      </c>
      <c r="X958" s="307">
        <f t="shared" si="488"/>
        <v>12.444063567223907</v>
      </c>
      <c r="Y958" s="41">
        <v>441.32999999999993</v>
      </c>
      <c r="Z958" s="264">
        <v>259.39999999999998</v>
      </c>
      <c r="AA958" s="194">
        <v>4.91</v>
      </c>
      <c r="AB958" s="73">
        <v>31.073352314414151</v>
      </c>
      <c r="AC958" s="255">
        <f t="shared" si="489"/>
        <v>2.5894460262011793E-3</v>
      </c>
      <c r="AD958" s="80">
        <f t="shared" si="490"/>
        <v>13.713602576920396</v>
      </c>
      <c r="AE958" s="145">
        <v>1.0392904876000002</v>
      </c>
      <c r="AF958" s="150">
        <v>0.97562481489999997</v>
      </c>
      <c r="AG958" s="155">
        <v>0.75027756027500003</v>
      </c>
      <c r="AH958" s="160">
        <v>0.69844613232499997</v>
      </c>
      <c r="AI958" s="179">
        <f t="shared" si="491"/>
        <v>3.3446358702594803</v>
      </c>
      <c r="AJ958" s="179">
        <f t="shared" si="492"/>
        <v>2.2477334445855988</v>
      </c>
      <c r="AK958" s="260">
        <f t="shared" si="493"/>
        <v>269.72801335027179</v>
      </c>
      <c r="AL958" s="109">
        <v>421.6820360818088</v>
      </c>
      <c r="AS958" s="455">
        <v>37.792684068377397</v>
      </c>
      <c r="AT958" s="349">
        <v>37.069991928392575</v>
      </c>
      <c r="AU958" s="352">
        <f t="shared" si="494"/>
        <v>0.72269213998482229</v>
      </c>
      <c r="AV958" s="417">
        <f t="shared" si="495"/>
        <v>16.679045259896995</v>
      </c>
      <c r="AW958" s="349">
        <f t="shared" si="496"/>
        <v>16.360099537757492</v>
      </c>
      <c r="AX958" s="352">
        <f t="shared" si="497"/>
        <v>0.31894572213950156</v>
      </c>
      <c r="AY958" s="209">
        <v>0.70299999999999996</v>
      </c>
      <c r="AZ958" s="222">
        <v>0.60030679711455337</v>
      </c>
      <c r="BA958" s="225">
        <f t="shared" si="498"/>
        <v>0.10269320288544659</v>
      </c>
      <c r="BB958" s="228">
        <f t="shared" si="499"/>
        <v>0.3102549899999999</v>
      </c>
      <c r="BC958" s="222">
        <f t="shared" si="500"/>
        <v>0.26493339877056582</v>
      </c>
      <c r="BD958" s="225">
        <f t="shared" si="501"/>
        <v>4.5321591229434133E-2</v>
      </c>
      <c r="BE958" s="359">
        <f t="shared" si="502"/>
        <v>302.58431367727633</v>
      </c>
      <c r="BF958" s="448">
        <f t="shared" si="503"/>
        <v>42.996665654986565</v>
      </c>
    </row>
    <row r="959" spans="1:58" x14ac:dyDescent="0.25">
      <c r="A959" s="8">
        <v>953</v>
      </c>
      <c r="B959" s="9">
        <v>17</v>
      </c>
      <c r="C959" s="10" t="s">
        <v>5</v>
      </c>
      <c r="D959" s="10" t="s">
        <v>10</v>
      </c>
      <c r="E959" s="11" t="s">
        <v>7</v>
      </c>
      <c r="F959" s="12" t="s">
        <v>32</v>
      </c>
      <c r="G959" s="13">
        <v>42613</v>
      </c>
      <c r="H959" s="14">
        <v>15</v>
      </c>
      <c r="I959" s="11">
        <v>105</v>
      </c>
      <c r="J959" s="39"/>
      <c r="K959" s="39"/>
      <c r="L959" s="44">
        <v>180.00466118135458</v>
      </c>
      <c r="M959" s="39"/>
      <c r="N959" s="39"/>
      <c r="O959" s="39"/>
      <c r="P959" s="39"/>
      <c r="Q959" s="39"/>
      <c r="R959" s="39"/>
      <c r="S959" s="315">
        <v>20974.743136388708</v>
      </c>
      <c r="T959" s="323">
        <v>1410.0365125872775</v>
      </c>
      <c r="U959" s="328">
        <v>183.10890156498075</v>
      </c>
      <c r="V959" s="287">
        <f t="shared" si="486"/>
        <v>14.875319148936171</v>
      </c>
      <c r="W959" s="298">
        <f t="shared" si="487"/>
        <v>114.54791633352296</v>
      </c>
      <c r="X959" s="305">
        <f t="shared" si="488"/>
        <v>7.7005350397282069</v>
      </c>
      <c r="Y959" s="39">
        <v>431.92</v>
      </c>
      <c r="Z959" s="262">
        <v>248.2</v>
      </c>
      <c r="AA959" s="192">
        <v>3.91</v>
      </c>
      <c r="AB959" s="71">
        <v>6.4517075413041098</v>
      </c>
      <c r="AC959" s="253">
        <f t="shared" si="489"/>
        <v>5.3764229510867585E-4</v>
      </c>
      <c r="AD959" s="78">
        <f t="shared" si="490"/>
        <v>2.7866215212400713</v>
      </c>
      <c r="AE959" s="163">
        <v>0.19100844859999999</v>
      </c>
      <c r="AF959" s="165">
        <v>0.17613731329999996</v>
      </c>
      <c r="AG959" s="167">
        <v>0.13496289777500003</v>
      </c>
      <c r="AH959" s="169">
        <v>0.12051016842500004</v>
      </c>
      <c r="AI959" s="177">
        <f t="shared" si="491"/>
        <v>2.9605875247313316</v>
      </c>
      <c r="AJ959" s="177">
        <f t="shared" si="492"/>
        <v>1.8678802108354839</v>
      </c>
      <c r="AK959" s="258">
        <f t="shared" si="493"/>
        <v>224.14562530025808</v>
      </c>
      <c r="AL959" s="107">
        <v>142.95416204166975</v>
      </c>
      <c r="AS959" s="456">
        <v>29.521753161652267</v>
      </c>
      <c r="AT959" s="348">
        <v>29.200247975184865</v>
      </c>
      <c r="AU959" s="350">
        <f t="shared" si="494"/>
        <v>0.32150518646740167</v>
      </c>
      <c r="AV959" s="415">
        <f t="shared" si="495"/>
        <v>12.751035625580847</v>
      </c>
      <c r="AW959" s="347">
        <f t="shared" si="496"/>
        <v>12.612171105441849</v>
      </c>
      <c r="AX959" s="350">
        <f t="shared" si="497"/>
        <v>0.13886452013900014</v>
      </c>
      <c r="AY959" s="207">
        <v>5.8999999999999997E-2</v>
      </c>
      <c r="AZ959" s="220">
        <v>4.5182369713887692E-2</v>
      </c>
      <c r="BA959" s="224">
        <f t="shared" si="498"/>
        <v>1.3817630286112305E-2</v>
      </c>
      <c r="BB959" s="226">
        <f t="shared" si="499"/>
        <v>2.5483280000000001E-2</v>
      </c>
      <c r="BC959" s="220">
        <f t="shared" si="500"/>
        <v>1.9515169126822371E-2</v>
      </c>
      <c r="BD959" s="224">
        <f t="shared" si="501"/>
        <v>5.968110873177627E-3</v>
      </c>
      <c r="BE959" s="357">
        <f t="shared" si="502"/>
        <v>466.91852421239929</v>
      </c>
      <c r="BF959" s="446">
        <f t="shared" si="503"/>
        <v>20.06719584275903</v>
      </c>
    </row>
    <row r="960" spans="1:58" x14ac:dyDescent="0.25">
      <c r="A960" s="15">
        <v>954</v>
      </c>
      <c r="B960" s="16">
        <v>18</v>
      </c>
      <c r="C960" s="17" t="s">
        <v>5</v>
      </c>
      <c r="D960" s="17" t="s">
        <v>10</v>
      </c>
      <c r="E960" s="18" t="s">
        <v>7</v>
      </c>
      <c r="F960" s="19" t="s">
        <v>32</v>
      </c>
      <c r="G960" s="20">
        <v>42613</v>
      </c>
      <c r="H960" s="21">
        <v>15</v>
      </c>
      <c r="I960" s="18">
        <v>105</v>
      </c>
      <c r="J960" s="40"/>
      <c r="K960" s="40"/>
      <c r="L960" s="43">
        <v>180.01494246197953</v>
      </c>
      <c r="M960" s="40"/>
      <c r="N960" s="40"/>
      <c r="O960" s="40"/>
      <c r="P960" s="40"/>
      <c r="Q960" s="40"/>
      <c r="R960" s="40"/>
      <c r="S960" s="313">
        <v>20975.94114547806</v>
      </c>
      <c r="T960" s="321">
        <v>1410.1170492855063</v>
      </c>
      <c r="U960" s="326">
        <v>183.11936014971718</v>
      </c>
      <c r="V960" s="288">
        <f t="shared" si="486"/>
        <v>14.875319148936169</v>
      </c>
      <c r="W960" s="299">
        <f t="shared" si="487"/>
        <v>114.54791633352295</v>
      </c>
      <c r="X960" s="306">
        <f t="shared" si="488"/>
        <v>7.7005350397282069</v>
      </c>
      <c r="Y960" s="40">
        <v>448.77</v>
      </c>
      <c r="Z960" s="263">
        <v>235.2</v>
      </c>
      <c r="AA960" s="193">
        <v>3.93</v>
      </c>
      <c r="AB960" s="72">
        <v>6.3660185905587454</v>
      </c>
      <c r="AC960" s="254">
        <f t="shared" si="489"/>
        <v>5.3050154921322878E-4</v>
      </c>
      <c r="AD960" s="79">
        <f t="shared" si="490"/>
        <v>2.8568781628850477</v>
      </c>
      <c r="AE960" s="163">
        <v>0.21159881349999998</v>
      </c>
      <c r="AF960" s="165">
        <v>0.19792999329999997</v>
      </c>
      <c r="AG960" s="167">
        <v>0.149891387775</v>
      </c>
      <c r="AH960" s="169">
        <v>0.13546199352500002</v>
      </c>
      <c r="AI960" s="178">
        <f t="shared" si="491"/>
        <v>3.3238799178785929</v>
      </c>
      <c r="AJ960" s="178">
        <f t="shared" si="492"/>
        <v>2.1278918934654025</v>
      </c>
      <c r="AK960" s="259">
        <f t="shared" si="493"/>
        <v>255.3470272158483</v>
      </c>
      <c r="AL960" s="108">
        <v>140.4486917648988</v>
      </c>
      <c r="AS960" s="455">
        <v>28.412020979602985</v>
      </c>
      <c r="AT960" s="348">
        <v>28.087686303427002</v>
      </c>
      <c r="AU960" s="351">
        <f t="shared" si="494"/>
        <v>0.32433467617598311</v>
      </c>
      <c r="AV960" s="416">
        <f t="shared" si="495"/>
        <v>12.750462655016433</v>
      </c>
      <c r="AW960" s="348">
        <f t="shared" si="496"/>
        <v>12.604910982388935</v>
      </c>
      <c r="AX960" s="351">
        <f t="shared" si="497"/>
        <v>0.14555167262749591</v>
      </c>
      <c r="AY960" s="208">
        <v>5.8000000000000003E-2</v>
      </c>
      <c r="AZ960" s="221">
        <v>2.3168885709472092E-2</v>
      </c>
      <c r="BA960" s="223">
        <f t="shared" si="498"/>
        <v>3.4831114290527911E-2</v>
      </c>
      <c r="BB960" s="227">
        <f t="shared" si="499"/>
        <v>2.6028659999999999E-2</v>
      </c>
      <c r="BC960" s="221">
        <f t="shared" si="500"/>
        <v>1.039750083983979E-2</v>
      </c>
      <c r="BD960" s="223">
        <f t="shared" si="501"/>
        <v>1.563115916016021E-2</v>
      </c>
      <c r="BE960" s="358">
        <f t="shared" si="502"/>
        <v>182.76815772988181</v>
      </c>
      <c r="BF960" s="447">
        <f t="shared" si="503"/>
        <v>19.627930832485397</v>
      </c>
    </row>
    <row r="961" spans="1:58" x14ac:dyDescent="0.25">
      <c r="A961" s="15">
        <v>955</v>
      </c>
      <c r="B961" s="16">
        <v>19</v>
      </c>
      <c r="C961" s="17" t="s">
        <v>5</v>
      </c>
      <c r="D961" s="17" t="s">
        <v>10</v>
      </c>
      <c r="E961" s="18" t="s">
        <v>7</v>
      </c>
      <c r="F961" s="19" t="s">
        <v>32</v>
      </c>
      <c r="G961" s="20">
        <v>42613</v>
      </c>
      <c r="H961" s="21">
        <v>15</v>
      </c>
      <c r="I961" s="18">
        <v>105</v>
      </c>
      <c r="J961" s="40"/>
      <c r="K961" s="40"/>
      <c r="L961" s="43">
        <v>180.00466118135458</v>
      </c>
      <c r="M961" s="40"/>
      <c r="N961" s="40"/>
      <c r="O961" s="40"/>
      <c r="P961" s="40"/>
      <c r="Q961" s="40"/>
      <c r="R961" s="40"/>
      <c r="S961" s="313">
        <v>20974.743136388708</v>
      </c>
      <c r="T961" s="321">
        <v>1410.0365125872775</v>
      </c>
      <c r="U961" s="326">
        <v>183.10890156498075</v>
      </c>
      <c r="V961" s="288">
        <f t="shared" si="486"/>
        <v>14.875319148936171</v>
      </c>
      <c r="W961" s="299">
        <f t="shared" si="487"/>
        <v>114.54791633352296</v>
      </c>
      <c r="X961" s="306">
        <f t="shared" si="488"/>
        <v>7.7005350397282069</v>
      </c>
      <c r="Y961" s="40">
        <v>448.15000000000003</v>
      </c>
      <c r="Z961" s="263">
        <v>250.2</v>
      </c>
      <c r="AA961" s="193">
        <v>3.92</v>
      </c>
      <c r="AB961" s="72">
        <v>7.4674972048216262</v>
      </c>
      <c r="AC961" s="254">
        <f t="shared" si="489"/>
        <v>6.2229143373513556E-4</v>
      </c>
      <c r="AD961" s="79">
        <f t="shared" si="490"/>
        <v>3.346558872340812</v>
      </c>
      <c r="AE961" s="163">
        <v>0.22235178950000001</v>
      </c>
      <c r="AF961" s="165">
        <v>0.207142517</v>
      </c>
      <c r="AG961" s="167">
        <v>0.15818713237500004</v>
      </c>
      <c r="AH961" s="169">
        <v>0.14460060752500001</v>
      </c>
      <c r="AI961" s="178">
        <f t="shared" si="491"/>
        <v>2.9775945460874298</v>
      </c>
      <c r="AJ961" s="178">
        <f t="shared" si="492"/>
        <v>1.9363998881932496</v>
      </c>
      <c r="AK961" s="259">
        <f t="shared" si="493"/>
        <v>232.36798658318995</v>
      </c>
      <c r="AL961" s="108">
        <v>147.9651025952117</v>
      </c>
      <c r="AS961" s="455">
        <v>30.879370278094399</v>
      </c>
      <c r="AT961" s="348">
        <v>30.561326614795657</v>
      </c>
      <c r="AU961" s="351">
        <f t="shared" si="494"/>
        <v>0.31804366329874156</v>
      </c>
      <c r="AV961" s="416">
        <f t="shared" si="495"/>
        <v>13.838589790128006</v>
      </c>
      <c r="AW961" s="348">
        <f t="shared" si="496"/>
        <v>13.696058522420675</v>
      </c>
      <c r="AX961" s="351">
        <f t="shared" si="497"/>
        <v>0.14253126770733104</v>
      </c>
      <c r="AY961" s="208">
        <v>0.06</v>
      </c>
      <c r="AZ961" s="221">
        <v>1.2829694836079302E-2</v>
      </c>
      <c r="BA961" s="223">
        <f t="shared" si="498"/>
        <v>4.7170305163920692E-2</v>
      </c>
      <c r="BB961" s="227">
        <f t="shared" si="499"/>
        <v>2.6889E-2</v>
      </c>
      <c r="BC961" s="221">
        <f t="shared" si="500"/>
        <v>5.7496277407889399E-3</v>
      </c>
      <c r="BD961" s="223">
        <f t="shared" si="501"/>
        <v>2.1139372259211062E-2</v>
      </c>
      <c r="BE961" s="358">
        <f t="shared" si="502"/>
        <v>158.30928332711562</v>
      </c>
      <c r="BF961" s="447">
        <f t="shared" si="503"/>
        <v>23.47947174098335</v>
      </c>
    </row>
    <row r="962" spans="1:58" ht="15.75" thickBot="1" x14ac:dyDescent="0.3">
      <c r="A962" s="22">
        <v>956</v>
      </c>
      <c r="B962" s="23">
        <v>20</v>
      </c>
      <c r="C962" s="24" t="s">
        <v>5</v>
      </c>
      <c r="D962" s="24" t="s">
        <v>10</v>
      </c>
      <c r="E962" s="25" t="s">
        <v>7</v>
      </c>
      <c r="F962" s="26" t="s">
        <v>32</v>
      </c>
      <c r="G962" s="27">
        <v>42613</v>
      </c>
      <c r="H962" s="28">
        <v>15</v>
      </c>
      <c r="I962" s="25">
        <v>105</v>
      </c>
      <c r="J962" s="41"/>
      <c r="K962" s="41"/>
      <c r="L962" s="42">
        <v>180.00466118135458</v>
      </c>
      <c r="M962" s="41"/>
      <c r="N962" s="41"/>
      <c r="O962" s="41"/>
      <c r="P962" s="41"/>
      <c r="Q962" s="41"/>
      <c r="R962" s="41"/>
      <c r="S962" s="314">
        <v>20974.743136388708</v>
      </c>
      <c r="T962" s="322">
        <v>1410.0365125872775</v>
      </c>
      <c r="U962" s="327">
        <v>183.10890156498075</v>
      </c>
      <c r="V962" s="289">
        <f t="shared" si="486"/>
        <v>14.875319148936171</v>
      </c>
      <c r="W962" s="300">
        <f t="shared" si="487"/>
        <v>114.54791633352296</v>
      </c>
      <c r="X962" s="307">
        <f t="shared" si="488"/>
        <v>7.7005350397282069</v>
      </c>
      <c r="Y962" s="41">
        <v>451.52</v>
      </c>
      <c r="Z962" s="264">
        <v>244.2</v>
      </c>
      <c r="AA962" s="194">
        <v>3.92</v>
      </c>
      <c r="AB962" s="73">
        <v>6.8698852387453702</v>
      </c>
      <c r="AC962" s="255">
        <f t="shared" si="489"/>
        <v>5.7249043656211419E-4</v>
      </c>
      <c r="AD962" s="80">
        <f t="shared" si="490"/>
        <v>3.1018905829983097</v>
      </c>
      <c r="AE962" s="145">
        <v>0.22078600519999997</v>
      </c>
      <c r="AF962" s="150">
        <v>0.20517440139999996</v>
      </c>
      <c r="AG962" s="155">
        <v>0.157435607275</v>
      </c>
      <c r="AH962" s="160">
        <v>0.14320976292500001</v>
      </c>
      <c r="AI962" s="179">
        <f t="shared" si="491"/>
        <v>3.2138237761934079</v>
      </c>
      <c r="AJ962" s="179">
        <f t="shared" si="492"/>
        <v>2.084601968564384</v>
      </c>
      <c r="AK962" s="260">
        <f t="shared" si="493"/>
        <v>250.15223622772606</v>
      </c>
      <c r="AL962" s="109">
        <v>141.13200184038178</v>
      </c>
      <c r="AS962" s="457">
        <v>29.751458187956519</v>
      </c>
      <c r="AT962" s="348">
        <v>29.430538681546388</v>
      </c>
      <c r="AU962" s="352">
        <f t="shared" si="494"/>
        <v>0.32091950641013156</v>
      </c>
      <c r="AV962" s="417">
        <f t="shared" si="495"/>
        <v>13.433378401026127</v>
      </c>
      <c r="AW962" s="349">
        <f t="shared" si="496"/>
        <v>13.288476825491824</v>
      </c>
      <c r="AX962" s="352">
        <f t="shared" si="497"/>
        <v>0.14490157553430261</v>
      </c>
      <c r="AY962" s="209">
        <v>5.6000000000000001E-2</v>
      </c>
      <c r="AZ962" s="222">
        <v>1.6854367948811618E-2</v>
      </c>
      <c r="BA962" s="225">
        <f t="shared" si="498"/>
        <v>3.9145632051188387E-2</v>
      </c>
      <c r="BB962" s="228">
        <f t="shared" si="499"/>
        <v>2.5285119999999998E-2</v>
      </c>
      <c r="BC962" s="222">
        <f t="shared" si="500"/>
        <v>7.6100842162474215E-3</v>
      </c>
      <c r="BD962" s="225">
        <f t="shared" si="501"/>
        <v>1.7675035783752579E-2</v>
      </c>
      <c r="BE962" s="359">
        <f t="shared" si="502"/>
        <v>175.49557584769701</v>
      </c>
      <c r="BF962" s="448">
        <f t="shared" si="503"/>
        <v>21.406879611629879</v>
      </c>
    </row>
    <row r="963" spans="1:58" x14ac:dyDescent="0.25">
      <c r="A963" s="8">
        <v>957</v>
      </c>
      <c r="B963" s="9">
        <v>21</v>
      </c>
      <c r="C963" s="10" t="s">
        <v>5</v>
      </c>
      <c r="D963" s="10" t="s">
        <v>10</v>
      </c>
      <c r="E963" s="11" t="s">
        <v>8</v>
      </c>
      <c r="F963" s="12" t="s">
        <v>32</v>
      </c>
      <c r="G963" s="13">
        <v>42612</v>
      </c>
      <c r="H963" s="14">
        <v>15</v>
      </c>
      <c r="I963" s="11">
        <v>105</v>
      </c>
      <c r="J963" s="39"/>
      <c r="K963" s="39"/>
      <c r="L963" s="44">
        <v>180.00980182166705</v>
      </c>
      <c r="M963" s="39"/>
      <c r="N963" s="39"/>
      <c r="O963" s="39"/>
      <c r="P963" s="39"/>
      <c r="Q963" s="39"/>
      <c r="R963" s="39"/>
      <c r="S963" s="315">
        <v>20975.342140933382</v>
      </c>
      <c r="T963" s="323">
        <v>1410.076780936392</v>
      </c>
      <c r="U963" s="328">
        <v>183.11413085734898</v>
      </c>
      <c r="V963" s="287">
        <f t="shared" si="486"/>
        <v>14.875319148936169</v>
      </c>
      <c r="W963" s="298">
        <f t="shared" si="487"/>
        <v>114.54791633352293</v>
      </c>
      <c r="X963" s="305">
        <f t="shared" si="488"/>
        <v>7.7005350397282069</v>
      </c>
      <c r="Y963" s="39">
        <v>442.13</v>
      </c>
      <c r="Z963" s="262">
        <v>151.4</v>
      </c>
      <c r="AA963" s="192">
        <v>4.21</v>
      </c>
      <c r="AB963" s="71">
        <v>8.8647627266535558</v>
      </c>
      <c r="AC963" s="253">
        <f t="shared" si="489"/>
        <v>7.3873022722112966E-4</v>
      </c>
      <c r="AD963" s="78">
        <f t="shared" si="490"/>
        <v>3.9193775443353367</v>
      </c>
      <c r="AE963" s="163">
        <v>0.27158522599999996</v>
      </c>
      <c r="AF963" s="165">
        <v>0.25534744559999994</v>
      </c>
      <c r="AG963" s="167">
        <v>0.19074166947500004</v>
      </c>
      <c r="AH963" s="169">
        <v>0.17304287112500003</v>
      </c>
      <c r="AI963" s="177">
        <f t="shared" si="491"/>
        <v>3.0636491282888882</v>
      </c>
      <c r="AJ963" s="177">
        <f t="shared" si="492"/>
        <v>1.9520304881338164</v>
      </c>
      <c r="AK963" s="258">
        <f t="shared" si="493"/>
        <v>234.24365857605798</v>
      </c>
      <c r="AL963" s="107">
        <v>110.38304844364743</v>
      </c>
      <c r="AS963" s="455">
        <v>19.895071619091301</v>
      </c>
      <c r="AT963" s="347">
        <v>19.513451801577574</v>
      </c>
      <c r="AU963" s="350">
        <f t="shared" si="494"/>
        <v>0.38161981751372664</v>
      </c>
      <c r="AV963" s="415">
        <f t="shared" si="495"/>
        <v>8.7962080149488369</v>
      </c>
      <c r="AW963" s="347">
        <f t="shared" si="496"/>
        <v>8.6274824450314913</v>
      </c>
      <c r="AX963" s="350">
        <f t="shared" si="497"/>
        <v>0.16872556991734397</v>
      </c>
      <c r="AY963" s="207">
        <v>5.6000000000000001E-2</v>
      </c>
      <c r="AZ963" s="220">
        <v>2.9044572349876001E-2</v>
      </c>
      <c r="BA963" s="224">
        <f t="shared" si="498"/>
        <v>2.6955427650124E-2</v>
      </c>
      <c r="BB963" s="226">
        <f t="shared" si="499"/>
        <v>2.4759280000000002E-2</v>
      </c>
      <c r="BC963" s="220">
        <f t="shared" si="500"/>
        <v>1.2841476773050677E-2</v>
      </c>
      <c r="BD963" s="224">
        <f t="shared" si="501"/>
        <v>1.1917803226949325E-2</v>
      </c>
      <c r="BE963" s="357">
        <f t="shared" si="502"/>
        <v>328.86744895003648</v>
      </c>
      <c r="BF963" s="446">
        <f t="shared" si="503"/>
        <v>23.229303929780048</v>
      </c>
    </row>
    <row r="964" spans="1:58" x14ac:dyDescent="0.25">
      <c r="A964" s="15">
        <v>958</v>
      </c>
      <c r="B964" s="16">
        <v>22</v>
      </c>
      <c r="C964" s="17" t="s">
        <v>5</v>
      </c>
      <c r="D964" s="17" t="s">
        <v>10</v>
      </c>
      <c r="E964" s="18" t="s">
        <v>8</v>
      </c>
      <c r="F964" s="19" t="s">
        <v>32</v>
      </c>
      <c r="G964" s="20">
        <v>42612</v>
      </c>
      <c r="H964" s="21">
        <v>15</v>
      </c>
      <c r="I964" s="18">
        <v>105</v>
      </c>
      <c r="J964" s="40"/>
      <c r="K964" s="40"/>
      <c r="L964" s="43">
        <v>179.9995205410421</v>
      </c>
      <c r="M964" s="40"/>
      <c r="N964" s="40"/>
      <c r="O964" s="40"/>
      <c r="P964" s="40"/>
      <c r="Q964" s="40"/>
      <c r="R964" s="40"/>
      <c r="S964" s="313">
        <v>20974.144131844027</v>
      </c>
      <c r="T964" s="321">
        <v>1409.9962442381629</v>
      </c>
      <c r="U964" s="326">
        <v>183.10367227261256</v>
      </c>
      <c r="V964" s="288">
        <f t="shared" si="486"/>
        <v>14.875319148936171</v>
      </c>
      <c r="W964" s="299">
        <f t="shared" si="487"/>
        <v>114.54791633352293</v>
      </c>
      <c r="X964" s="306">
        <f t="shared" si="488"/>
        <v>7.700535039728206</v>
      </c>
      <c r="Y964" s="40">
        <v>441.12</v>
      </c>
      <c r="Z964" s="263">
        <v>137.4</v>
      </c>
      <c r="AA964" s="193">
        <v>4.26</v>
      </c>
      <c r="AB964" s="72">
        <v>9.3028916186336552</v>
      </c>
      <c r="AC964" s="254">
        <f t="shared" si="489"/>
        <v>7.7524096821947124E-4</v>
      </c>
      <c r="AD964" s="79">
        <f t="shared" si="490"/>
        <v>4.1036915508116785</v>
      </c>
      <c r="AE964" s="163">
        <v>0.27709233760000002</v>
      </c>
      <c r="AF964" s="165">
        <v>0.26043631139999995</v>
      </c>
      <c r="AG964" s="167">
        <v>0.193993967075</v>
      </c>
      <c r="AH964" s="169">
        <v>0.17678827792499999</v>
      </c>
      <c r="AI964" s="178">
        <f t="shared" si="491"/>
        <v>2.9785613867088934</v>
      </c>
      <c r="AJ964" s="178">
        <f t="shared" si="492"/>
        <v>1.9003583527824159</v>
      </c>
      <c r="AK964" s="259">
        <f t="shared" si="493"/>
        <v>228.04300233388994</v>
      </c>
      <c r="AL964" s="108">
        <v>98.994547185597625</v>
      </c>
      <c r="AS964" s="455">
        <v>18.026425801692927</v>
      </c>
      <c r="AT964" s="348">
        <v>17.575376499249131</v>
      </c>
      <c r="AU964" s="351">
        <f t="shared" si="494"/>
        <v>0.4510493024437956</v>
      </c>
      <c r="AV964" s="416">
        <f t="shared" si="495"/>
        <v>7.951816949642784</v>
      </c>
      <c r="AW964" s="348">
        <f t="shared" si="496"/>
        <v>7.7528500813487771</v>
      </c>
      <c r="AX964" s="351">
        <f t="shared" si="497"/>
        <v>0.19896686829400712</v>
      </c>
      <c r="AY964" s="208">
        <v>6.3E-2</v>
      </c>
      <c r="AZ964" s="221">
        <v>3.1385025565629797E-2</v>
      </c>
      <c r="BA964" s="223">
        <f t="shared" si="498"/>
        <v>3.1614974434370204E-2</v>
      </c>
      <c r="BB964" s="227">
        <f t="shared" si="499"/>
        <v>2.7790559999999999E-2</v>
      </c>
      <c r="BC964" s="221">
        <f t="shared" si="500"/>
        <v>1.3844562477510616E-2</v>
      </c>
      <c r="BD964" s="223">
        <f t="shared" si="501"/>
        <v>1.3945997522489383E-2</v>
      </c>
      <c r="BE964" s="358">
        <f t="shared" si="502"/>
        <v>294.25586403511437</v>
      </c>
      <c r="BF964" s="447">
        <f t="shared" si="503"/>
        <v>20.624999458441401</v>
      </c>
    </row>
    <row r="965" spans="1:58" x14ac:dyDescent="0.25">
      <c r="A965" s="15">
        <v>959</v>
      </c>
      <c r="B965" s="16">
        <v>23</v>
      </c>
      <c r="C965" s="17" t="s">
        <v>5</v>
      </c>
      <c r="D965" s="17" t="s">
        <v>10</v>
      </c>
      <c r="E965" s="18" t="s">
        <v>8</v>
      </c>
      <c r="F965" s="19" t="s">
        <v>32</v>
      </c>
      <c r="G965" s="20">
        <v>42612</v>
      </c>
      <c r="H965" s="21">
        <v>15</v>
      </c>
      <c r="I965" s="18">
        <v>105</v>
      </c>
      <c r="J965" s="40"/>
      <c r="K965" s="40"/>
      <c r="L965" s="43">
        <v>180.00466118135458</v>
      </c>
      <c r="M965" s="40"/>
      <c r="N965" s="40"/>
      <c r="O965" s="40"/>
      <c r="P965" s="40"/>
      <c r="Q965" s="40"/>
      <c r="R965" s="40"/>
      <c r="S965" s="313">
        <v>20974.743136388708</v>
      </c>
      <c r="T965" s="321">
        <v>1410.0365125872775</v>
      </c>
      <c r="U965" s="326">
        <v>183.10890156498075</v>
      </c>
      <c r="V965" s="288">
        <f t="shared" si="486"/>
        <v>14.875319148936171</v>
      </c>
      <c r="W965" s="299">
        <f t="shared" si="487"/>
        <v>114.54791633352296</v>
      </c>
      <c r="X965" s="306">
        <f t="shared" si="488"/>
        <v>7.7005350397282069</v>
      </c>
      <c r="Y965" s="40">
        <v>434.89</v>
      </c>
      <c r="Z965" s="263">
        <v>125.4</v>
      </c>
      <c r="AA965" s="193">
        <v>4.26</v>
      </c>
      <c r="AB965" s="72">
        <v>8.4589087962909986</v>
      </c>
      <c r="AC965" s="254">
        <f t="shared" si="489"/>
        <v>7.0490906635758326E-4</v>
      </c>
      <c r="AD965" s="79">
        <f t="shared" si="490"/>
        <v>3.6786948464189924</v>
      </c>
      <c r="AE965" s="163">
        <v>0.26911801099999993</v>
      </c>
      <c r="AF965" s="165">
        <v>0.2510056645</v>
      </c>
      <c r="AG965" s="167">
        <v>0.18966729577500002</v>
      </c>
      <c r="AH965" s="169">
        <v>0.172999866325</v>
      </c>
      <c r="AI965" s="178">
        <f t="shared" si="491"/>
        <v>3.1814743187442907</v>
      </c>
      <c r="AJ965" s="178">
        <f t="shared" si="492"/>
        <v>2.0451794728045267</v>
      </c>
      <c r="AK965" s="259">
        <f t="shared" si="493"/>
        <v>245.42153673654323</v>
      </c>
      <c r="AL965" s="108">
        <v>101.84167250011002</v>
      </c>
      <c r="AS965" s="455">
        <v>16.038508732659132</v>
      </c>
      <c r="AT965" s="348">
        <v>15.513598425148649</v>
      </c>
      <c r="AU965" s="351">
        <f t="shared" si="494"/>
        <v>0.52491030751048307</v>
      </c>
      <c r="AV965" s="416">
        <f t="shared" si="495"/>
        <v>6.9749870627461297</v>
      </c>
      <c r="AW965" s="348">
        <f t="shared" si="496"/>
        <v>6.7467088191128957</v>
      </c>
      <c r="AX965" s="351">
        <f t="shared" si="497"/>
        <v>0.22827824363323398</v>
      </c>
      <c r="AY965" s="208">
        <v>6.7000000000000004E-2</v>
      </c>
      <c r="AZ965" s="221">
        <v>2.7217782543882883E-2</v>
      </c>
      <c r="BA965" s="223">
        <f t="shared" si="498"/>
        <v>3.9782217456117125E-2</v>
      </c>
      <c r="BB965" s="227">
        <f t="shared" si="499"/>
        <v>2.9137630000000001E-2</v>
      </c>
      <c r="BC965" s="221">
        <f t="shared" si="500"/>
        <v>1.1836741450509227E-2</v>
      </c>
      <c r="BD965" s="223">
        <f t="shared" si="501"/>
        <v>1.7300888549490776E-2</v>
      </c>
      <c r="BE965" s="358">
        <f t="shared" si="502"/>
        <v>212.63039964079005</v>
      </c>
      <c r="BF965" s="447">
        <f t="shared" si="503"/>
        <v>16.114960356578756</v>
      </c>
    </row>
    <row r="966" spans="1:58" ht="15.75" thickBot="1" x14ac:dyDescent="0.3">
      <c r="A966" s="22">
        <v>960</v>
      </c>
      <c r="B966" s="23">
        <v>24</v>
      </c>
      <c r="C966" s="24" t="s">
        <v>5</v>
      </c>
      <c r="D966" s="24" t="s">
        <v>10</v>
      </c>
      <c r="E966" s="25" t="s">
        <v>8</v>
      </c>
      <c r="F966" s="26" t="s">
        <v>32</v>
      </c>
      <c r="G966" s="27">
        <v>42612</v>
      </c>
      <c r="H966" s="28">
        <v>15</v>
      </c>
      <c r="I966" s="25">
        <v>105</v>
      </c>
      <c r="J966" s="41"/>
      <c r="K966" s="41"/>
      <c r="L966" s="42">
        <v>180.00980182166705</v>
      </c>
      <c r="M966" s="41"/>
      <c r="N966" s="41"/>
      <c r="O966" s="41"/>
      <c r="P966" s="41"/>
      <c r="Q966" s="41"/>
      <c r="R966" s="41"/>
      <c r="S966" s="314">
        <v>20975.342140933382</v>
      </c>
      <c r="T966" s="322">
        <v>1410.076780936392</v>
      </c>
      <c r="U966" s="327">
        <v>183.11413085734898</v>
      </c>
      <c r="V966" s="289">
        <f t="shared" si="486"/>
        <v>14.875319148936169</v>
      </c>
      <c r="W966" s="300">
        <f t="shared" si="487"/>
        <v>114.54791633352293</v>
      </c>
      <c r="X966" s="307">
        <f t="shared" si="488"/>
        <v>7.7005350397282069</v>
      </c>
      <c r="Y966" s="41">
        <v>420.53000000000003</v>
      </c>
      <c r="Z966" s="264">
        <v>132.4</v>
      </c>
      <c r="AA966" s="194">
        <v>4.2300000000000004</v>
      </c>
      <c r="AB966" s="73">
        <v>8.952618372726457</v>
      </c>
      <c r="AC966" s="255">
        <f t="shared" si="489"/>
        <v>7.4605153106053806E-4</v>
      </c>
      <c r="AD966" s="80">
        <f t="shared" si="490"/>
        <v>3.7648446042826573</v>
      </c>
      <c r="AE966" s="145">
        <v>0.23568016289999999</v>
      </c>
      <c r="AF966" s="150">
        <v>0.2215149552</v>
      </c>
      <c r="AG966" s="155">
        <v>0.16599227117500004</v>
      </c>
      <c r="AH966" s="160">
        <v>0.15119937812500003</v>
      </c>
      <c r="AI966" s="179">
        <f t="shared" si="491"/>
        <v>2.6325277487308467</v>
      </c>
      <c r="AJ966" s="179">
        <f t="shared" si="492"/>
        <v>1.6888844339173295</v>
      </c>
      <c r="AK966" s="260">
        <f t="shared" si="493"/>
        <v>202.6661320700795</v>
      </c>
      <c r="AL966" s="109">
        <v>104.23325776430052</v>
      </c>
      <c r="AS966" s="455">
        <v>16.907101000551489</v>
      </c>
      <c r="AT966" s="349">
        <v>16.41446321532025</v>
      </c>
      <c r="AU966" s="352">
        <f t="shared" si="494"/>
        <v>0.49263778523123847</v>
      </c>
      <c r="AV966" s="417">
        <f t="shared" si="495"/>
        <v>7.109943183761918</v>
      </c>
      <c r="AW966" s="349">
        <f t="shared" si="496"/>
        <v>6.9027742159386252</v>
      </c>
      <c r="AX966" s="352">
        <f t="shared" si="497"/>
        <v>0.20716896782329272</v>
      </c>
      <c r="AY966" s="209">
        <v>0.06</v>
      </c>
      <c r="AZ966" s="222">
        <v>1.8064260378540385E-2</v>
      </c>
      <c r="BA966" s="225">
        <f t="shared" si="498"/>
        <v>4.1935739621459613E-2</v>
      </c>
      <c r="BB966" s="228">
        <f t="shared" si="499"/>
        <v>2.5231799999999999E-2</v>
      </c>
      <c r="BC966" s="222">
        <f t="shared" si="500"/>
        <v>7.5965634169875892E-3</v>
      </c>
      <c r="BD966" s="225">
        <f t="shared" si="501"/>
        <v>1.7635236583012411E-2</v>
      </c>
      <c r="BE966" s="359">
        <f t="shared" si="502"/>
        <v>213.48421307311744</v>
      </c>
      <c r="BF966" s="448">
        <f t="shared" si="503"/>
        <v>18.172821170272599</v>
      </c>
    </row>
    <row r="967" spans="1:58" x14ac:dyDescent="0.25">
      <c r="A967" s="8">
        <v>961</v>
      </c>
      <c r="B967" s="9">
        <v>25</v>
      </c>
      <c r="C967" s="10" t="s">
        <v>11</v>
      </c>
      <c r="D967" s="10" t="s">
        <v>6</v>
      </c>
      <c r="E967" s="11" t="s">
        <v>7</v>
      </c>
      <c r="F967" s="12" t="s">
        <v>32</v>
      </c>
      <c r="G967" s="13">
        <v>42613</v>
      </c>
      <c r="H967" s="14">
        <v>15</v>
      </c>
      <c r="I967" s="11">
        <v>105</v>
      </c>
      <c r="J967" s="39"/>
      <c r="K967" s="39"/>
      <c r="L967" s="44">
        <v>30.00289567148134</v>
      </c>
      <c r="M967" s="39"/>
      <c r="N967" s="39"/>
      <c r="O967" s="39"/>
      <c r="P967" s="39"/>
      <c r="Q967" s="39"/>
      <c r="R967" s="39"/>
      <c r="S967" s="315">
        <v>14704.519178245244</v>
      </c>
      <c r="T967" s="323">
        <v>369.83569397712665</v>
      </c>
      <c r="U967" s="328">
        <v>21.756929828027083</v>
      </c>
      <c r="V967" s="287">
        <f t="shared" si="486"/>
        <v>39.75959978366685</v>
      </c>
      <c r="W967" s="298">
        <f t="shared" si="487"/>
        <v>675.85451138896508</v>
      </c>
      <c r="X967" s="305">
        <f t="shared" si="488"/>
        <v>16.998524005933394</v>
      </c>
      <c r="Y967" s="39">
        <v>445.67999999999995</v>
      </c>
      <c r="Z967" s="262">
        <v>62.100000000000009</v>
      </c>
      <c r="AA967" s="192">
        <v>4.34</v>
      </c>
      <c r="AB967" s="71">
        <v>43.880908364551097</v>
      </c>
      <c r="AC967" s="253">
        <f t="shared" si="489"/>
        <v>3.6567423637125914E-3</v>
      </c>
      <c r="AD967" s="78">
        <f t="shared" si="490"/>
        <v>19.556843239913132</v>
      </c>
      <c r="AE967" s="163">
        <v>1.9906875197999998</v>
      </c>
      <c r="AF967" s="165">
        <v>1.9137275969</v>
      </c>
      <c r="AG967" s="167">
        <v>1.5480987392749999</v>
      </c>
      <c r="AH967" s="169">
        <v>1.452305786325</v>
      </c>
      <c r="AI967" s="177">
        <f t="shared" si="491"/>
        <v>4.536568621738386</v>
      </c>
      <c r="AJ967" s="177">
        <f t="shared" si="492"/>
        <v>3.3096529685749068</v>
      </c>
      <c r="AK967" s="258">
        <f t="shared" si="493"/>
        <v>397.15835622898879</v>
      </c>
      <c r="AL967" s="107">
        <v>342.52056383710493</v>
      </c>
      <c r="AS967" s="456">
        <v>7.7856620546408539</v>
      </c>
      <c r="AT967" s="348">
        <v>7.0078633037469462</v>
      </c>
      <c r="AU967" s="350">
        <f t="shared" si="494"/>
        <v>0.77779875089390771</v>
      </c>
      <c r="AV967" s="415">
        <f t="shared" si="495"/>
        <v>3.4699138645123351</v>
      </c>
      <c r="AW967" s="347">
        <f t="shared" si="496"/>
        <v>3.1232645172139386</v>
      </c>
      <c r="AX967" s="350">
        <f t="shared" si="497"/>
        <v>0.3466493472983968</v>
      </c>
      <c r="AY967" s="207">
        <v>0.52</v>
      </c>
      <c r="AZ967" s="220">
        <v>0.42531673001015197</v>
      </c>
      <c r="BA967" s="224">
        <f t="shared" si="498"/>
        <v>9.4683269989848051E-2</v>
      </c>
      <c r="BB967" s="226">
        <f t="shared" si="499"/>
        <v>0.23175359999999998</v>
      </c>
      <c r="BC967" s="220">
        <f t="shared" si="500"/>
        <v>0.1895551602309245</v>
      </c>
      <c r="BD967" s="224">
        <f t="shared" si="501"/>
        <v>4.2198439769075474E-2</v>
      </c>
      <c r="BE967" s="357">
        <f t="shared" si="502"/>
        <v>463.44943905355206</v>
      </c>
      <c r="BF967" s="446">
        <f t="shared" si="503"/>
        <v>56.416789451152617</v>
      </c>
    </row>
    <row r="968" spans="1:58" x14ac:dyDescent="0.25">
      <c r="A968" s="15">
        <v>962</v>
      </c>
      <c r="B968" s="16">
        <v>26</v>
      </c>
      <c r="C968" s="17" t="s">
        <v>11</v>
      </c>
      <c r="D968" s="17" t="s">
        <v>6</v>
      </c>
      <c r="E968" s="18" t="s">
        <v>7</v>
      </c>
      <c r="F968" s="19" t="s">
        <v>32</v>
      </c>
      <c r="G968" s="20">
        <v>42613</v>
      </c>
      <c r="H968" s="21">
        <v>15</v>
      </c>
      <c r="I968" s="18">
        <v>105</v>
      </c>
      <c r="J968" s="40"/>
      <c r="K968" s="40"/>
      <c r="L968" s="43">
        <v>29.99935613326728</v>
      </c>
      <c r="M968" s="40"/>
      <c r="N968" s="40"/>
      <c r="O968" s="40"/>
      <c r="P968" s="40"/>
      <c r="Q968" s="40"/>
      <c r="R968" s="40"/>
      <c r="S968" s="313">
        <v>14702.784438768073</v>
      </c>
      <c r="T968" s="321">
        <v>369.79206326940806</v>
      </c>
      <c r="U968" s="326">
        <v>21.754363092956236</v>
      </c>
      <c r="V968" s="288">
        <f t="shared" si="486"/>
        <v>39.759599783666843</v>
      </c>
      <c r="W968" s="299">
        <f t="shared" si="487"/>
        <v>675.85451138896508</v>
      </c>
      <c r="X968" s="306">
        <f t="shared" si="488"/>
        <v>16.998524005933398</v>
      </c>
      <c r="Y968" s="40">
        <v>446.90999999999997</v>
      </c>
      <c r="Z968" s="263">
        <v>44.7</v>
      </c>
      <c r="AA968" s="193">
        <v>4.4800000000000004</v>
      </c>
      <c r="AB968" s="72">
        <v>48.265458325796835</v>
      </c>
      <c r="AC968" s="254">
        <f t="shared" si="489"/>
        <v>4.0221215271497362E-3</v>
      </c>
      <c r="AD968" s="79">
        <f t="shared" si="490"/>
        <v>21.570315980381864</v>
      </c>
      <c r="AE968" s="163">
        <v>2.0446380677999998</v>
      </c>
      <c r="AF968" s="165">
        <v>1.9627843648999999</v>
      </c>
      <c r="AG968" s="167">
        <v>1.5877625308749999</v>
      </c>
      <c r="AH968" s="169">
        <v>1.4881787225250001</v>
      </c>
      <c r="AI968" s="178">
        <f t="shared" si="491"/>
        <v>4.2362346463147231</v>
      </c>
      <c r="AJ968" s="178">
        <f t="shared" si="492"/>
        <v>3.0833203996109178</v>
      </c>
      <c r="AK968" s="259">
        <f t="shared" si="493"/>
        <v>369.99844795331018</v>
      </c>
      <c r="AL968" s="108">
        <v>355.98177232411979</v>
      </c>
      <c r="AS968" s="455">
        <v>5.8033408878924</v>
      </c>
      <c r="AT968" s="348">
        <v>4.8812136636703611</v>
      </c>
      <c r="AU968" s="351">
        <f t="shared" si="494"/>
        <v>0.92212722422203885</v>
      </c>
      <c r="AV968" s="416">
        <f t="shared" si="495"/>
        <v>2.5935710762079927</v>
      </c>
      <c r="AW968" s="348">
        <f t="shared" si="496"/>
        <v>2.181463198430921</v>
      </c>
      <c r="AX968" s="351">
        <f t="shared" si="497"/>
        <v>0.41210787777707136</v>
      </c>
      <c r="AY968" s="208">
        <v>0.40400000000000003</v>
      </c>
      <c r="AZ968" s="221">
        <v>0.32361348324150385</v>
      </c>
      <c r="BA968" s="223">
        <f t="shared" si="498"/>
        <v>8.0386516758496174E-2</v>
      </c>
      <c r="BB968" s="227">
        <f t="shared" si="499"/>
        <v>0.18055163999999999</v>
      </c>
      <c r="BC968" s="221">
        <f t="shared" si="500"/>
        <v>0.14462610179546048</v>
      </c>
      <c r="BD968" s="223">
        <f t="shared" si="501"/>
        <v>3.5925538204539524E-2</v>
      </c>
      <c r="BE968" s="358">
        <f t="shared" si="502"/>
        <v>600.41733703675607</v>
      </c>
      <c r="BF968" s="447">
        <f t="shared" si="503"/>
        <v>52.34143083294871</v>
      </c>
    </row>
    <row r="969" spans="1:58" x14ac:dyDescent="0.25">
      <c r="A969" s="15">
        <v>963</v>
      </c>
      <c r="B969" s="16">
        <v>27</v>
      </c>
      <c r="C969" s="17" t="s">
        <v>11</v>
      </c>
      <c r="D969" s="17" t="s">
        <v>6</v>
      </c>
      <c r="E969" s="18" t="s">
        <v>7</v>
      </c>
      <c r="F969" s="19" t="s">
        <v>32</v>
      </c>
      <c r="G969" s="20">
        <v>42613</v>
      </c>
      <c r="H969" s="21">
        <v>15</v>
      </c>
      <c r="I969" s="18">
        <v>105</v>
      </c>
      <c r="J969" s="40"/>
      <c r="K969" s="40"/>
      <c r="L969" s="43">
        <v>30.001125902374316</v>
      </c>
      <c r="M969" s="40"/>
      <c r="N969" s="40"/>
      <c r="O969" s="40"/>
      <c r="P969" s="40"/>
      <c r="Q969" s="40"/>
      <c r="R969" s="40"/>
      <c r="S969" s="313">
        <v>14703.65180850666</v>
      </c>
      <c r="T969" s="321">
        <v>369.81387862326744</v>
      </c>
      <c r="U969" s="326">
        <v>21.755646460491661</v>
      </c>
      <c r="V969" s="288">
        <f t="shared" si="486"/>
        <v>39.759599783666843</v>
      </c>
      <c r="W969" s="299">
        <f t="shared" si="487"/>
        <v>675.85451138896508</v>
      </c>
      <c r="X969" s="306">
        <f t="shared" si="488"/>
        <v>16.998524005933398</v>
      </c>
      <c r="Y969" s="40">
        <v>445.99</v>
      </c>
      <c r="Z969" s="263">
        <v>44.7</v>
      </c>
      <c r="AA969" s="193">
        <v>4.4400000000000004</v>
      </c>
      <c r="AB969" s="72">
        <v>48.299124591774444</v>
      </c>
      <c r="AC969" s="254">
        <f t="shared" si="489"/>
        <v>4.024927049314537E-3</v>
      </c>
      <c r="AD969" s="79">
        <f t="shared" si="490"/>
        <v>21.540926576685486</v>
      </c>
      <c r="AE969" s="163">
        <v>1.9571510857999996</v>
      </c>
      <c r="AF969" s="165">
        <v>1.8798821709</v>
      </c>
      <c r="AG969" s="167">
        <v>1.5226039252749999</v>
      </c>
      <c r="AH969" s="169">
        <v>1.4267035649249999</v>
      </c>
      <c r="AI969" s="178">
        <f t="shared" si="491"/>
        <v>4.0521460840996513</v>
      </c>
      <c r="AJ969" s="178">
        <f t="shared" si="492"/>
        <v>2.9538911460270523</v>
      </c>
      <c r="AK969" s="259">
        <f t="shared" si="493"/>
        <v>354.46693752324626</v>
      </c>
      <c r="AL969" s="108">
        <v>371.94845108790548</v>
      </c>
      <c r="AS969" s="455">
        <v>5.7743977958760082</v>
      </c>
      <c r="AT969" s="348">
        <v>4.8501632883568977</v>
      </c>
      <c r="AU969" s="351">
        <f t="shared" si="494"/>
        <v>0.92423450751911052</v>
      </c>
      <c r="AV969" s="416">
        <f t="shared" si="495"/>
        <v>2.5753236729827407</v>
      </c>
      <c r="AW969" s="348">
        <f t="shared" si="496"/>
        <v>2.1631243249742931</v>
      </c>
      <c r="AX969" s="351">
        <f t="shared" si="497"/>
        <v>0.4121993480084481</v>
      </c>
      <c r="AY969" s="208">
        <v>0.41499999999999998</v>
      </c>
      <c r="AZ969" s="221">
        <v>0.33788010355907327</v>
      </c>
      <c r="BA969" s="223">
        <f t="shared" si="498"/>
        <v>7.7119896440926705E-2</v>
      </c>
      <c r="BB969" s="227">
        <f t="shared" si="499"/>
        <v>0.18508585</v>
      </c>
      <c r="BC969" s="221">
        <f t="shared" si="500"/>
        <v>0.15069114738631109</v>
      </c>
      <c r="BD969" s="223">
        <f t="shared" si="501"/>
        <v>3.4394702613688898E-2</v>
      </c>
      <c r="BE969" s="358">
        <f t="shared" si="502"/>
        <v>626.2861702462377</v>
      </c>
      <c r="BF969" s="447">
        <f t="shared" si="503"/>
        <v>52.258516857828702</v>
      </c>
    </row>
    <row r="970" spans="1:58" ht="15.75" thickBot="1" x14ac:dyDescent="0.3">
      <c r="A970" s="22">
        <v>964</v>
      </c>
      <c r="B970" s="23">
        <v>28</v>
      </c>
      <c r="C970" s="24" t="s">
        <v>11</v>
      </c>
      <c r="D970" s="24" t="s">
        <v>6</v>
      </c>
      <c r="E970" s="25" t="s">
        <v>7</v>
      </c>
      <c r="F970" s="26" t="s">
        <v>32</v>
      </c>
      <c r="G970" s="27">
        <v>42613</v>
      </c>
      <c r="H970" s="28">
        <v>15</v>
      </c>
      <c r="I970" s="25">
        <v>105</v>
      </c>
      <c r="J970" s="41"/>
      <c r="K970" s="41"/>
      <c r="L970" s="42">
        <v>30.001125902374316</v>
      </c>
      <c r="M970" s="41"/>
      <c r="N970" s="41"/>
      <c r="O970" s="41"/>
      <c r="P970" s="41"/>
      <c r="Q970" s="41"/>
      <c r="R970" s="41"/>
      <c r="S970" s="314">
        <v>14703.65180850666</v>
      </c>
      <c r="T970" s="322">
        <v>369.81387862326744</v>
      </c>
      <c r="U970" s="327">
        <v>21.755646460491661</v>
      </c>
      <c r="V970" s="289">
        <f t="shared" si="486"/>
        <v>39.759599783666843</v>
      </c>
      <c r="W970" s="300">
        <f t="shared" si="487"/>
        <v>675.85451138896508</v>
      </c>
      <c r="X970" s="307">
        <f t="shared" si="488"/>
        <v>16.998524005933398</v>
      </c>
      <c r="Y970" s="41">
        <v>447.35999999999996</v>
      </c>
      <c r="Z970" s="264">
        <v>53.2</v>
      </c>
      <c r="AA970" s="194">
        <v>4.4400000000000004</v>
      </c>
      <c r="AB970" s="73">
        <v>50.345062399774449</v>
      </c>
      <c r="AC970" s="255">
        <f t="shared" si="489"/>
        <v>4.195421866647871E-3</v>
      </c>
      <c r="AD970" s="80">
        <f t="shared" si="490"/>
        <v>22.522367115163096</v>
      </c>
      <c r="AE970" s="145">
        <v>2.0195545257999998</v>
      </c>
      <c r="AF970" s="150">
        <v>1.9434524328999998</v>
      </c>
      <c r="AG970" s="155">
        <v>1.564372476275</v>
      </c>
      <c r="AH970" s="160">
        <v>1.464625351125</v>
      </c>
      <c r="AI970" s="179">
        <f t="shared" si="491"/>
        <v>4.0114252114007662</v>
      </c>
      <c r="AJ970" s="179">
        <f t="shared" si="492"/>
        <v>2.9091737725834297</v>
      </c>
      <c r="AK970" s="260">
        <f t="shared" si="493"/>
        <v>349.10085271001151</v>
      </c>
      <c r="AL970" s="109">
        <v>366.39086247397728</v>
      </c>
      <c r="AS970" s="457">
        <v>7.1030331194340226</v>
      </c>
      <c r="AT970" s="348">
        <v>6.2755336471229022</v>
      </c>
      <c r="AU970" s="352">
        <f t="shared" si="494"/>
        <v>0.82749947231112042</v>
      </c>
      <c r="AV970" s="417">
        <f t="shared" si="495"/>
        <v>3.1776128963100039</v>
      </c>
      <c r="AW970" s="349">
        <f t="shared" si="496"/>
        <v>2.8074227323769012</v>
      </c>
      <c r="AX970" s="352">
        <f t="shared" si="497"/>
        <v>0.37019016393310278</v>
      </c>
      <c r="AY970" s="209">
        <v>0.47299999999999998</v>
      </c>
      <c r="AZ970" s="222">
        <v>0.42227216543703172</v>
      </c>
      <c r="BA970" s="225">
        <f t="shared" si="498"/>
        <v>5.0727834562968255E-2</v>
      </c>
      <c r="BB970" s="228">
        <f t="shared" si="499"/>
        <v>0.21160127999999997</v>
      </c>
      <c r="BC970" s="222">
        <f t="shared" si="500"/>
        <v>0.18890767592991048</v>
      </c>
      <c r="BD970" s="225">
        <f t="shared" si="501"/>
        <v>2.2693604070089479E-2</v>
      </c>
      <c r="BE970" s="359">
        <f t="shared" si="502"/>
        <v>992.45439576730462</v>
      </c>
      <c r="BF970" s="448">
        <f t="shared" si="503"/>
        <v>60.839993358746078</v>
      </c>
    </row>
    <row r="971" spans="1:58" x14ac:dyDescent="0.25">
      <c r="A971" s="8">
        <v>965</v>
      </c>
      <c r="B971" s="9">
        <v>29</v>
      </c>
      <c r="C971" s="10" t="s">
        <v>11</v>
      </c>
      <c r="D971" s="10" t="s">
        <v>6</v>
      </c>
      <c r="E971" s="11" t="s">
        <v>8</v>
      </c>
      <c r="F971" s="12" t="s">
        <v>32</v>
      </c>
      <c r="G971" s="13">
        <v>42612</v>
      </c>
      <c r="H971" s="14">
        <v>15</v>
      </c>
      <c r="I971" s="11">
        <v>105</v>
      </c>
      <c r="J971" s="39"/>
      <c r="K971" s="39"/>
      <c r="L971" s="44">
        <v>30.001125902374316</v>
      </c>
      <c r="M971" s="39"/>
      <c r="N971" s="39"/>
      <c r="O971" s="39"/>
      <c r="P971" s="39"/>
      <c r="Q971" s="39"/>
      <c r="R971" s="39"/>
      <c r="S971" s="315">
        <v>14703.65180850666</v>
      </c>
      <c r="T971" s="323">
        <v>369.81387862326744</v>
      </c>
      <c r="U971" s="328">
        <v>21.755646460491661</v>
      </c>
      <c r="V971" s="287">
        <f t="shared" si="486"/>
        <v>39.759599783666843</v>
      </c>
      <c r="W971" s="298">
        <f t="shared" si="487"/>
        <v>675.85451138896508</v>
      </c>
      <c r="X971" s="305">
        <f t="shared" si="488"/>
        <v>16.998524005933398</v>
      </c>
      <c r="Y971" s="39">
        <v>445.15999999999997</v>
      </c>
      <c r="Z971" s="262">
        <v>8</v>
      </c>
      <c r="AA971" s="192">
        <v>4.7</v>
      </c>
      <c r="AB971" s="71">
        <v>22.983995309056688</v>
      </c>
      <c r="AC971" s="253">
        <f t="shared" si="489"/>
        <v>1.9153329424213908E-3</v>
      </c>
      <c r="AD971" s="78">
        <f t="shared" si="490"/>
        <v>10.231555351779674</v>
      </c>
      <c r="AE971" s="163">
        <v>0.79095774839999999</v>
      </c>
      <c r="AF971" s="165">
        <v>0.7555285838000001</v>
      </c>
      <c r="AG971" s="167">
        <v>0.613634821075</v>
      </c>
      <c r="AH971" s="169">
        <v>0.57397449762500008</v>
      </c>
      <c r="AI971" s="177">
        <f t="shared" si="491"/>
        <v>3.4413414106829743</v>
      </c>
      <c r="AJ971" s="177">
        <f t="shared" si="492"/>
        <v>2.4972790409456329</v>
      </c>
      <c r="AK971" s="258">
        <f t="shared" si="493"/>
        <v>299.67348491347593</v>
      </c>
      <c r="AL971" s="107">
        <v>258.43356479829447</v>
      </c>
      <c r="AS971" s="455">
        <v>0.59302916603827449</v>
      </c>
      <c r="AT971" s="347">
        <v>0.10741811284224549</v>
      </c>
      <c r="AU971" s="350">
        <f t="shared" si="494"/>
        <v>0.48561105319602899</v>
      </c>
      <c r="AV971" s="415">
        <f t="shared" si="495"/>
        <v>0.26399286355359824</v>
      </c>
      <c r="AW971" s="347">
        <f t="shared" si="496"/>
        <v>4.7818247112854005E-2</v>
      </c>
      <c r="AX971" s="350">
        <f t="shared" si="497"/>
        <v>0.21617461644074423</v>
      </c>
      <c r="AY971" s="207">
        <v>9.0999999999999998E-2</v>
      </c>
      <c r="AZ971" s="220">
        <v>5.8024306229329005E-2</v>
      </c>
      <c r="BA971" s="224">
        <f t="shared" si="498"/>
        <v>3.2975693770670993E-2</v>
      </c>
      <c r="BB971" s="226">
        <f t="shared" si="499"/>
        <v>4.0509559999999993E-2</v>
      </c>
      <c r="BC971" s="220">
        <f t="shared" si="500"/>
        <v>2.5830100161048097E-2</v>
      </c>
      <c r="BD971" s="224">
        <f t="shared" si="501"/>
        <v>1.4679459838951898E-2</v>
      </c>
      <c r="BE971" s="357">
        <f t="shared" si="502"/>
        <v>696.99808194782997</v>
      </c>
      <c r="BF971" s="446">
        <f t="shared" si="503"/>
        <v>47.330049754404222</v>
      </c>
    </row>
    <row r="972" spans="1:58" x14ac:dyDescent="0.25">
      <c r="A972" s="15">
        <v>966</v>
      </c>
      <c r="B972" s="16">
        <v>30</v>
      </c>
      <c r="C972" s="17" t="s">
        <v>11</v>
      </c>
      <c r="D972" s="17" t="s">
        <v>6</v>
      </c>
      <c r="E972" s="18" t="s">
        <v>8</v>
      </c>
      <c r="F972" s="19" t="s">
        <v>32</v>
      </c>
      <c r="G972" s="20">
        <v>42612</v>
      </c>
      <c r="H972" s="21">
        <v>15</v>
      </c>
      <c r="I972" s="18">
        <v>105</v>
      </c>
      <c r="J972" s="40"/>
      <c r="K972" s="40"/>
      <c r="L972" s="43">
        <v>30.001125902374316</v>
      </c>
      <c r="M972" s="40"/>
      <c r="N972" s="40"/>
      <c r="O972" s="40"/>
      <c r="P972" s="40"/>
      <c r="Q972" s="40"/>
      <c r="R972" s="40"/>
      <c r="S972" s="313">
        <v>14703.65180850666</v>
      </c>
      <c r="T972" s="321">
        <v>369.81387862326744</v>
      </c>
      <c r="U972" s="326">
        <v>21.755646460491661</v>
      </c>
      <c r="V972" s="288">
        <f t="shared" si="486"/>
        <v>39.759599783666843</v>
      </c>
      <c r="W972" s="299">
        <f t="shared" si="487"/>
        <v>675.85451138896508</v>
      </c>
      <c r="X972" s="306">
        <f t="shared" si="488"/>
        <v>16.998524005933398</v>
      </c>
      <c r="Y972" s="40">
        <v>443.97</v>
      </c>
      <c r="Z972" s="263">
        <v>11.200000000000017</v>
      </c>
      <c r="AA972" s="193">
        <v>4.6399999999999997</v>
      </c>
      <c r="AB972" s="72">
        <v>28.839940368315045</v>
      </c>
      <c r="AC972" s="254">
        <f t="shared" si="489"/>
        <v>2.4033283640262537E-3</v>
      </c>
      <c r="AD972" s="79">
        <f t="shared" si="490"/>
        <v>12.804068325320832</v>
      </c>
      <c r="AE972" s="163">
        <v>1.0932766793999997</v>
      </c>
      <c r="AF972" s="165">
        <v>1.0446702387999998</v>
      </c>
      <c r="AG972" s="167">
        <v>0.86013769697500009</v>
      </c>
      <c r="AH972" s="169">
        <v>0.8053011965250001</v>
      </c>
      <c r="AI972" s="178">
        <f t="shared" si="491"/>
        <v>3.7908423715089459</v>
      </c>
      <c r="AJ972" s="178">
        <f t="shared" si="492"/>
        <v>2.7923122802630447</v>
      </c>
      <c r="AK972" s="259">
        <f t="shared" si="493"/>
        <v>335.07747363156534</v>
      </c>
      <c r="AL972" s="108">
        <v>262.64731026377285</v>
      </c>
      <c r="AS972" s="455">
        <v>0.6794416881371903</v>
      </c>
      <c r="AT972" s="348">
        <v>0.16465242329115409</v>
      </c>
      <c r="AU972" s="351">
        <f t="shared" si="494"/>
        <v>0.51478926484603615</v>
      </c>
      <c r="AV972" s="416">
        <f t="shared" si="495"/>
        <v>0.30165172628226838</v>
      </c>
      <c r="AW972" s="348">
        <f t="shared" si="496"/>
        <v>7.3100736368573699E-2</v>
      </c>
      <c r="AX972" s="351">
        <f t="shared" si="497"/>
        <v>0.22855098991369469</v>
      </c>
      <c r="AY972" s="208">
        <v>8.1000000000000003E-2</v>
      </c>
      <c r="AZ972" s="221">
        <v>3.7675777279258568E-2</v>
      </c>
      <c r="BA972" s="223">
        <f t="shared" si="498"/>
        <v>4.3324222720741434E-2</v>
      </c>
      <c r="BB972" s="227">
        <f t="shared" si="499"/>
        <v>3.5961570000000005E-2</v>
      </c>
      <c r="BC972" s="221">
        <f t="shared" si="500"/>
        <v>1.6726914838672429E-2</v>
      </c>
      <c r="BD972" s="223">
        <f t="shared" si="501"/>
        <v>1.9234655161327576E-2</v>
      </c>
      <c r="BE972" s="358">
        <f t="shared" si="502"/>
        <v>665.67704062946632</v>
      </c>
      <c r="BF972" s="447">
        <f t="shared" si="503"/>
        <v>56.022808433933704</v>
      </c>
    </row>
    <row r="973" spans="1:58" x14ac:dyDescent="0.25">
      <c r="A973" s="15">
        <v>967</v>
      </c>
      <c r="B973" s="16">
        <v>31</v>
      </c>
      <c r="C973" s="17" t="s">
        <v>11</v>
      </c>
      <c r="D973" s="17" t="s">
        <v>6</v>
      </c>
      <c r="E973" s="18" t="s">
        <v>8</v>
      </c>
      <c r="F973" s="19" t="s">
        <v>32</v>
      </c>
      <c r="G973" s="20">
        <v>42612</v>
      </c>
      <c r="H973" s="21">
        <v>15</v>
      </c>
      <c r="I973" s="18">
        <v>105</v>
      </c>
      <c r="J973" s="40"/>
      <c r="K973" s="40"/>
      <c r="L973" s="43">
        <v>30.00289567148134</v>
      </c>
      <c r="M973" s="40"/>
      <c r="N973" s="40"/>
      <c r="O973" s="40"/>
      <c r="P973" s="40"/>
      <c r="Q973" s="40"/>
      <c r="R973" s="40"/>
      <c r="S973" s="313">
        <v>14704.519178245244</v>
      </c>
      <c r="T973" s="321">
        <v>369.83569397712665</v>
      </c>
      <c r="U973" s="326">
        <v>21.756929828027083</v>
      </c>
      <c r="V973" s="288">
        <f t="shared" si="486"/>
        <v>39.75959978366685</v>
      </c>
      <c r="W973" s="299">
        <f t="shared" si="487"/>
        <v>675.85451138896508</v>
      </c>
      <c r="X973" s="306">
        <f t="shared" si="488"/>
        <v>16.998524005933394</v>
      </c>
      <c r="Y973" s="40">
        <v>444.39</v>
      </c>
      <c r="Z973" s="263">
        <v>13.900000000000006</v>
      </c>
      <c r="AA973" s="193">
        <v>4.59</v>
      </c>
      <c r="AB973" s="72">
        <v>25.50522028398137</v>
      </c>
      <c r="AC973" s="254">
        <f t="shared" si="489"/>
        <v>2.1254350236651143E-3</v>
      </c>
      <c r="AD973" s="79">
        <f t="shared" si="490"/>
        <v>11.334264841998479</v>
      </c>
      <c r="AE973" s="163">
        <v>0.99618583939999994</v>
      </c>
      <c r="AF973" s="165">
        <v>0.95318998379999997</v>
      </c>
      <c r="AG973" s="167">
        <v>0.77084290617500006</v>
      </c>
      <c r="AH973" s="169">
        <v>0.72149402652500005</v>
      </c>
      <c r="AI973" s="178">
        <f t="shared" si="491"/>
        <v>3.9058115488053926</v>
      </c>
      <c r="AJ973" s="178">
        <f t="shared" si="492"/>
        <v>2.828809233920385</v>
      </c>
      <c r="AK973" s="259">
        <f t="shared" si="493"/>
        <v>339.45710807044617</v>
      </c>
      <c r="AL973" s="108">
        <v>265.60832059086579</v>
      </c>
      <c r="AS973" s="455">
        <v>0.81766355478871966</v>
      </c>
      <c r="AT973" s="348">
        <v>0.25620203941861269</v>
      </c>
      <c r="AU973" s="351">
        <f t="shared" si="494"/>
        <v>0.56146151537010702</v>
      </c>
      <c r="AV973" s="416">
        <f t="shared" si="495"/>
        <v>0.36336150711255916</v>
      </c>
      <c r="AW973" s="348">
        <f t="shared" si="496"/>
        <v>0.11385362429723729</v>
      </c>
      <c r="AX973" s="351">
        <f t="shared" si="497"/>
        <v>0.24950788281532185</v>
      </c>
      <c r="AY973" s="208">
        <v>0.105</v>
      </c>
      <c r="AZ973" s="221">
        <v>2.3652005362098813E-2</v>
      </c>
      <c r="BA973" s="223">
        <f t="shared" si="498"/>
        <v>8.1347994637901183E-2</v>
      </c>
      <c r="BB973" s="227">
        <f t="shared" si="499"/>
        <v>4.666095E-2</v>
      </c>
      <c r="BC973" s="221">
        <f t="shared" si="500"/>
        <v>1.051071466286309E-2</v>
      </c>
      <c r="BD973" s="223">
        <f t="shared" si="501"/>
        <v>3.6150235337136905E-2</v>
      </c>
      <c r="BE973" s="358">
        <f t="shared" si="502"/>
        <v>313.53225605020788</v>
      </c>
      <c r="BF973" s="447">
        <f t="shared" si="503"/>
        <v>45.426479973731965</v>
      </c>
    </row>
    <row r="974" spans="1:58" ht="15.75" thickBot="1" x14ac:dyDescent="0.3">
      <c r="A974" s="22">
        <v>968</v>
      </c>
      <c r="B974" s="23">
        <v>32</v>
      </c>
      <c r="C974" s="24" t="s">
        <v>11</v>
      </c>
      <c r="D974" s="24" t="s">
        <v>6</v>
      </c>
      <c r="E974" s="25" t="s">
        <v>8</v>
      </c>
      <c r="F974" s="26" t="s">
        <v>32</v>
      </c>
      <c r="G974" s="27">
        <v>42612</v>
      </c>
      <c r="H974" s="28">
        <v>15</v>
      </c>
      <c r="I974" s="25">
        <v>105</v>
      </c>
      <c r="J974" s="41"/>
      <c r="K974" s="41"/>
      <c r="L974" s="42">
        <v>29.99935613326728</v>
      </c>
      <c r="M974" s="41"/>
      <c r="N974" s="41"/>
      <c r="O974" s="41"/>
      <c r="P974" s="41"/>
      <c r="Q974" s="41"/>
      <c r="R974" s="41"/>
      <c r="S974" s="314">
        <v>14702.784438768073</v>
      </c>
      <c r="T974" s="322">
        <v>369.79206326940806</v>
      </c>
      <c r="U974" s="327">
        <v>21.754363092956236</v>
      </c>
      <c r="V974" s="289">
        <f t="shared" si="486"/>
        <v>39.759599783666843</v>
      </c>
      <c r="W974" s="300">
        <f t="shared" si="487"/>
        <v>675.85451138896508</v>
      </c>
      <c r="X974" s="307">
        <f t="shared" si="488"/>
        <v>16.998524005933398</v>
      </c>
      <c r="Y974" s="41">
        <v>437.39000000000004</v>
      </c>
      <c r="Z974" s="264">
        <v>17.099999999999994</v>
      </c>
      <c r="AA974" s="194">
        <v>4.68</v>
      </c>
      <c r="AB974" s="73">
        <v>33.470624719078245</v>
      </c>
      <c r="AC974" s="255">
        <f t="shared" si="489"/>
        <v>2.7892187265898538E-3</v>
      </c>
      <c r="AD974" s="80">
        <f t="shared" si="490"/>
        <v>14.639716545877635</v>
      </c>
      <c r="AE974" s="145">
        <v>1.3279127474000001</v>
      </c>
      <c r="AF974" s="150">
        <v>1.2663291837999999</v>
      </c>
      <c r="AG974" s="155">
        <v>1.0273989399749999</v>
      </c>
      <c r="AH974" s="160">
        <v>0.96168173152500014</v>
      </c>
      <c r="AI974" s="179">
        <f t="shared" si="491"/>
        <v>3.9673975569481685</v>
      </c>
      <c r="AJ974" s="179">
        <f t="shared" si="492"/>
        <v>2.8732111802408093</v>
      </c>
      <c r="AK974" s="260">
        <f t="shared" si="493"/>
        <v>344.78534162889713</v>
      </c>
      <c r="AL974" s="109">
        <v>271.18868620731018</v>
      </c>
      <c r="AS974" s="455">
        <v>1.7739233039990139</v>
      </c>
      <c r="AT974" s="349">
        <v>0.81017046010239735</v>
      </c>
      <c r="AU974" s="352">
        <f t="shared" si="494"/>
        <v>0.96375284389661653</v>
      </c>
      <c r="AV974" s="417">
        <f t="shared" si="495"/>
        <v>0.77589631393612879</v>
      </c>
      <c r="AW974" s="349">
        <f t="shared" si="496"/>
        <v>0.3543604575441876</v>
      </c>
      <c r="AX974" s="352">
        <f t="shared" si="497"/>
        <v>0.42153585639194113</v>
      </c>
      <c r="AY974" s="209">
        <v>0.14199999999999999</v>
      </c>
      <c r="AZ974" s="222">
        <v>9.3143120221821293E-2</v>
      </c>
      <c r="BA974" s="225">
        <f t="shared" si="498"/>
        <v>4.8856879778178694E-2</v>
      </c>
      <c r="BB974" s="228">
        <f t="shared" si="499"/>
        <v>6.2109379999999999E-2</v>
      </c>
      <c r="BC974" s="222">
        <f t="shared" si="500"/>
        <v>4.0739869353822421E-2</v>
      </c>
      <c r="BD974" s="225">
        <f t="shared" si="501"/>
        <v>2.1369510646177581E-2</v>
      </c>
      <c r="BE974" s="359">
        <f t="shared" si="502"/>
        <v>685.07495507372687</v>
      </c>
      <c r="BF974" s="448">
        <f t="shared" si="503"/>
        <v>34.729469210955394</v>
      </c>
    </row>
    <row r="975" spans="1:58" x14ac:dyDescent="0.25">
      <c r="A975" s="8">
        <v>969</v>
      </c>
      <c r="B975" s="9">
        <v>33</v>
      </c>
      <c r="C975" s="10" t="s">
        <v>11</v>
      </c>
      <c r="D975" s="10" t="s">
        <v>9</v>
      </c>
      <c r="E975" s="11" t="s">
        <v>7</v>
      </c>
      <c r="F975" s="12" t="s">
        <v>32</v>
      </c>
      <c r="G975" s="13">
        <v>42613</v>
      </c>
      <c r="H975" s="14">
        <v>15</v>
      </c>
      <c r="I975" s="11">
        <v>105</v>
      </c>
      <c r="J975" s="39"/>
      <c r="K975" s="39"/>
      <c r="L975" s="44">
        <v>75.001994002289706</v>
      </c>
      <c r="M975" s="39"/>
      <c r="N975" s="39"/>
      <c r="O975" s="39"/>
      <c r="P975" s="39"/>
      <c r="Q975" s="39"/>
      <c r="R975" s="39"/>
      <c r="S975" s="315">
        <v>32866.623791743375</v>
      </c>
      <c r="T975" s="323">
        <v>1710.0454632522051</v>
      </c>
      <c r="U975" s="328">
        <v>71.330446390560297</v>
      </c>
      <c r="V975" s="287">
        <f t="shared" si="486"/>
        <v>19.219736842105267</v>
      </c>
      <c r="W975" s="298">
        <f t="shared" si="487"/>
        <v>460.76571022402669</v>
      </c>
      <c r="X975" s="305">
        <f t="shared" si="488"/>
        <v>23.973570190337522</v>
      </c>
      <c r="Y975" s="39">
        <v>444.25999999999993</v>
      </c>
      <c r="Z975" s="262">
        <v>265.2</v>
      </c>
      <c r="AA975" s="192">
        <v>3.46</v>
      </c>
      <c r="AB975" s="71">
        <v>22.568490235801171</v>
      </c>
      <c r="AC975" s="253">
        <f t="shared" si="489"/>
        <v>1.8807075196500976E-3</v>
      </c>
      <c r="AD975" s="78">
        <f t="shared" si="490"/>
        <v>10.026277472157028</v>
      </c>
      <c r="AE975" s="163">
        <v>0.77198427939999992</v>
      </c>
      <c r="AF975" s="165">
        <v>0.73735310180000013</v>
      </c>
      <c r="AG975" s="167">
        <v>0.58813625207500009</v>
      </c>
      <c r="AH975" s="169">
        <v>0.54881692682500005</v>
      </c>
      <c r="AI975" s="177">
        <f t="shared" si="491"/>
        <v>3.4206288118262105</v>
      </c>
      <c r="AJ975" s="177">
        <f t="shared" si="492"/>
        <v>2.4317839655680329</v>
      </c>
      <c r="AK975" s="258">
        <f t="shared" si="493"/>
        <v>291.81407586816397</v>
      </c>
      <c r="AL975" s="107">
        <v>240.41126155743069</v>
      </c>
      <c r="AS975" s="456">
        <v>33.185479516925312</v>
      </c>
      <c r="AT975" s="348">
        <v>32.340948460402686</v>
      </c>
      <c r="AU975" s="350">
        <f t="shared" si="494"/>
        <v>0.8445310565226265</v>
      </c>
      <c r="AV975" s="415">
        <f t="shared" si="495"/>
        <v>14.742981130189238</v>
      </c>
      <c r="AW975" s="347">
        <f t="shared" si="496"/>
        <v>14.367789763018495</v>
      </c>
      <c r="AX975" s="350">
        <f t="shared" si="497"/>
        <v>0.37519136717074203</v>
      </c>
      <c r="AY975" s="207">
        <v>2.1800000000000002</v>
      </c>
      <c r="AZ975" s="220">
        <v>2.0506939139709539</v>
      </c>
      <c r="BA975" s="224">
        <f t="shared" si="498"/>
        <v>0.12930608602904625</v>
      </c>
      <c r="BB975" s="226">
        <f t="shared" si="499"/>
        <v>0.96848679999999987</v>
      </c>
      <c r="BC975" s="220">
        <f t="shared" si="500"/>
        <v>0.91104127822073588</v>
      </c>
      <c r="BD975" s="224">
        <f t="shared" si="501"/>
        <v>5.7445521779264076E-2</v>
      </c>
      <c r="BE975" s="357">
        <f t="shared" si="502"/>
        <v>174.53540609628826</v>
      </c>
      <c r="BF975" s="446">
        <f t="shared" si="503"/>
        <v>26.723102793551938</v>
      </c>
    </row>
    <row r="976" spans="1:58" x14ac:dyDescent="0.25">
      <c r="A976" s="15">
        <v>970</v>
      </c>
      <c r="B976" s="16">
        <v>34</v>
      </c>
      <c r="C976" s="17" t="s">
        <v>11</v>
      </c>
      <c r="D976" s="17" t="s">
        <v>9</v>
      </c>
      <c r="E976" s="18" t="s">
        <v>7</v>
      </c>
      <c r="F976" s="19" t="s">
        <v>32</v>
      </c>
      <c r="G976" s="20">
        <v>42613</v>
      </c>
      <c r="H976" s="21">
        <v>15</v>
      </c>
      <c r="I976" s="18">
        <v>105</v>
      </c>
      <c r="J976" s="40"/>
      <c r="K976" s="40"/>
      <c r="L976" s="43">
        <v>74.988330943667208</v>
      </c>
      <c r="M976" s="40"/>
      <c r="N976" s="40"/>
      <c r="O976" s="40"/>
      <c r="P976" s="40"/>
      <c r="Q976" s="40"/>
      <c r="R976" s="40"/>
      <c r="S976" s="313">
        <v>32860.636502824404</v>
      </c>
      <c r="T976" s="321">
        <v>1709.7339455156123</v>
      </c>
      <c r="U976" s="326">
        <v>71.317452175092185</v>
      </c>
      <c r="V976" s="288">
        <f t="shared" si="486"/>
        <v>19.219736842105263</v>
      </c>
      <c r="W976" s="299">
        <f t="shared" si="487"/>
        <v>460.76571022402663</v>
      </c>
      <c r="X976" s="306">
        <f t="shared" si="488"/>
        <v>23.973570190337526</v>
      </c>
      <c r="Y976" s="40">
        <v>445.9</v>
      </c>
      <c r="Z976" s="263">
        <v>256.2</v>
      </c>
      <c r="AA976" s="193">
        <v>3.52</v>
      </c>
      <c r="AB976" s="72">
        <v>25.176377524600589</v>
      </c>
      <c r="AC976" s="254">
        <f t="shared" si="489"/>
        <v>2.0980314603833822E-3</v>
      </c>
      <c r="AD976" s="79">
        <f t="shared" si="490"/>
        <v>11.226146738219402</v>
      </c>
      <c r="AE976" s="163">
        <v>0.88876169939999994</v>
      </c>
      <c r="AF976" s="165">
        <v>0.85084439779999999</v>
      </c>
      <c r="AG976" s="167">
        <v>0.67912464967500008</v>
      </c>
      <c r="AH976" s="169">
        <v>0.63616652042499999</v>
      </c>
      <c r="AI976" s="178">
        <f t="shared" si="491"/>
        <v>3.530141294280976</v>
      </c>
      <c r="AJ976" s="178">
        <f t="shared" si="492"/>
        <v>2.5268389775430666</v>
      </c>
      <c r="AK976" s="259">
        <f t="shared" si="493"/>
        <v>303.22067730516807</v>
      </c>
      <c r="AL976" s="108">
        <v>253.05249795386595</v>
      </c>
      <c r="AS976" s="455">
        <v>34.257645501674816</v>
      </c>
      <c r="AT976" s="348">
        <v>33.399167643158052</v>
      </c>
      <c r="AU976" s="351">
        <f t="shared" si="494"/>
        <v>0.85847785851676406</v>
      </c>
      <c r="AV976" s="416">
        <f t="shared" si="495"/>
        <v>15.2754841291968</v>
      </c>
      <c r="AW976" s="348">
        <f t="shared" si="496"/>
        <v>14.892688852084175</v>
      </c>
      <c r="AX976" s="351">
        <f t="shared" si="497"/>
        <v>0.38279527711262507</v>
      </c>
      <c r="AY976" s="208">
        <v>2.5840000000000001</v>
      </c>
      <c r="AZ976" s="221">
        <v>2.3151771109497803</v>
      </c>
      <c r="BA976" s="223">
        <f t="shared" si="498"/>
        <v>0.26882288905021978</v>
      </c>
      <c r="BB976" s="227">
        <f t="shared" si="499"/>
        <v>1.1522056000000001</v>
      </c>
      <c r="BC976" s="221">
        <f t="shared" si="500"/>
        <v>1.0323374737725068</v>
      </c>
      <c r="BD976" s="223">
        <f t="shared" si="501"/>
        <v>0.11986812622749299</v>
      </c>
      <c r="BE976" s="358">
        <f t="shared" si="502"/>
        <v>93.654143862345364</v>
      </c>
      <c r="BF976" s="447">
        <f t="shared" si="503"/>
        <v>29.326763963486606</v>
      </c>
    </row>
    <row r="977" spans="1:58" x14ac:dyDescent="0.25">
      <c r="A977" s="15">
        <v>971</v>
      </c>
      <c r="B977" s="16">
        <v>35</v>
      </c>
      <c r="C977" s="17" t="s">
        <v>11</v>
      </c>
      <c r="D977" s="17" t="s">
        <v>9</v>
      </c>
      <c r="E977" s="18" t="s">
        <v>7</v>
      </c>
      <c r="F977" s="19" t="s">
        <v>32</v>
      </c>
      <c r="G977" s="20">
        <v>42613</v>
      </c>
      <c r="H977" s="21">
        <v>15</v>
      </c>
      <c r="I977" s="18">
        <v>105</v>
      </c>
      <c r="J977" s="40"/>
      <c r="K977" s="40"/>
      <c r="L977" s="43">
        <v>75.001994002289706</v>
      </c>
      <c r="M977" s="40"/>
      <c r="N977" s="40"/>
      <c r="O977" s="40"/>
      <c r="P977" s="40"/>
      <c r="Q977" s="40"/>
      <c r="R977" s="40"/>
      <c r="S977" s="313">
        <v>32866.623791743375</v>
      </c>
      <c r="T977" s="321">
        <v>1710.0454632522051</v>
      </c>
      <c r="U977" s="326">
        <v>71.330446390560297</v>
      </c>
      <c r="V977" s="288">
        <f t="shared" si="486"/>
        <v>19.219736842105267</v>
      </c>
      <c r="W977" s="299">
        <f t="shared" si="487"/>
        <v>460.76571022402669</v>
      </c>
      <c r="X977" s="306">
        <f t="shared" si="488"/>
        <v>23.973570190337522</v>
      </c>
      <c r="Y977" s="40">
        <v>449.41</v>
      </c>
      <c r="Z977" s="263">
        <v>263.2</v>
      </c>
      <c r="AA977" s="193">
        <v>3.43</v>
      </c>
      <c r="AB977" s="72">
        <v>20.912975527988426</v>
      </c>
      <c r="AC977" s="254">
        <f t="shared" si="489"/>
        <v>1.7427479606657022E-3</v>
      </c>
      <c r="AD977" s="79">
        <f t="shared" si="490"/>
        <v>9.3985003320332776</v>
      </c>
      <c r="AE977" s="163">
        <v>0.70726078749999999</v>
      </c>
      <c r="AF977" s="165">
        <v>0.67542935900000001</v>
      </c>
      <c r="AG977" s="167">
        <v>0.536723013975</v>
      </c>
      <c r="AH977" s="169">
        <v>0.50124765192499998</v>
      </c>
      <c r="AI977" s="178">
        <f t="shared" si="491"/>
        <v>3.3819232779833404</v>
      </c>
      <c r="AJ977" s="178">
        <f t="shared" si="492"/>
        <v>2.396826081750854</v>
      </c>
      <c r="AK977" s="259">
        <f t="shared" si="493"/>
        <v>287.61912981010249</v>
      </c>
      <c r="AL977" s="108">
        <v>231.30046055099086</v>
      </c>
      <c r="AS977" s="455">
        <v>31.318674767027527</v>
      </c>
      <c r="AT977" s="348">
        <v>30.498427223112902</v>
      </c>
      <c r="AU977" s="351">
        <f t="shared" si="494"/>
        <v>0.82024754391462551</v>
      </c>
      <c r="AV977" s="416">
        <f t="shared" si="495"/>
        <v>14.074925627049844</v>
      </c>
      <c r="AW977" s="348">
        <f t="shared" si="496"/>
        <v>13.70629817833917</v>
      </c>
      <c r="AX977" s="351">
        <f t="shared" si="497"/>
        <v>0.36862744871067182</v>
      </c>
      <c r="AY977" s="208">
        <v>1.9970000000000001</v>
      </c>
      <c r="AZ977" s="221">
        <v>1.9336551850152399</v>
      </c>
      <c r="BA977" s="223">
        <f t="shared" si="498"/>
        <v>6.3344814984760189E-2</v>
      </c>
      <c r="BB977" s="227">
        <f t="shared" si="499"/>
        <v>0.89747177000000011</v>
      </c>
      <c r="BC977" s="221">
        <f t="shared" si="500"/>
        <v>0.86900397669769902</v>
      </c>
      <c r="BD977" s="223">
        <f t="shared" si="501"/>
        <v>2.8467793302301078E-2</v>
      </c>
      <c r="BE977" s="358">
        <f t="shared" si="502"/>
        <v>330.14502501932913</v>
      </c>
      <c r="BF977" s="447">
        <f t="shared" si="503"/>
        <v>25.495931908776466</v>
      </c>
    </row>
    <row r="978" spans="1:58" ht="15.75" thickBot="1" x14ac:dyDescent="0.3">
      <c r="A978" s="22">
        <v>972</v>
      </c>
      <c r="B978" s="23">
        <v>36</v>
      </c>
      <c r="C978" s="24" t="s">
        <v>11</v>
      </c>
      <c r="D978" s="24" t="s">
        <v>9</v>
      </c>
      <c r="E978" s="25" t="s">
        <v>7</v>
      </c>
      <c r="F978" s="26" t="s">
        <v>32</v>
      </c>
      <c r="G978" s="27">
        <v>42613</v>
      </c>
      <c r="H978" s="28">
        <v>15</v>
      </c>
      <c r="I978" s="25">
        <v>105</v>
      </c>
      <c r="J978" s="41"/>
      <c r="K978" s="41"/>
      <c r="L978" s="42">
        <v>74.996528778840698</v>
      </c>
      <c r="M978" s="41"/>
      <c r="N978" s="41"/>
      <c r="O978" s="41"/>
      <c r="P978" s="41"/>
      <c r="Q978" s="41"/>
      <c r="R978" s="41"/>
      <c r="S978" s="314">
        <v>32864.228876175781</v>
      </c>
      <c r="T978" s="322">
        <v>1709.9208561575676</v>
      </c>
      <c r="U978" s="327">
        <v>71.325248704373053</v>
      </c>
      <c r="V978" s="289">
        <f t="shared" si="486"/>
        <v>19.219736842105267</v>
      </c>
      <c r="W978" s="300">
        <f t="shared" si="487"/>
        <v>460.76571022402658</v>
      </c>
      <c r="X978" s="307">
        <f t="shared" si="488"/>
        <v>23.973570190337519</v>
      </c>
      <c r="Y978" s="41">
        <v>440.86</v>
      </c>
      <c r="Z978" s="264">
        <v>278.2</v>
      </c>
      <c r="AA978" s="194">
        <v>3.41</v>
      </c>
      <c r="AB978" s="73">
        <v>20.514721528952407</v>
      </c>
      <c r="AC978" s="255">
        <f t="shared" si="489"/>
        <v>1.7095601274127006E-3</v>
      </c>
      <c r="AD978" s="80">
        <f t="shared" si="490"/>
        <v>9.0441201332539585</v>
      </c>
      <c r="AE978" s="145">
        <v>0.7255515454</v>
      </c>
      <c r="AF978" s="150">
        <v>0.69003374869999989</v>
      </c>
      <c r="AG978" s="155">
        <v>0.54761606087500003</v>
      </c>
      <c r="AH978" s="160">
        <v>0.51322389392500001</v>
      </c>
      <c r="AI978" s="179">
        <f t="shared" si="491"/>
        <v>3.5367360184540146</v>
      </c>
      <c r="AJ978" s="179">
        <f t="shared" si="492"/>
        <v>2.5017346357867329</v>
      </c>
      <c r="AK978" s="260">
        <f t="shared" si="493"/>
        <v>300.20815629440796</v>
      </c>
      <c r="AL978" s="109">
        <v>222.98685463261455</v>
      </c>
      <c r="AS978" s="457">
        <v>31.46751473129553</v>
      </c>
      <c r="AT978" s="348">
        <v>30.645331067843458</v>
      </c>
      <c r="AU978" s="352">
        <f t="shared" si="494"/>
        <v>0.82218366345207272</v>
      </c>
      <c r="AV978" s="417">
        <f t="shared" si="495"/>
        <v>13.872768544438948</v>
      </c>
      <c r="AW978" s="349">
        <f t="shared" si="496"/>
        <v>13.510300654569468</v>
      </c>
      <c r="AX978" s="352">
        <f t="shared" si="497"/>
        <v>0.36246788986948081</v>
      </c>
      <c r="AY978" s="209">
        <v>2.0030000000000001</v>
      </c>
      <c r="AZ978" s="222">
        <v>1.9850840807141266</v>
      </c>
      <c r="BA978" s="225">
        <f t="shared" si="498"/>
        <v>1.7915919285873549E-2</v>
      </c>
      <c r="BB978" s="228">
        <f t="shared" si="499"/>
        <v>0.88304258000000002</v>
      </c>
      <c r="BC978" s="222">
        <f t="shared" si="500"/>
        <v>0.87514416782362991</v>
      </c>
      <c r="BD978" s="225">
        <f t="shared" si="501"/>
        <v>7.8984121763702123E-3</v>
      </c>
      <c r="BE978" s="359">
        <f t="shared" si="502"/>
        <v>1145.0554784050616</v>
      </c>
      <c r="BF978" s="448">
        <f t="shared" si="503"/>
        <v>24.951507115597494</v>
      </c>
    </row>
    <row r="979" spans="1:58" x14ac:dyDescent="0.25">
      <c r="A979" s="8">
        <v>973</v>
      </c>
      <c r="B979" s="9">
        <v>37</v>
      </c>
      <c r="C979" s="10" t="s">
        <v>11</v>
      </c>
      <c r="D979" s="10" t="s">
        <v>9</v>
      </c>
      <c r="E979" s="11" t="s">
        <v>8</v>
      </c>
      <c r="F979" s="12" t="s">
        <v>32</v>
      </c>
      <c r="G979" s="13">
        <v>42612</v>
      </c>
      <c r="H979" s="14">
        <v>15</v>
      </c>
      <c r="I979" s="11">
        <v>105</v>
      </c>
      <c r="J979" s="39"/>
      <c r="K979" s="39"/>
      <c r="L979" s="44">
        <v>75.004726614014203</v>
      </c>
      <c r="M979" s="39"/>
      <c r="N979" s="39"/>
      <c r="O979" s="39"/>
      <c r="P979" s="39"/>
      <c r="Q979" s="39"/>
      <c r="R979" s="39"/>
      <c r="S979" s="315">
        <v>32867.821249527158</v>
      </c>
      <c r="T979" s="323">
        <v>1710.1077667995237</v>
      </c>
      <c r="U979" s="328">
        <v>71.33304523365392</v>
      </c>
      <c r="V979" s="287">
        <f t="shared" si="486"/>
        <v>19.219736842105263</v>
      </c>
      <c r="W979" s="298">
        <f t="shared" si="487"/>
        <v>460.76571022402652</v>
      </c>
      <c r="X979" s="305">
        <f t="shared" si="488"/>
        <v>23.973570190337522</v>
      </c>
      <c r="Y979" s="39">
        <v>438.34</v>
      </c>
      <c r="Z979" s="262">
        <v>349.4</v>
      </c>
      <c r="AA979" s="192">
        <v>3.18</v>
      </c>
      <c r="AB979" s="71">
        <v>16.628879941230274</v>
      </c>
      <c r="AC979" s="253">
        <f t="shared" si="489"/>
        <v>1.3857399951025227E-3</v>
      </c>
      <c r="AD979" s="78">
        <f t="shared" si="490"/>
        <v>7.289103233438877</v>
      </c>
      <c r="AE979" s="163">
        <v>0.48962551349999994</v>
      </c>
      <c r="AF979" s="165">
        <v>0.46464253959999996</v>
      </c>
      <c r="AG979" s="167">
        <v>0.36880439147499999</v>
      </c>
      <c r="AH979" s="169">
        <v>0.34468639642500004</v>
      </c>
      <c r="AI979" s="177">
        <f t="shared" si="491"/>
        <v>2.9444287001315339</v>
      </c>
      <c r="AJ979" s="177">
        <f t="shared" si="492"/>
        <v>2.0728178785533928</v>
      </c>
      <c r="AK979" s="258">
        <f t="shared" si="493"/>
        <v>248.73814542640716</v>
      </c>
      <c r="AL979" s="107">
        <v>176.0092869431592</v>
      </c>
      <c r="AS979" s="455">
        <v>26.326248423084753</v>
      </c>
      <c r="AT979" s="347">
        <v>25.550247181022222</v>
      </c>
      <c r="AU979" s="350">
        <f t="shared" si="494"/>
        <v>0.77600124206253085</v>
      </c>
      <c r="AV979" s="415">
        <f t="shared" si="495"/>
        <v>11.53984773377497</v>
      </c>
      <c r="AW979" s="347">
        <f t="shared" si="496"/>
        <v>11.19969534932928</v>
      </c>
      <c r="AX979" s="350">
        <f t="shared" si="497"/>
        <v>0.34015238444568974</v>
      </c>
      <c r="AY979" s="207">
        <v>0.93899999999999995</v>
      </c>
      <c r="AZ979" s="220">
        <v>0.90790801201530691</v>
      </c>
      <c r="BA979" s="224">
        <f t="shared" si="498"/>
        <v>3.1091987984693037E-2</v>
      </c>
      <c r="BB979" s="226">
        <f t="shared" si="499"/>
        <v>0.41160125999999997</v>
      </c>
      <c r="BC979" s="220">
        <f t="shared" si="500"/>
        <v>0.39797239798678957</v>
      </c>
      <c r="BD979" s="224">
        <f t="shared" si="501"/>
        <v>1.3628862013210345E-2</v>
      </c>
      <c r="BE979" s="357">
        <f t="shared" si="502"/>
        <v>534.82845643118333</v>
      </c>
      <c r="BF979" s="446">
        <f t="shared" si="503"/>
        <v>21.428934697362642</v>
      </c>
    </row>
    <row r="980" spans="1:58" x14ac:dyDescent="0.25">
      <c r="A980" s="15">
        <v>974</v>
      </c>
      <c r="B980" s="16">
        <v>38</v>
      </c>
      <c r="C980" s="17" t="s">
        <v>11</v>
      </c>
      <c r="D980" s="17" t="s">
        <v>9</v>
      </c>
      <c r="E980" s="18" t="s">
        <v>8</v>
      </c>
      <c r="F980" s="19" t="s">
        <v>32</v>
      </c>
      <c r="G980" s="20">
        <v>42612</v>
      </c>
      <c r="H980" s="21">
        <v>15</v>
      </c>
      <c r="I980" s="18">
        <v>105</v>
      </c>
      <c r="J980" s="40"/>
      <c r="K980" s="40"/>
      <c r="L980" s="43">
        <v>74.993796167116201</v>
      </c>
      <c r="M980" s="40"/>
      <c r="N980" s="40"/>
      <c r="O980" s="40"/>
      <c r="P980" s="40"/>
      <c r="Q980" s="40"/>
      <c r="R980" s="40"/>
      <c r="S980" s="313">
        <v>32863.031418391991</v>
      </c>
      <c r="T980" s="321">
        <v>1709.8585526102493</v>
      </c>
      <c r="U980" s="326">
        <v>71.32264986127943</v>
      </c>
      <c r="V980" s="288"/>
      <c r="W980" s="299"/>
      <c r="X980" s="306"/>
      <c r="Y980" s="40">
        <v>443.72</v>
      </c>
      <c r="Z980" s="263"/>
      <c r="AA980" s="193"/>
      <c r="AB980" s="72"/>
      <c r="AC980" s="254"/>
      <c r="AD980" s="79"/>
      <c r="AE980" s="163"/>
      <c r="AF980" s="165"/>
      <c r="AG980" s="167"/>
      <c r="AH980" s="169"/>
      <c r="AI980" s="178"/>
      <c r="AJ980" s="178"/>
      <c r="AK980" s="259"/>
      <c r="AL980" s="108"/>
      <c r="AS980" s="455"/>
      <c r="AT980" s="348"/>
      <c r="AU980" s="351"/>
      <c r="AV980" s="416"/>
      <c r="AW980" s="348"/>
      <c r="AX980" s="351"/>
      <c r="AY980" s="208"/>
      <c r="AZ980" s="221"/>
      <c r="BA980" s="223"/>
      <c r="BB980" s="227"/>
      <c r="BC980" s="221"/>
      <c r="BD980" s="223"/>
      <c r="BE980" s="358"/>
      <c r="BF980" s="447"/>
    </row>
    <row r="981" spans="1:58" x14ac:dyDescent="0.25">
      <c r="A981" s="15">
        <v>975</v>
      </c>
      <c r="B981" s="16">
        <v>39</v>
      </c>
      <c r="C981" s="17" t="s">
        <v>11</v>
      </c>
      <c r="D981" s="17" t="s">
        <v>9</v>
      </c>
      <c r="E981" s="18" t="s">
        <v>8</v>
      </c>
      <c r="F981" s="19" t="s">
        <v>32</v>
      </c>
      <c r="G981" s="20">
        <v>42612</v>
      </c>
      <c r="H981" s="21">
        <v>15</v>
      </c>
      <c r="I981" s="18">
        <v>105</v>
      </c>
      <c r="J981" s="40"/>
      <c r="K981" s="40"/>
      <c r="L981" s="43">
        <v>74.991063555391705</v>
      </c>
      <c r="M981" s="40"/>
      <c r="N981" s="40"/>
      <c r="O981" s="40"/>
      <c r="P981" s="40"/>
      <c r="Q981" s="40"/>
      <c r="R981" s="40"/>
      <c r="S981" s="313">
        <v>32861.833960608194</v>
      </c>
      <c r="T981" s="321">
        <v>1709.7962490629307</v>
      </c>
      <c r="U981" s="326">
        <v>71.320051018185808</v>
      </c>
      <c r="V981" s="288">
        <f t="shared" ref="V981:V1006" si="504">S981/T981</f>
        <v>19.219736842105263</v>
      </c>
      <c r="W981" s="299">
        <f t="shared" ref="W981:W1006" si="505">S981/U981</f>
        <v>460.76571022402658</v>
      </c>
      <c r="X981" s="306">
        <f t="shared" ref="X981:X1006" si="506">T981/U981</f>
        <v>23.973570190337522</v>
      </c>
      <c r="Y981" s="40">
        <v>420.85</v>
      </c>
      <c r="Z981" s="263">
        <v>332.4</v>
      </c>
      <c r="AA981" s="193">
        <v>3.2</v>
      </c>
      <c r="AB981" s="72">
        <v>17.303239115405766</v>
      </c>
      <c r="AC981" s="254">
        <f t="shared" ref="AC981:AC1006" si="507">(AB981/12000)</f>
        <v>1.4419365929504806E-3</v>
      </c>
      <c r="AD981" s="79">
        <f t="shared" ref="AD981:AD1006" si="508">Y981*AB981/1000</f>
        <v>7.2820681817185164</v>
      </c>
      <c r="AE981" s="163">
        <v>0.45453464979999997</v>
      </c>
      <c r="AF981" s="165">
        <v>0.43106795839999995</v>
      </c>
      <c r="AG981" s="167">
        <v>0.34349351757500002</v>
      </c>
      <c r="AH981" s="169">
        <v>0.31998235732499997</v>
      </c>
      <c r="AI981" s="178">
        <f t="shared" ref="AI981:AI1006" si="509">AE981/AB981*100</f>
        <v>2.6268760823822261</v>
      </c>
      <c r="AJ981" s="178">
        <f t="shared" ref="AJ981:AJ1006" si="510">AH981/AB981*100</f>
        <v>1.8492627605204097</v>
      </c>
      <c r="AK981" s="259">
        <f t="shared" ref="AK981:AK1006" si="511">AH981/AC981</f>
        <v>221.91153126244913</v>
      </c>
      <c r="AL981" s="108">
        <v>165.98740583607542</v>
      </c>
      <c r="AS981" s="455">
        <v>24.425385761384526</v>
      </c>
      <c r="AT981" s="348">
        <v>23.659953091434293</v>
      </c>
      <c r="AU981" s="351">
        <f t="shared" ref="AU981:AU1006" si="512">AS981-AT981</f>
        <v>0.76543266995023274</v>
      </c>
      <c r="AV981" s="416">
        <f t="shared" ref="AV981:AV1006" si="513">AS981*Y981/1000</f>
        <v>10.279423597678679</v>
      </c>
      <c r="AW981" s="348">
        <f t="shared" ref="AW981:AW1006" si="514">AT981*Y981/1000</f>
        <v>9.9572912585301214</v>
      </c>
      <c r="AX981" s="351">
        <f t="shared" ref="AX981:AX1006" si="515">AU981*Y981/1000</f>
        <v>0.32213233914855544</v>
      </c>
      <c r="AY981" s="208">
        <v>0.86899999999999999</v>
      </c>
      <c r="AZ981" s="221">
        <v>0.75103668348925234</v>
      </c>
      <c r="BA981" s="223">
        <f t="shared" ref="BA981:BA1006" si="516">AY981-AZ981</f>
        <v>0.11796331651074765</v>
      </c>
      <c r="BB981" s="227">
        <f t="shared" ref="BB981:BB1006" si="517">AY981*Y981/1000</f>
        <v>0.36571865000000003</v>
      </c>
      <c r="BC981" s="221">
        <f t="shared" ref="BC981:BC1006" si="518">AZ981*Y981/1000</f>
        <v>0.31607378824645183</v>
      </c>
      <c r="BD981" s="223">
        <f t="shared" ref="BD981:BD1006" si="519">BA981*Y981/1000</f>
        <v>4.9644861753548146E-2</v>
      </c>
      <c r="BE981" s="358">
        <f t="shared" ref="BE981:BE1006" si="520">AB981/BA981</f>
        <v>146.68322006553001</v>
      </c>
      <c r="BF981" s="447">
        <f t="shared" ref="BF981:BF1006" si="521">AB981/AU981</f>
        <v>22.605827781731339</v>
      </c>
    </row>
    <row r="982" spans="1:58" ht="15.75" thickBot="1" x14ac:dyDescent="0.3">
      <c r="A982" s="22">
        <v>976</v>
      </c>
      <c r="B982" s="23">
        <v>40</v>
      </c>
      <c r="C982" s="24" t="s">
        <v>11</v>
      </c>
      <c r="D982" s="24" t="s">
        <v>9</v>
      </c>
      <c r="E982" s="25" t="s">
        <v>8</v>
      </c>
      <c r="F982" s="26" t="s">
        <v>32</v>
      </c>
      <c r="G982" s="27">
        <v>42612</v>
      </c>
      <c r="H982" s="28">
        <v>15</v>
      </c>
      <c r="I982" s="25">
        <v>105</v>
      </c>
      <c r="J982" s="41"/>
      <c r="K982" s="41"/>
      <c r="L982" s="42">
        <v>74.999261390565195</v>
      </c>
      <c r="M982" s="41"/>
      <c r="N982" s="41"/>
      <c r="O982" s="41"/>
      <c r="P982" s="41"/>
      <c r="Q982" s="41"/>
      <c r="R982" s="41"/>
      <c r="S982" s="314">
        <v>32865.426333959578</v>
      </c>
      <c r="T982" s="322">
        <v>1709.9831597048862</v>
      </c>
      <c r="U982" s="327">
        <v>71.327847547466661</v>
      </c>
      <c r="V982" s="289">
        <f t="shared" si="504"/>
        <v>19.219736842105267</v>
      </c>
      <c r="W982" s="300">
        <f t="shared" si="505"/>
        <v>460.76571022402669</v>
      </c>
      <c r="X982" s="307">
        <f t="shared" si="506"/>
        <v>23.973570190337526</v>
      </c>
      <c r="Y982" s="41">
        <v>435.40000000000003</v>
      </c>
      <c r="Z982" s="264">
        <v>351.4</v>
      </c>
      <c r="AA982" s="194">
        <v>3.17</v>
      </c>
      <c r="AB982" s="73">
        <v>15.851998683320613</v>
      </c>
      <c r="AC982" s="255">
        <f t="shared" si="507"/>
        <v>1.3209998902767178E-3</v>
      </c>
      <c r="AD982" s="80">
        <f t="shared" si="508"/>
        <v>6.9019602267177955</v>
      </c>
      <c r="AE982" s="145">
        <v>0.45612180230000005</v>
      </c>
      <c r="AF982" s="150">
        <v>0.43406011159999996</v>
      </c>
      <c r="AG982" s="155">
        <v>0.34596258037500005</v>
      </c>
      <c r="AH982" s="160">
        <v>0.32266307622499996</v>
      </c>
      <c r="AI982" s="179">
        <f t="shared" si="509"/>
        <v>2.8773772406373519</v>
      </c>
      <c r="AJ982" s="179">
        <f t="shared" si="510"/>
        <v>2.0354725146710004</v>
      </c>
      <c r="AK982" s="260">
        <f t="shared" si="511"/>
        <v>244.25670176052003</v>
      </c>
      <c r="AL982" s="109">
        <v>171.45388643993928</v>
      </c>
      <c r="AS982" s="455">
        <v>25.008140208474657</v>
      </c>
      <c r="AT982" s="349">
        <v>24.239467492559019</v>
      </c>
      <c r="AU982" s="352">
        <f t="shared" si="512"/>
        <v>0.76867271591563835</v>
      </c>
      <c r="AV982" s="417">
        <f t="shared" si="513"/>
        <v>10.888544246769866</v>
      </c>
      <c r="AW982" s="349">
        <f t="shared" si="514"/>
        <v>10.553864146260198</v>
      </c>
      <c r="AX982" s="352">
        <f t="shared" si="515"/>
        <v>0.33468010050966901</v>
      </c>
      <c r="AY982" s="209">
        <v>0.96</v>
      </c>
      <c r="AZ982" s="222">
        <v>0.8369036221500471</v>
      </c>
      <c r="BA982" s="225">
        <f t="shared" si="516"/>
        <v>0.12309637784995286</v>
      </c>
      <c r="BB982" s="228">
        <f t="shared" si="517"/>
        <v>0.41798400000000002</v>
      </c>
      <c r="BC982" s="222">
        <f t="shared" si="518"/>
        <v>0.36438783708413053</v>
      </c>
      <c r="BD982" s="225">
        <f t="shared" si="519"/>
        <v>5.3596162915869487E-2</v>
      </c>
      <c r="BE982" s="359">
        <f t="shared" si="520"/>
        <v>128.77713349651322</v>
      </c>
      <c r="BF982" s="448">
        <f t="shared" si="521"/>
        <v>20.622559322191897</v>
      </c>
    </row>
    <row r="983" spans="1:58" x14ac:dyDescent="0.25">
      <c r="A983" s="8">
        <v>977</v>
      </c>
      <c r="B983" s="9">
        <v>41</v>
      </c>
      <c r="C983" s="10" t="s">
        <v>11</v>
      </c>
      <c r="D983" s="10" t="s">
        <v>10</v>
      </c>
      <c r="E983" s="11" t="s">
        <v>7</v>
      </c>
      <c r="F983" s="12" t="s">
        <v>32</v>
      </c>
      <c r="G983" s="13">
        <v>42613</v>
      </c>
      <c r="H983" s="14">
        <v>15</v>
      </c>
      <c r="I983" s="11">
        <v>105</v>
      </c>
      <c r="J983" s="39"/>
      <c r="K983" s="39"/>
      <c r="L983" s="44">
        <v>180.01512084694784</v>
      </c>
      <c r="M983" s="39"/>
      <c r="N983" s="39"/>
      <c r="O983" s="39"/>
      <c r="P983" s="39"/>
      <c r="Q983" s="39"/>
      <c r="R983" s="39"/>
      <c r="S983" s="315">
        <v>30304.345493778023</v>
      </c>
      <c r="T983" s="323">
        <v>1666.9400190427366</v>
      </c>
      <c r="U983" s="328">
        <v>104.37270706202008</v>
      </c>
      <c r="V983" s="287">
        <f t="shared" si="504"/>
        <v>18.179625629949609</v>
      </c>
      <c r="W983" s="298">
        <f t="shared" si="505"/>
        <v>290.3474131007319</v>
      </c>
      <c r="X983" s="305">
        <f t="shared" si="506"/>
        <v>15.971033673125023</v>
      </c>
      <c r="Y983" s="39">
        <v>450.58000000000004</v>
      </c>
      <c r="Z983" s="262">
        <v>182.2</v>
      </c>
      <c r="AA983" s="192">
        <v>3.54</v>
      </c>
      <c r="AB983" s="71">
        <v>8.1136233490185088</v>
      </c>
      <c r="AC983" s="253">
        <f t="shared" si="507"/>
        <v>6.7613527908487578E-4</v>
      </c>
      <c r="AD983" s="78">
        <f t="shared" si="508"/>
        <v>3.6558364086007602</v>
      </c>
      <c r="AE983" s="163">
        <v>0.24054253099999995</v>
      </c>
      <c r="AF983" s="165">
        <v>0.2261146456</v>
      </c>
      <c r="AG983" s="167">
        <v>0.17073151097500003</v>
      </c>
      <c r="AH983" s="169">
        <v>0.15794140852500002</v>
      </c>
      <c r="AI983" s="177">
        <f t="shared" si="509"/>
        <v>2.9646746053241175</v>
      </c>
      <c r="AJ983" s="177">
        <f t="shared" si="510"/>
        <v>1.9466199222090574</v>
      </c>
      <c r="AK983" s="258">
        <f t="shared" si="511"/>
        <v>233.59439066508688</v>
      </c>
      <c r="AL983" s="107">
        <v>156.62036355132949</v>
      </c>
      <c r="AS983" s="456">
        <v>18.986644096856399</v>
      </c>
      <c r="AT983" s="348">
        <v>18.663799840159225</v>
      </c>
      <c r="AU983" s="350">
        <f t="shared" si="512"/>
        <v>0.32284425669717365</v>
      </c>
      <c r="AV983" s="415">
        <f t="shared" si="513"/>
        <v>8.555002097161557</v>
      </c>
      <c r="AW983" s="347">
        <f t="shared" si="514"/>
        <v>8.4095349319789445</v>
      </c>
      <c r="AX983" s="350">
        <f t="shared" si="515"/>
        <v>0.14546716518261252</v>
      </c>
      <c r="AY983" s="207">
        <v>4.8000000000000001E-2</v>
      </c>
      <c r="AZ983" s="220">
        <v>3.5477710422485001E-2</v>
      </c>
      <c r="BA983" s="224">
        <f t="shared" si="516"/>
        <v>1.2522289577515E-2</v>
      </c>
      <c r="BB983" s="226">
        <f t="shared" si="517"/>
        <v>2.1627840000000002E-2</v>
      </c>
      <c r="BC983" s="220">
        <f t="shared" si="518"/>
        <v>1.5985546762163294E-2</v>
      </c>
      <c r="BD983" s="224">
        <f t="shared" si="519"/>
        <v>5.6422932378367091E-3</v>
      </c>
      <c r="BE983" s="357">
        <f t="shared" si="520"/>
        <v>647.93449303291277</v>
      </c>
      <c r="BF983" s="446">
        <f t="shared" si="521"/>
        <v>25.13169486743897</v>
      </c>
    </row>
    <row r="984" spans="1:58" x14ac:dyDescent="0.25">
      <c r="A984" s="15">
        <v>978</v>
      </c>
      <c r="B984" s="16">
        <v>42</v>
      </c>
      <c r="C984" s="17" t="s">
        <v>11</v>
      </c>
      <c r="D984" s="17" t="s">
        <v>10</v>
      </c>
      <c r="E984" s="18" t="s">
        <v>7</v>
      </c>
      <c r="F984" s="19" t="s">
        <v>32</v>
      </c>
      <c r="G984" s="20">
        <v>42613</v>
      </c>
      <c r="H984" s="21">
        <v>15</v>
      </c>
      <c r="I984" s="18">
        <v>105</v>
      </c>
      <c r="J984" s="40"/>
      <c r="K984" s="40"/>
      <c r="L984" s="43">
        <v>180.01981509751752</v>
      </c>
      <c r="M984" s="40"/>
      <c r="N984" s="40"/>
      <c r="O984" s="40"/>
      <c r="P984" s="40"/>
      <c r="Q984" s="40"/>
      <c r="R984" s="40"/>
      <c r="S984" s="313">
        <v>30305.135739566427</v>
      </c>
      <c r="T984" s="321">
        <v>1666.9834878030119</v>
      </c>
      <c r="U984" s="326">
        <v>104.37542878693563</v>
      </c>
      <c r="V984" s="288">
        <f t="shared" si="504"/>
        <v>18.179625629949609</v>
      </c>
      <c r="W984" s="299">
        <f t="shared" si="505"/>
        <v>290.34741310073196</v>
      </c>
      <c r="X984" s="306">
        <f t="shared" si="506"/>
        <v>15.971033673125024</v>
      </c>
      <c r="Y984" s="40">
        <v>448.33000000000004</v>
      </c>
      <c r="Z984" s="263">
        <v>233.2</v>
      </c>
      <c r="AA984" s="193">
        <v>3.43</v>
      </c>
      <c r="AB984" s="72">
        <v>9.6865781660893617</v>
      </c>
      <c r="AC984" s="254">
        <f t="shared" si="507"/>
        <v>8.0721484717411352E-4</v>
      </c>
      <c r="AD984" s="79">
        <f t="shared" si="508"/>
        <v>4.3427835892028446</v>
      </c>
      <c r="AE984" s="163">
        <v>0.27118086810000003</v>
      </c>
      <c r="AF984" s="165">
        <v>0.25426019719999998</v>
      </c>
      <c r="AG984" s="167">
        <v>0.19235330447500001</v>
      </c>
      <c r="AH984" s="169">
        <v>0.177891887725</v>
      </c>
      <c r="AI984" s="178">
        <f t="shared" si="509"/>
        <v>2.7995527775674827</v>
      </c>
      <c r="AJ984" s="178">
        <f t="shared" si="510"/>
        <v>1.8364781109985924</v>
      </c>
      <c r="AK984" s="259">
        <f t="shared" si="511"/>
        <v>220.37737331983107</v>
      </c>
      <c r="AL984" s="108">
        <v>144.77632224295775</v>
      </c>
      <c r="AS984" s="455">
        <v>23.324049104505356</v>
      </c>
      <c r="AT984" s="348">
        <v>22.966791386265083</v>
      </c>
      <c r="AU984" s="351">
        <f t="shared" si="512"/>
        <v>0.35725771824027319</v>
      </c>
      <c r="AV984" s="416">
        <f t="shared" si="513"/>
        <v>10.456870935022888</v>
      </c>
      <c r="AW984" s="348">
        <f t="shared" si="514"/>
        <v>10.296701582204225</v>
      </c>
      <c r="AX984" s="351">
        <f t="shared" si="515"/>
        <v>0.16016935281866171</v>
      </c>
      <c r="AY984" s="208">
        <v>5.2999999999999999E-2</v>
      </c>
      <c r="AZ984" s="221">
        <v>4.2337290103935998E-2</v>
      </c>
      <c r="BA984" s="223">
        <f t="shared" si="516"/>
        <v>1.0662709896064E-2</v>
      </c>
      <c r="BB984" s="227">
        <f t="shared" si="517"/>
        <v>2.3761490000000003E-2</v>
      </c>
      <c r="BC984" s="221">
        <f t="shared" si="518"/>
        <v>1.8981077272297628E-2</v>
      </c>
      <c r="BD984" s="223">
        <f t="shared" si="519"/>
        <v>4.7804127277023744E-3</v>
      </c>
      <c r="BE984" s="358">
        <f t="shared" si="520"/>
        <v>908.45369146402788</v>
      </c>
      <c r="BF984" s="447">
        <f t="shared" si="521"/>
        <v>27.113698799292745</v>
      </c>
    </row>
    <row r="985" spans="1:58" x14ac:dyDescent="0.25">
      <c r="A985" s="15">
        <v>979</v>
      </c>
      <c r="B985" s="16">
        <v>43</v>
      </c>
      <c r="C985" s="17" t="s">
        <v>11</v>
      </c>
      <c r="D985" s="17" t="s">
        <v>10</v>
      </c>
      <c r="E985" s="18" t="s">
        <v>7</v>
      </c>
      <c r="F985" s="19" t="s">
        <v>32</v>
      </c>
      <c r="G985" s="20">
        <v>42613</v>
      </c>
      <c r="H985" s="21">
        <v>15</v>
      </c>
      <c r="I985" s="18">
        <v>105</v>
      </c>
      <c r="J985" s="40"/>
      <c r="K985" s="40"/>
      <c r="L985" s="43">
        <v>180.00573234580838</v>
      </c>
      <c r="M985" s="40"/>
      <c r="N985" s="40"/>
      <c r="O985" s="40"/>
      <c r="P985" s="40"/>
      <c r="Q985" s="40"/>
      <c r="R985" s="40"/>
      <c r="S985" s="313">
        <v>30302.765002201206</v>
      </c>
      <c r="T985" s="321">
        <v>1666.8530815221852</v>
      </c>
      <c r="U985" s="326">
        <v>104.36726361218892</v>
      </c>
      <c r="V985" s="288">
        <f t="shared" si="504"/>
        <v>18.179625629949609</v>
      </c>
      <c r="W985" s="299">
        <f t="shared" si="505"/>
        <v>290.34741310073196</v>
      </c>
      <c r="X985" s="306">
        <f t="shared" si="506"/>
        <v>15.971033673125023</v>
      </c>
      <c r="Y985" s="40">
        <v>441.75</v>
      </c>
      <c r="Z985" s="263">
        <v>184.2</v>
      </c>
      <c r="AA985" s="193">
        <v>3.51</v>
      </c>
      <c r="AB985" s="72">
        <v>7.0151253156376701</v>
      </c>
      <c r="AC985" s="254">
        <f t="shared" si="507"/>
        <v>5.8459377630313918E-4</v>
      </c>
      <c r="AD985" s="79">
        <f t="shared" si="508"/>
        <v>3.0989316081829408</v>
      </c>
      <c r="AE985" s="163">
        <v>0.19703412050000002</v>
      </c>
      <c r="AF985" s="165">
        <v>0.18383546169999998</v>
      </c>
      <c r="AG985" s="167">
        <v>0.140932079475</v>
      </c>
      <c r="AH985" s="169">
        <v>0.12875647102500001</v>
      </c>
      <c r="AI985" s="178">
        <f t="shared" si="509"/>
        <v>2.8087042160285307</v>
      </c>
      <c r="AJ985" s="178">
        <f t="shared" si="510"/>
        <v>1.8354122732203271</v>
      </c>
      <c r="AK985" s="259">
        <f t="shared" si="511"/>
        <v>220.24947278643927</v>
      </c>
      <c r="AL985" s="108">
        <v>144.43466720521627</v>
      </c>
      <c r="AS985" s="455">
        <v>17.404716320146971</v>
      </c>
      <c r="AT985" s="348">
        <v>17.039694822463787</v>
      </c>
      <c r="AU985" s="351">
        <f t="shared" si="512"/>
        <v>0.36502149768318404</v>
      </c>
      <c r="AV985" s="416">
        <f t="shared" si="513"/>
        <v>7.6885334344249241</v>
      </c>
      <c r="AW985" s="348">
        <f t="shared" si="514"/>
        <v>7.5272851878233782</v>
      </c>
      <c r="AX985" s="351">
        <f t="shared" si="515"/>
        <v>0.16124824660154655</v>
      </c>
      <c r="AY985" s="208">
        <v>5.0999999999999997E-2</v>
      </c>
      <c r="AZ985" s="221">
        <v>4.4513096843878101E-2</v>
      </c>
      <c r="BA985" s="223">
        <f t="shared" si="516"/>
        <v>6.4869031561218954E-3</v>
      </c>
      <c r="BB985" s="227">
        <f t="shared" si="517"/>
        <v>2.2529249999999997E-2</v>
      </c>
      <c r="BC985" s="221">
        <f t="shared" si="518"/>
        <v>1.966366053078315E-2</v>
      </c>
      <c r="BD985" s="223">
        <f t="shared" si="519"/>
        <v>2.8655894692168472E-3</v>
      </c>
      <c r="BE985" s="358">
        <f t="shared" si="520"/>
        <v>1081.4290188712428</v>
      </c>
      <c r="BF985" s="447">
        <f t="shared" si="521"/>
        <v>19.218389492572744</v>
      </c>
    </row>
    <row r="986" spans="1:58" ht="15.75" thickBot="1" x14ac:dyDescent="0.3">
      <c r="A986" s="22">
        <v>980</v>
      </c>
      <c r="B986" s="23">
        <v>44</v>
      </c>
      <c r="C986" s="24" t="s">
        <v>11</v>
      </c>
      <c r="D986" s="24" t="s">
        <v>10</v>
      </c>
      <c r="E986" s="25" t="s">
        <v>7</v>
      </c>
      <c r="F986" s="26" t="s">
        <v>32</v>
      </c>
      <c r="G986" s="27">
        <v>42613</v>
      </c>
      <c r="H986" s="28">
        <v>15</v>
      </c>
      <c r="I986" s="25">
        <v>105</v>
      </c>
      <c r="J986" s="41"/>
      <c r="K986" s="41"/>
      <c r="L986" s="42">
        <v>180.01042659637812</v>
      </c>
      <c r="M986" s="41"/>
      <c r="N986" s="41"/>
      <c r="O986" s="41"/>
      <c r="P986" s="41"/>
      <c r="Q986" s="41"/>
      <c r="R986" s="41"/>
      <c r="S986" s="314">
        <v>30303.555247989618</v>
      </c>
      <c r="T986" s="322">
        <v>1666.8965502824608</v>
      </c>
      <c r="U986" s="327">
        <v>104.36998533710451</v>
      </c>
      <c r="V986" s="289">
        <f t="shared" si="504"/>
        <v>18.179625629949612</v>
      </c>
      <c r="W986" s="300">
        <f t="shared" si="505"/>
        <v>290.34741310073196</v>
      </c>
      <c r="X986" s="307">
        <f t="shared" si="506"/>
        <v>15.971033673125021</v>
      </c>
      <c r="Y986" s="41">
        <v>446.14</v>
      </c>
      <c r="Z986" s="264">
        <v>138.19999999999999</v>
      </c>
      <c r="AA986" s="194">
        <v>3.66</v>
      </c>
      <c r="AB986" s="73">
        <v>5.6816673214336753</v>
      </c>
      <c r="AC986" s="255">
        <f t="shared" si="507"/>
        <v>4.7347227678613959E-4</v>
      </c>
      <c r="AD986" s="80">
        <f t="shared" si="508"/>
        <v>2.5348190587844197</v>
      </c>
      <c r="AE986" s="145">
        <v>0.1667975485</v>
      </c>
      <c r="AF986" s="150">
        <v>0.15667478740000002</v>
      </c>
      <c r="AG986" s="155">
        <v>0.120421435775</v>
      </c>
      <c r="AH986" s="160">
        <v>0.10867474232500005</v>
      </c>
      <c r="AI986" s="179">
        <f t="shared" si="509"/>
        <v>2.9357148010192082</v>
      </c>
      <c r="AJ986" s="179">
        <f t="shared" si="510"/>
        <v>1.9127262505327005</v>
      </c>
      <c r="AK986" s="260">
        <f t="shared" si="511"/>
        <v>229.52715006392404</v>
      </c>
      <c r="AL986" s="109">
        <v>159.12583382810041</v>
      </c>
      <c r="AS986" s="457">
        <v>14.052492485722347</v>
      </c>
      <c r="AT986" s="348">
        <v>13.598094244937991</v>
      </c>
      <c r="AU986" s="352">
        <f t="shared" si="512"/>
        <v>0.45439824078435542</v>
      </c>
      <c r="AV986" s="417">
        <f t="shared" si="513"/>
        <v>6.2693789975801675</v>
      </c>
      <c r="AW986" s="349">
        <f t="shared" si="514"/>
        <v>6.0666537664366356</v>
      </c>
      <c r="AX986" s="352">
        <f t="shared" si="515"/>
        <v>0.2027252311435323</v>
      </c>
      <c r="AY986" s="209">
        <v>5.2999999999999999E-2</v>
      </c>
      <c r="AZ986" s="222">
        <v>3.2483414302464722E-2</v>
      </c>
      <c r="BA986" s="225">
        <f t="shared" si="516"/>
        <v>2.0516585697535276E-2</v>
      </c>
      <c r="BB986" s="228">
        <f t="shared" si="517"/>
        <v>2.3645419999999997E-2</v>
      </c>
      <c r="BC986" s="222">
        <f t="shared" si="518"/>
        <v>1.4492150456901611E-2</v>
      </c>
      <c r="BD986" s="225">
        <f t="shared" si="519"/>
        <v>9.1532695430983878E-3</v>
      </c>
      <c r="BE986" s="359">
        <f t="shared" si="520"/>
        <v>276.93045057278863</v>
      </c>
      <c r="BF986" s="448">
        <f t="shared" si="521"/>
        <v>12.503717689633474</v>
      </c>
    </row>
    <row r="987" spans="1:58" x14ac:dyDescent="0.25">
      <c r="A987" s="8">
        <v>981</v>
      </c>
      <c r="B987" s="9">
        <v>45</v>
      </c>
      <c r="C987" s="10" t="s">
        <v>11</v>
      </c>
      <c r="D987" s="10" t="s">
        <v>10</v>
      </c>
      <c r="E987" s="11" t="s">
        <v>8</v>
      </c>
      <c r="F987" s="12" t="s">
        <v>32</v>
      </c>
      <c r="G987" s="13">
        <v>42612</v>
      </c>
      <c r="H987" s="14">
        <v>15</v>
      </c>
      <c r="I987" s="11">
        <v>105</v>
      </c>
      <c r="J987" s="39"/>
      <c r="K987" s="39"/>
      <c r="L987" s="44">
        <v>180.00573234580838</v>
      </c>
      <c r="M987" s="39"/>
      <c r="N987" s="39"/>
      <c r="O987" s="39"/>
      <c r="P987" s="39"/>
      <c r="Q987" s="39"/>
      <c r="R987" s="39"/>
      <c r="S987" s="315">
        <v>30302.765002201206</v>
      </c>
      <c r="T987" s="323">
        <v>1666.8530815221852</v>
      </c>
      <c r="U987" s="328">
        <v>104.36726361218892</v>
      </c>
      <c r="V987" s="287">
        <f t="shared" si="504"/>
        <v>18.179625629949609</v>
      </c>
      <c r="W987" s="298">
        <f t="shared" si="505"/>
        <v>290.34741310073196</v>
      </c>
      <c r="X987" s="305">
        <f t="shared" si="506"/>
        <v>15.971033673125023</v>
      </c>
      <c r="Y987" s="39">
        <v>434.15</v>
      </c>
      <c r="Z987" s="262">
        <v>179.4</v>
      </c>
      <c r="AA987" s="192">
        <v>3.47</v>
      </c>
      <c r="AB987" s="71">
        <v>13.894608448861513</v>
      </c>
      <c r="AC987" s="253">
        <f t="shared" si="507"/>
        <v>1.1578840374051262E-3</v>
      </c>
      <c r="AD987" s="78">
        <f t="shared" si="508"/>
        <v>6.0323442580732252</v>
      </c>
      <c r="AE987" s="163">
        <v>0.38304728270000005</v>
      </c>
      <c r="AF987" s="165">
        <v>0.36190594729999997</v>
      </c>
      <c r="AG987" s="167">
        <v>0.27550267807499995</v>
      </c>
      <c r="AH987" s="169">
        <v>0.25427750502500007</v>
      </c>
      <c r="AI987" s="177">
        <f t="shared" si="509"/>
        <v>2.7568051601438679</v>
      </c>
      <c r="AJ987" s="177">
        <f t="shared" si="510"/>
        <v>1.8300444086701479</v>
      </c>
      <c r="AK987" s="258">
        <f t="shared" si="511"/>
        <v>219.60532904041773</v>
      </c>
      <c r="AL987" s="107">
        <v>91.022596304962789</v>
      </c>
      <c r="AS987" s="455">
        <v>13.405237184246861</v>
      </c>
      <c r="AT987" s="347">
        <v>12.554083245806313</v>
      </c>
      <c r="AU987" s="350">
        <f t="shared" si="512"/>
        <v>0.85115393844054843</v>
      </c>
      <c r="AV987" s="415">
        <f t="shared" si="513"/>
        <v>5.8198837235407748</v>
      </c>
      <c r="AW987" s="347">
        <f t="shared" si="514"/>
        <v>5.450355241166811</v>
      </c>
      <c r="AX987" s="350">
        <f t="shared" si="515"/>
        <v>0.36952848237396407</v>
      </c>
      <c r="AY987" s="207">
        <v>6.3E-2</v>
      </c>
      <c r="AZ987" s="220">
        <v>2.6469337192315097E-2</v>
      </c>
      <c r="BA987" s="224">
        <f t="shared" si="516"/>
        <v>3.6530662807684904E-2</v>
      </c>
      <c r="BB987" s="226">
        <f t="shared" si="517"/>
        <v>2.7351449999999999E-2</v>
      </c>
      <c r="BC987" s="220">
        <f t="shared" si="518"/>
        <v>1.1491662742043598E-2</v>
      </c>
      <c r="BD987" s="224">
        <f t="shared" si="519"/>
        <v>1.5859787257956399E-2</v>
      </c>
      <c r="BE987" s="357">
        <f t="shared" si="520"/>
        <v>380.35467689183355</v>
      </c>
      <c r="BF987" s="446">
        <f t="shared" si="521"/>
        <v>16.324436534146432</v>
      </c>
    </row>
    <row r="988" spans="1:58" x14ac:dyDescent="0.25">
      <c r="A988" s="15">
        <v>982</v>
      </c>
      <c r="B988" s="16">
        <v>46</v>
      </c>
      <c r="C988" s="17" t="s">
        <v>11</v>
      </c>
      <c r="D988" s="17" t="s">
        <v>10</v>
      </c>
      <c r="E988" s="18" t="s">
        <v>8</v>
      </c>
      <c r="F988" s="19" t="s">
        <v>32</v>
      </c>
      <c r="G988" s="20">
        <v>42612</v>
      </c>
      <c r="H988" s="21">
        <v>15</v>
      </c>
      <c r="I988" s="18">
        <v>105</v>
      </c>
      <c r="J988" s="40"/>
      <c r="K988" s="40"/>
      <c r="L988" s="43">
        <v>180.0010380952387</v>
      </c>
      <c r="M988" s="40"/>
      <c r="N988" s="40"/>
      <c r="O988" s="40"/>
      <c r="P988" s="40"/>
      <c r="Q988" s="40"/>
      <c r="R988" s="40"/>
      <c r="S988" s="313">
        <v>30301.974756412801</v>
      </c>
      <c r="T988" s="321">
        <v>1666.8096127619099</v>
      </c>
      <c r="U988" s="326">
        <v>104.36454188727338</v>
      </c>
      <c r="V988" s="288">
        <f t="shared" si="504"/>
        <v>18.179625629949609</v>
      </c>
      <c r="W988" s="299">
        <f t="shared" si="505"/>
        <v>290.3474131007319</v>
      </c>
      <c r="X988" s="306">
        <f t="shared" si="506"/>
        <v>15.971033673125021</v>
      </c>
      <c r="Y988" s="40">
        <v>439.1</v>
      </c>
      <c r="Z988" s="263">
        <v>189.4</v>
      </c>
      <c r="AA988" s="193">
        <v>3.44</v>
      </c>
      <c r="AB988" s="72">
        <v>14.82615545826093</v>
      </c>
      <c r="AC988" s="254">
        <f t="shared" si="507"/>
        <v>1.2355129548550774E-3</v>
      </c>
      <c r="AD988" s="79">
        <f t="shared" si="508"/>
        <v>6.5101648617223749</v>
      </c>
      <c r="AE988" s="163">
        <v>0.43500959869999994</v>
      </c>
      <c r="AF988" s="165">
        <v>0.41277863080000005</v>
      </c>
      <c r="AG988" s="167">
        <v>0.31501370297500009</v>
      </c>
      <c r="AH988" s="169">
        <v>0.29173440492499997</v>
      </c>
      <c r="AI988" s="178">
        <f t="shared" si="509"/>
        <v>2.9340687808424306</v>
      </c>
      <c r="AJ988" s="178">
        <f t="shared" si="510"/>
        <v>1.9677009710730478</v>
      </c>
      <c r="AK988" s="259">
        <f t="shared" si="511"/>
        <v>236.12411652876574</v>
      </c>
      <c r="AL988" s="108">
        <v>99.450087235919639</v>
      </c>
      <c r="AS988" s="455">
        <v>13.754532097621265</v>
      </c>
      <c r="AT988" s="348">
        <v>12.902003405230692</v>
      </c>
      <c r="AU988" s="351">
        <f t="shared" si="512"/>
        <v>0.85252869239057283</v>
      </c>
      <c r="AV988" s="416">
        <f t="shared" si="513"/>
        <v>6.0396150440654974</v>
      </c>
      <c r="AW988" s="348">
        <f t="shared" si="514"/>
        <v>5.6652696952367965</v>
      </c>
      <c r="AX988" s="351">
        <f t="shared" si="515"/>
        <v>0.37434534882870052</v>
      </c>
      <c r="AY988" s="208">
        <v>5.8999999999999997E-2</v>
      </c>
      <c r="AZ988" s="221">
        <v>1.7806693766446509E-2</v>
      </c>
      <c r="BA988" s="223">
        <f t="shared" si="516"/>
        <v>4.1193306233553488E-2</v>
      </c>
      <c r="BB988" s="227">
        <f t="shared" si="517"/>
        <v>2.59069E-2</v>
      </c>
      <c r="BC988" s="221">
        <f t="shared" si="518"/>
        <v>7.8189192328466627E-3</v>
      </c>
      <c r="BD988" s="223">
        <f t="shared" si="519"/>
        <v>1.8087980767153337E-2</v>
      </c>
      <c r="BE988" s="358">
        <f t="shared" si="520"/>
        <v>359.91661786507615</v>
      </c>
      <c r="BF988" s="447">
        <f t="shared" si="521"/>
        <v>17.390799383756757</v>
      </c>
    </row>
    <row r="989" spans="1:58" x14ac:dyDescent="0.25">
      <c r="A989" s="15">
        <v>983</v>
      </c>
      <c r="B989" s="16">
        <v>47</v>
      </c>
      <c r="C989" s="17" t="s">
        <v>11</v>
      </c>
      <c r="D989" s="17" t="s">
        <v>10</v>
      </c>
      <c r="E989" s="18" t="s">
        <v>8</v>
      </c>
      <c r="F989" s="19" t="s">
        <v>32</v>
      </c>
      <c r="G989" s="20">
        <v>42612</v>
      </c>
      <c r="H989" s="21">
        <v>15</v>
      </c>
      <c r="I989" s="18">
        <v>105</v>
      </c>
      <c r="J989" s="40"/>
      <c r="K989" s="40"/>
      <c r="L989" s="43">
        <v>180.0010380952387</v>
      </c>
      <c r="M989" s="40"/>
      <c r="N989" s="40"/>
      <c r="O989" s="40"/>
      <c r="P989" s="40"/>
      <c r="Q989" s="40"/>
      <c r="R989" s="40"/>
      <c r="S989" s="313">
        <v>30301.974756412801</v>
      </c>
      <c r="T989" s="321">
        <v>1666.8096127619099</v>
      </c>
      <c r="U989" s="326">
        <v>104.36454188727338</v>
      </c>
      <c r="V989" s="288">
        <f t="shared" si="504"/>
        <v>18.179625629949609</v>
      </c>
      <c r="W989" s="299">
        <f t="shared" si="505"/>
        <v>290.3474131007319</v>
      </c>
      <c r="X989" s="306">
        <f t="shared" si="506"/>
        <v>15.971033673125021</v>
      </c>
      <c r="Y989" s="40">
        <v>449.62</v>
      </c>
      <c r="Z989" s="263">
        <v>197.4</v>
      </c>
      <c r="AA989" s="193">
        <v>3.43</v>
      </c>
      <c r="AB989" s="72">
        <v>14.917970547571969</v>
      </c>
      <c r="AC989" s="254">
        <f t="shared" si="507"/>
        <v>1.243164212297664E-3</v>
      </c>
      <c r="AD989" s="79">
        <f t="shared" si="508"/>
        <v>6.7074179175993089</v>
      </c>
      <c r="AE989" s="163">
        <v>0.44356387849999995</v>
      </c>
      <c r="AF989" s="165">
        <v>0.42035247380000001</v>
      </c>
      <c r="AG989" s="167">
        <v>0.320312734775</v>
      </c>
      <c r="AH989" s="169">
        <v>0.29763171822500006</v>
      </c>
      <c r="AI989" s="178">
        <f t="shared" si="509"/>
        <v>2.9733526895331877</v>
      </c>
      <c r="AJ989" s="178">
        <f t="shared" si="510"/>
        <v>1.9951220393945761</v>
      </c>
      <c r="AK989" s="259">
        <f t="shared" si="511"/>
        <v>239.41464472734913</v>
      </c>
      <c r="AL989" s="108">
        <v>95.464111795602193</v>
      </c>
      <c r="AS989" s="455">
        <v>14.867742260674838</v>
      </c>
      <c r="AT989" s="348">
        <v>14.010832198816038</v>
      </c>
      <c r="AU989" s="351">
        <f t="shared" si="512"/>
        <v>0.85691006185879992</v>
      </c>
      <c r="AV989" s="416">
        <f t="shared" si="513"/>
        <v>6.6848342752446204</v>
      </c>
      <c r="AW989" s="348">
        <f t="shared" si="514"/>
        <v>6.2995503732316678</v>
      </c>
      <c r="AX989" s="351">
        <f t="shared" si="515"/>
        <v>0.38528390201295359</v>
      </c>
      <c r="AY989" s="208">
        <v>6.6000000000000003E-2</v>
      </c>
      <c r="AZ989" s="221">
        <v>2.4654774608828731E-2</v>
      </c>
      <c r="BA989" s="223">
        <f t="shared" si="516"/>
        <v>4.1345225391171275E-2</v>
      </c>
      <c r="BB989" s="227">
        <f t="shared" si="517"/>
        <v>2.967492E-2</v>
      </c>
      <c r="BC989" s="221">
        <f t="shared" si="518"/>
        <v>1.1085279759621574E-2</v>
      </c>
      <c r="BD989" s="223">
        <f t="shared" si="519"/>
        <v>1.858964024037843E-2</v>
      </c>
      <c r="BE989" s="358">
        <f t="shared" si="520"/>
        <v>360.8148318561955</v>
      </c>
      <c r="BF989" s="447">
        <f t="shared" si="521"/>
        <v>17.409027168162865</v>
      </c>
    </row>
    <row r="990" spans="1:58" ht="15.75" thickBot="1" x14ac:dyDescent="0.3">
      <c r="A990" s="22">
        <v>984</v>
      </c>
      <c r="B990" s="23">
        <v>48</v>
      </c>
      <c r="C990" s="24" t="s">
        <v>11</v>
      </c>
      <c r="D990" s="24" t="s">
        <v>10</v>
      </c>
      <c r="E990" s="25" t="s">
        <v>8</v>
      </c>
      <c r="F990" s="26" t="s">
        <v>32</v>
      </c>
      <c r="G990" s="27">
        <v>42612</v>
      </c>
      <c r="H990" s="28">
        <v>15</v>
      </c>
      <c r="I990" s="25">
        <v>105</v>
      </c>
      <c r="J990" s="41"/>
      <c r="K990" s="41"/>
      <c r="L990" s="42">
        <v>179.99634384466898</v>
      </c>
      <c r="M990" s="41"/>
      <c r="N990" s="41"/>
      <c r="O990" s="41"/>
      <c r="P990" s="41"/>
      <c r="Q990" s="41"/>
      <c r="R990" s="41"/>
      <c r="S990" s="314">
        <v>30301.184510624396</v>
      </c>
      <c r="T990" s="322">
        <v>1666.7661440016343</v>
      </c>
      <c r="U990" s="327">
        <v>104.3618201623578</v>
      </c>
      <c r="V990" s="289">
        <f t="shared" si="504"/>
        <v>18.179625629949612</v>
      </c>
      <c r="W990" s="300">
        <f t="shared" si="505"/>
        <v>290.34741310073196</v>
      </c>
      <c r="X990" s="307">
        <f t="shared" si="506"/>
        <v>15.971033673125023</v>
      </c>
      <c r="Y990" s="41">
        <v>448.15</v>
      </c>
      <c r="Z990" s="264">
        <v>175.4</v>
      </c>
      <c r="AA990" s="194">
        <v>3.46</v>
      </c>
      <c r="AB990" s="73">
        <v>14.308722217756962</v>
      </c>
      <c r="AC990" s="255">
        <f t="shared" si="507"/>
        <v>1.1923935181464135E-3</v>
      </c>
      <c r="AD990" s="80">
        <f t="shared" si="508"/>
        <v>6.4124538618877827</v>
      </c>
      <c r="AE990" s="145">
        <v>0.38383471959999999</v>
      </c>
      <c r="AF990" s="150">
        <v>0.36332269010000001</v>
      </c>
      <c r="AG990" s="155">
        <v>0.27713983887500004</v>
      </c>
      <c r="AH990" s="160">
        <v>0.25682596122500007</v>
      </c>
      <c r="AI990" s="179">
        <f t="shared" si="509"/>
        <v>2.6825226862232707</v>
      </c>
      <c r="AJ990" s="179">
        <f t="shared" si="510"/>
        <v>1.7948909575327556</v>
      </c>
      <c r="AK990" s="260">
        <f t="shared" si="511"/>
        <v>215.38691490393066</v>
      </c>
      <c r="AL990" s="109">
        <v>98.425122122695143</v>
      </c>
      <c r="AS990" s="455">
        <v>12.377388497384336</v>
      </c>
      <c r="AT990" s="349">
        <v>11.530279962951083</v>
      </c>
      <c r="AU990" s="352">
        <f t="shared" si="512"/>
        <v>0.84710853443325362</v>
      </c>
      <c r="AV990" s="417">
        <f t="shared" si="513"/>
        <v>5.5469266551027907</v>
      </c>
      <c r="AW990" s="349">
        <f t="shared" si="514"/>
        <v>5.1672949653965272</v>
      </c>
      <c r="AX990" s="352">
        <f t="shared" si="515"/>
        <v>0.3796316897062626</v>
      </c>
      <c r="AY990" s="209">
        <v>7.0999999999999994E-2</v>
      </c>
      <c r="AZ990" s="222">
        <v>3.3854123611864427E-2</v>
      </c>
      <c r="BA990" s="225">
        <f t="shared" si="516"/>
        <v>3.7145876388135567E-2</v>
      </c>
      <c r="BB990" s="228">
        <f t="shared" si="517"/>
        <v>3.1818649999999997E-2</v>
      </c>
      <c r="BC990" s="222">
        <f t="shared" si="518"/>
        <v>1.5171725496657042E-2</v>
      </c>
      <c r="BD990" s="225">
        <f t="shared" si="519"/>
        <v>1.6646924503342951E-2</v>
      </c>
      <c r="BE990" s="359">
        <f t="shared" si="520"/>
        <v>385.20351675770888</v>
      </c>
      <c r="BF990" s="448">
        <f t="shared" si="521"/>
        <v>16.891250218993505</v>
      </c>
    </row>
    <row r="991" spans="1:58" x14ac:dyDescent="0.25">
      <c r="A991" s="8">
        <v>985</v>
      </c>
      <c r="B991" s="9">
        <v>49</v>
      </c>
      <c r="C991" s="10" t="s">
        <v>12</v>
      </c>
      <c r="D991" s="10" t="s">
        <v>6</v>
      </c>
      <c r="E991" s="11" t="s">
        <v>7</v>
      </c>
      <c r="F991" s="12" t="s">
        <v>32</v>
      </c>
      <c r="G991" s="13">
        <v>42613</v>
      </c>
      <c r="H991" s="14">
        <v>15</v>
      </c>
      <c r="I991" s="11">
        <v>105</v>
      </c>
      <c r="J991" s="39"/>
      <c r="K991" s="39"/>
      <c r="L991" s="44">
        <v>30.001810103142219</v>
      </c>
      <c r="M991" s="39"/>
      <c r="N991" s="39"/>
      <c r="O991" s="39"/>
      <c r="P991" s="39"/>
      <c r="Q991" s="39"/>
      <c r="R991" s="39"/>
      <c r="S991" s="315">
        <v>14092.950271816349</v>
      </c>
      <c r="T991" s="323">
        <v>307.6185595908849</v>
      </c>
      <c r="U991" s="328">
        <v>16.774722071505924</v>
      </c>
      <c r="V991" s="287">
        <f t="shared" si="504"/>
        <v>45.813068920676201</v>
      </c>
      <c r="W991" s="298">
        <f t="shared" si="505"/>
        <v>840.13017990653225</v>
      </c>
      <c r="X991" s="305">
        <f t="shared" si="506"/>
        <v>18.338220942176775</v>
      </c>
      <c r="Y991" s="39">
        <v>458.65999999999997</v>
      </c>
      <c r="Z991" s="262">
        <v>16.500000000000014</v>
      </c>
      <c r="AA991" s="192">
        <v>5.79</v>
      </c>
      <c r="AB991" s="71">
        <v>61.257166981094223</v>
      </c>
      <c r="AC991" s="253">
        <f t="shared" si="507"/>
        <v>5.1047639150911851E-3</v>
      </c>
      <c r="AD991" s="78">
        <f t="shared" si="508"/>
        <v>28.096212207548675</v>
      </c>
      <c r="AE991" s="163">
        <v>2.4983654019999997</v>
      </c>
      <c r="AF991" s="165">
        <v>2.3805763272</v>
      </c>
      <c r="AG991" s="167">
        <v>1.922765549175</v>
      </c>
      <c r="AH991" s="169">
        <v>1.804536752325</v>
      </c>
      <c r="AI991" s="177">
        <f t="shared" si="509"/>
        <v>4.0784866900081571</v>
      </c>
      <c r="AJ991" s="177">
        <f t="shared" si="510"/>
        <v>2.945837754596019</v>
      </c>
      <c r="AK991" s="258">
        <f t="shared" si="511"/>
        <v>353.50053055152227</v>
      </c>
      <c r="AL991" s="107">
        <v>501.39015638689921</v>
      </c>
      <c r="AS991" s="456">
        <v>2.4631348348929145</v>
      </c>
      <c r="AT991" s="348">
        <v>1.1782205024453587</v>
      </c>
      <c r="AU991" s="350">
        <f t="shared" si="512"/>
        <v>1.2849143324475558</v>
      </c>
      <c r="AV991" s="415">
        <f t="shared" si="513"/>
        <v>1.1297414233719842</v>
      </c>
      <c r="AW991" s="347">
        <f t="shared" si="514"/>
        <v>0.5404026156515882</v>
      </c>
      <c r="AX991" s="350">
        <f t="shared" si="515"/>
        <v>0.58933880772039593</v>
      </c>
      <c r="AY991" s="207">
        <v>0.40699999999999997</v>
      </c>
      <c r="AZ991" s="220">
        <v>8.6254317531916869E-2</v>
      </c>
      <c r="BA991" s="224">
        <f t="shared" si="516"/>
        <v>0.3207456824680831</v>
      </c>
      <c r="BB991" s="226">
        <f t="shared" si="517"/>
        <v>0.18667461999999999</v>
      </c>
      <c r="BC991" s="220">
        <f t="shared" si="518"/>
        <v>3.9561405279188992E-2</v>
      </c>
      <c r="BD991" s="224">
        <f t="shared" si="519"/>
        <v>0.14711321472081099</v>
      </c>
      <c r="BE991" s="357">
        <f t="shared" si="520"/>
        <v>190.98360579550382</v>
      </c>
      <c r="BF991" s="446">
        <f t="shared" si="521"/>
        <v>47.674125374887161</v>
      </c>
    </row>
    <row r="992" spans="1:58" x14ac:dyDescent="0.25">
      <c r="A992" s="15">
        <v>986</v>
      </c>
      <c r="B992" s="16">
        <v>50</v>
      </c>
      <c r="C992" s="17" t="s">
        <v>12</v>
      </c>
      <c r="D992" s="17" t="s">
        <v>6</v>
      </c>
      <c r="E992" s="18" t="s">
        <v>7</v>
      </c>
      <c r="F992" s="19" t="s">
        <v>32</v>
      </c>
      <c r="G992" s="20">
        <v>42613</v>
      </c>
      <c r="H992" s="21">
        <v>15</v>
      </c>
      <c r="I992" s="18">
        <v>105</v>
      </c>
      <c r="J992" s="40"/>
      <c r="K992" s="40"/>
      <c r="L992" s="43">
        <v>30.008435944596091</v>
      </c>
      <c r="M992" s="40"/>
      <c r="N992" s="40"/>
      <c r="O992" s="40"/>
      <c r="P992" s="40"/>
      <c r="Q992" s="40"/>
      <c r="R992" s="40"/>
      <c r="S992" s="313">
        <v>14096.062672494752</v>
      </c>
      <c r="T992" s="321">
        <v>307.6864965519253</v>
      </c>
      <c r="U992" s="326">
        <v>16.778426736274362</v>
      </c>
      <c r="V992" s="288">
        <f t="shared" si="504"/>
        <v>45.813068920676194</v>
      </c>
      <c r="W992" s="299">
        <f t="shared" si="505"/>
        <v>840.13017990653236</v>
      </c>
      <c r="X992" s="306">
        <f t="shared" si="506"/>
        <v>18.338220942176779</v>
      </c>
      <c r="Y992" s="40">
        <v>456.03999999999996</v>
      </c>
      <c r="Z992" s="263">
        <v>13.799999999999997</v>
      </c>
      <c r="AA992" s="193">
        <v>6</v>
      </c>
      <c r="AB992" s="72">
        <v>52.323750164220023</v>
      </c>
      <c r="AC992" s="254">
        <f t="shared" si="507"/>
        <v>4.3603125136850015E-3</v>
      </c>
      <c r="AD992" s="79">
        <f t="shared" si="508"/>
        <v>23.861723024890896</v>
      </c>
      <c r="AE992" s="163">
        <v>2.0170531275000001</v>
      </c>
      <c r="AF992" s="165">
        <v>1.9231503157000001</v>
      </c>
      <c r="AG992" s="167">
        <v>1.5476088486749999</v>
      </c>
      <c r="AH992" s="169">
        <v>1.4602242633250002</v>
      </c>
      <c r="AI992" s="178">
        <f t="shared" si="509"/>
        <v>3.8549475547326106</v>
      </c>
      <c r="AJ992" s="178">
        <f t="shared" si="510"/>
        <v>2.7907484817927468</v>
      </c>
      <c r="AK992" s="259">
        <f t="shared" si="511"/>
        <v>334.88981781512967</v>
      </c>
      <c r="AL992" s="108">
        <v>476.15323759906096</v>
      </c>
      <c r="AS992" s="455">
        <v>1.7599594604669302</v>
      </c>
      <c r="AT992" s="348">
        <v>0.69507937780595463</v>
      </c>
      <c r="AU992" s="351">
        <f t="shared" si="512"/>
        <v>1.0648800826609754</v>
      </c>
      <c r="AV992" s="416">
        <f t="shared" si="513"/>
        <v>0.80261191235133877</v>
      </c>
      <c r="AW992" s="348">
        <f t="shared" si="514"/>
        <v>0.31698399945462752</v>
      </c>
      <c r="AX992" s="351">
        <f t="shared" si="515"/>
        <v>0.4856279128967112</v>
      </c>
      <c r="AY992" s="208">
        <v>0.13700000000000001</v>
      </c>
      <c r="AZ992" s="221">
        <v>7.4072567709195708E-2</v>
      </c>
      <c r="BA992" s="223">
        <f t="shared" si="516"/>
        <v>6.2927432290804303E-2</v>
      </c>
      <c r="BB992" s="227">
        <f t="shared" si="517"/>
        <v>6.2477480000000002E-2</v>
      </c>
      <c r="BC992" s="221">
        <f t="shared" si="518"/>
        <v>3.3780053778101608E-2</v>
      </c>
      <c r="BD992" s="223">
        <f t="shared" si="519"/>
        <v>2.8697426221898394E-2</v>
      </c>
      <c r="BE992" s="358">
        <f t="shared" si="520"/>
        <v>831.49348796591823</v>
      </c>
      <c r="BF992" s="447">
        <f t="shared" si="521"/>
        <v>49.135814460414011</v>
      </c>
    </row>
    <row r="993" spans="1:58" x14ac:dyDescent="0.25">
      <c r="A993" s="15">
        <v>987</v>
      </c>
      <c r="B993" s="16">
        <v>51</v>
      </c>
      <c r="C993" s="17" t="s">
        <v>12</v>
      </c>
      <c r="D993" s="17" t="s">
        <v>6</v>
      </c>
      <c r="E993" s="18" t="s">
        <v>7</v>
      </c>
      <c r="F993" s="19" t="s">
        <v>32</v>
      </c>
      <c r="G993" s="20">
        <v>42613</v>
      </c>
      <c r="H993" s="21">
        <v>15</v>
      </c>
      <c r="I993" s="18">
        <v>105</v>
      </c>
      <c r="J993" s="40"/>
      <c r="K993" s="40"/>
      <c r="L993" s="43">
        <v>30.001810103142219</v>
      </c>
      <c r="M993" s="40"/>
      <c r="N993" s="40"/>
      <c r="O993" s="40"/>
      <c r="P993" s="40"/>
      <c r="Q993" s="40"/>
      <c r="R993" s="40"/>
      <c r="S993" s="313">
        <v>14092.950271816349</v>
      </c>
      <c r="T993" s="321">
        <v>307.6185595908849</v>
      </c>
      <c r="U993" s="326">
        <v>16.774722071505924</v>
      </c>
      <c r="V993" s="288">
        <f t="shared" si="504"/>
        <v>45.813068920676201</v>
      </c>
      <c r="W993" s="299">
        <f t="shared" si="505"/>
        <v>840.13017990653225</v>
      </c>
      <c r="X993" s="306">
        <f t="shared" si="506"/>
        <v>18.338220942176775</v>
      </c>
      <c r="Y993" s="40">
        <v>459.81</v>
      </c>
      <c r="Z993" s="263">
        <v>-0.20000000000000284</v>
      </c>
      <c r="AA993" s="193">
        <v>6.27</v>
      </c>
      <c r="AB993" s="72">
        <v>28.256114963624917</v>
      </c>
      <c r="AC993" s="254">
        <f t="shared" si="507"/>
        <v>2.3546762469687432E-3</v>
      </c>
      <c r="AD993" s="79">
        <f t="shared" si="508"/>
        <v>12.992444221424373</v>
      </c>
      <c r="AE993" s="163">
        <v>1.243924856</v>
      </c>
      <c r="AF993" s="165">
        <v>1.1831437496999999</v>
      </c>
      <c r="AG993" s="167">
        <v>0.94972449167499995</v>
      </c>
      <c r="AH993" s="169">
        <v>0.901644103325</v>
      </c>
      <c r="AI993" s="178">
        <f t="shared" si="509"/>
        <v>4.4023209050548813</v>
      </c>
      <c r="AJ993" s="178">
        <f t="shared" si="510"/>
        <v>3.1909698289581492</v>
      </c>
      <c r="AK993" s="259">
        <f t="shared" si="511"/>
        <v>382.91637947497787</v>
      </c>
      <c r="AL993" s="108">
        <v>396.82093783548623</v>
      </c>
      <c r="AS993" s="455">
        <v>0.83145470417217027</v>
      </c>
      <c r="AT993" s="348">
        <v>5.7117855681426369E-2</v>
      </c>
      <c r="AU993" s="351">
        <f t="shared" si="512"/>
        <v>0.77433684849074391</v>
      </c>
      <c r="AV993" s="416">
        <f t="shared" si="513"/>
        <v>0.3823111875254056</v>
      </c>
      <c r="AW993" s="348">
        <f t="shared" si="514"/>
        <v>2.6263361220876656E-2</v>
      </c>
      <c r="AX993" s="351">
        <f t="shared" si="515"/>
        <v>0.35604782630452891</v>
      </c>
      <c r="AY993" s="208">
        <v>9.4E-2</v>
      </c>
      <c r="AZ993" s="221">
        <v>3.5732537406496317E-2</v>
      </c>
      <c r="BA993" s="223">
        <f t="shared" si="516"/>
        <v>5.8267462593503683E-2</v>
      </c>
      <c r="BB993" s="227">
        <f t="shared" si="517"/>
        <v>4.3222140000000006E-2</v>
      </c>
      <c r="BC993" s="221">
        <f t="shared" si="518"/>
        <v>1.6430178024881073E-2</v>
      </c>
      <c r="BD993" s="223">
        <f t="shared" si="519"/>
        <v>2.679196197511893E-2</v>
      </c>
      <c r="BE993" s="358">
        <f t="shared" si="520"/>
        <v>484.93814053222957</v>
      </c>
      <c r="BF993" s="447">
        <f t="shared" si="521"/>
        <v>36.490727541506992</v>
      </c>
    </row>
    <row r="994" spans="1:58" ht="15.75" thickBot="1" x14ac:dyDescent="0.3">
      <c r="A994" s="22">
        <v>988</v>
      </c>
      <c r="B994" s="23">
        <v>52</v>
      </c>
      <c r="C994" s="24" t="s">
        <v>12</v>
      </c>
      <c r="D994" s="24" t="s">
        <v>6</v>
      </c>
      <c r="E994" s="25" t="s">
        <v>7</v>
      </c>
      <c r="F994" s="26" t="s">
        <v>32</v>
      </c>
      <c r="G994" s="27">
        <v>42613</v>
      </c>
      <c r="H994" s="28">
        <v>15</v>
      </c>
      <c r="I994" s="25">
        <v>105</v>
      </c>
      <c r="J994" s="41"/>
      <c r="K994" s="41"/>
      <c r="L994" s="42">
        <v>30.021687627503844</v>
      </c>
      <c r="M994" s="41"/>
      <c r="N994" s="41"/>
      <c r="O994" s="41"/>
      <c r="P994" s="41"/>
      <c r="Q994" s="41"/>
      <c r="R994" s="41"/>
      <c r="S994" s="314">
        <v>14102.287473851564</v>
      </c>
      <c r="T994" s="322">
        <v>307.82237047400611</v>
      </c>
      <c r="U994" s="327">
        <v>16.78583606581125</v>
      </c>
      <c r="V994" s="289">
        <f t="shared" si="504"/>
        <v>45.813068920676201</v>
      </c>
      <c r="W994" s="300">
        <f t="shared" si="505"/>
        <v>840.13017990653236</v>
      </c>
      <c r="X994" s="307">
        <f t="shared" si="506"/>
        <v>18.338220942176779</v>
      </c>
      <c r="Y994" s="41">
        <v>454.69000000000005</v>
      </c>
      <c r="Z994" s="264">
        <v>6.7999999999999972</v>
      </c>
      <c r="AA994" s="194">
        <v>6.02</v>
      </c>
      <c r="AB994" s="73">
        <v>34.932484157959017</v>
      </c>
      <c r="AC994" s="255">
        <f t="shared" si="507"/>
        <v>2.9110403464965846E-3</v>
      </c>
      <c r="AD994" s="80">
        <f t="shared" si="508"/>
        <v>15.883451221782387</v>
      </c>
      <c r="AE994" s="145">
        <v>1.5117139220000002</v>
      </c>
      <c r="AF994" s="150">
        <v>1.4429928806999996</v>
      </c>
      <c r="AG994" s="155">
        <v>1.165383335175</v>
      </c>
      <c r="AH994" s="160">
        <v>1.0962592288249999</v>
      </c>
      <c r="AI994" s="179">
        <f t="shared" si="509"/>
        <v>4.3275305448197594</v>
      </c>
      <c r="AJ994" s="179">
        <f t="shared" si="510"/>
        <v>3.1382229327519164</v>
      </c>
      <c r="AK994" s="260">
        <f t="shared" si="511"/>
        <v>376.58675193022992</v>
      </c>
      <c r="AL994" s="109">
        <v>440.37056664626857</v>
      </c>
      <c r="AS994" s="457">
        <v>0.96004694710263516</v>
      </c>
      <c r="AT994" s="348">
        <v>0.14547163359926757</v>
      </c>
      <c r="AU994" s="352">
        <f t="shared" si="512"/>
        <v>0.81457531350336754</v>
      </c>
      <c r="AV994" s="417">
        <f t="shared" si="513"/>
        <v>0.43652374637809727</v>
      </c>
      <c r="AW994" s="349">
        <f t="shared" si="514"/>
        <v>6.6144497081250975E-2</v>
      </c>
      <c r="AX994" s="352">
        <f t="shared" si="515"/>
        <v>0.37037924929684624</v>
      </c>
      <c r="AY994" s="209">
        <v>0.109</v>
      </c>
      <c r="AZ994" s="222">
        <v>5.3293618169165155E-2</v>
      </c>
      <c r="BA994" s="225">
        <f t="shared" si="516"/>
        <v>5.5706381830834845E-2</v>
      </c>
      <c r="BB994" s="228">
        <f t="shared" si="517"/>
        <v>4.9561210000000001E-2</v>
      </c>
      <c r="BC994" s="222">
        <f t="shared" si="518"/>
        <v>2.4232075245337707E-2</v>
      </c>
      <c r="BD994" s="225">
        <f t="shared" si="519"/>
        <v>2.5329134754662298E-2</v>
      </c>
      <c r="BE994" s="359">
        <f t="shared" si="520"/>
        <v>627.08226615829199</v>
      </c>
      <c r="BF994" s="448">
        <f t="shared" si="521"/>
        <v>42.88429022937067</v>
      </c>
    </row>
    <row r="995" spans="1:58" x14ac:dyDescent="0.25">
      <c r="A995" s="8">
        <v>989</v>
      </c>
      <c r="B995" s="9">
        <v>53</v>
      </c>
      <c r="C995" s="10" t="s">
        <v>12</v>
      </c>
      <c r="D995" s="10" t="s">
        <v>6</v>
      </c>
      <c r="E995" s="11" t="s">
        <v>8</v>
      </c>
      <c r="F995" s="12" t="s">
        <v>32</v>
      </c>
      <c r="G995" s="13">
        <v>42612</v>
      </c>
      <c r="H995" s="14">
        <v>15</v>
      </c>
      <c r="I995" s="11">
        <v>105</v>
      </c>
      <c r="J995" s="39"/>
      <c r="K995" s="39"/>
      <c r="L995" s="44">
        <v>29.988558420234469</v>
      </c>
      <c r="M995" s="39"/>
      <c r="N995" s="39"/>
      <c r="O995" s="39"/>
      <c r="P995" s="39"/>
      <c r="Q995" s="39"/>
      <c r="R995" s="39"/>
      <c r="S995" s="315">
        <v>14086.72547045954</v>
      </c>
      <c r="T995" s="323">
        <v>307.48268566880415</v>
      </c>
      <c r="U995" s="328">
        <v>16.767312741969036</v>
      </c>
      <c r="V995" s="287">
        <f t="shared" si="504"/>
        <v>45.813068920676194</v>
      </c>
      <c r="W995" s="298">
        <f t="shared" si="505"/>
        <v>840.13017990653248</v>
      </c>
      <c r="X995" s="305">
        <f t="shared" si="506"/>
        <v>18.338220942176779</v>
      </c>
      <c r="Y995" s="39">
        <v>448.79999999999995</v>
      </c>
      <c r="Z995" s="262">
        <v>13.599999999999994</v>
      </c>
      <c r="AA995" s="192">
        <v>6.2</v>
      </c>
      <c r="AB995" s="71">
        <v>34.619231706328407</v>
      </c>
      <c r="AC995" s="253">
        <f t="shared" si="507"/>
        <v>2.8849359755273671E-3</v>
      </c>
      <c r="AD995" s="78">
        <f t="shared" si="508"/>
        <v>15.537111189800187</v>
      </c>
      <c r="AE995" s="163">
        <v>1.4752500346000001</v>
      </c>
      <c r="AF995" s="165">
        <v>1.3962854892999998</v>
      </c>
      <c r="AG995" s="167">
        <v>1.1236802898749998</v>
      </c>
      <c r="AH995" s="169">
        <v>1.057224832525</v>
      </c>
      <c r="AI995" s="177">
        <f t="shared" si="509"/>
        <v>4.2613598335006486</v>
      </c>
      <c r="AJ995" s="177">
        <f t="shared" si="510"/>
        <v>3.0538656706576734</v>
      </c>
      <c r="AK995" s="258">
        <f t="shared" si="511"/>
        <v>366.46388047892083</v>
      </c>
      <c r="AL995" s="107">
        <v>436.08279592261283</v>
      </c>
      <c r="AS995" s="455">
        <v>0.94872436939488114</v>
      </c>
      <c r="AT995" s="347">
        <v>3.3051330773544906E-2</v>
      </c>
      <c r="AU995" s="350">
        <f t="shared" si="512"/>
        <v>0.9156730386213362</v>
      </c>
      <c r="AV995" s="415">
        <f t="shared" si="513"/>
        <v>0.42578749698442259</v>
      </c>
      <c r="AW995" s="347">
        <f t="shared" si="514"/>
        <v>1.4833437251166951E-2</v>
      </c>
      <c r="AX995" s="350">
        <f t="shared" si="515"/>
        <v>0.41095405973325561</v>
      </c>
      <c r="AY995" s="207">
        <v>0.11799999999999999</v>
      </c>
      <c r="AZ995" s="220">
        <v>7.4352438762321102E-2</v>
      </c>
      <c r="BA995" s="224">
        <f t="shared" si="516"/>
        <v>4.3647561237678892E-2</v>
      </c>
      <c r="BB995" s="226">
        <f t="shared" si="517"/>
        <v>5.2958399999999989E-2</v>
      </c>
      <c r="BC995" s="220">
        <f t="shared" si="518"/>
        <v>3.3369374516529708E-2</v>
      </c>
      <c r="BD995" s="224">
        <f t="shared" si="519"/>
        <v>1.9589025483470284E-2</v>
      </c>
      <c r="BE995" s="357">
        <f t="shared" si="520"/>
        <v>793.15386071199896</v>
      </c>
      <c r="BF995" s="446">
        <f t="shared" si="521"/>
        <v>37.807416235004716</v>
      </c>
    </row>
    <row r="996" spans="1:58" x14ac:dyDescent="0.25">
      <c r="A996" s="15">
        <v>990</v>
      </c>
      <c r="B996" s="16">
        <v>54</v>
      </c>
      <c r="C996" s="17" t="s">
        <v>12</v>
      </c>
      <c r="D996" s="17" t="s">
        <v>6</v>
      </c>
      <c r="E996" s="18" t="s">
        <v>8</v>
      </c>
      <c r="F996" s="19" t="s">
        <v>32</v>
      </c>
      <c r="G996" s="20">
        <v>42612</v>
      </c>
      <c r="H996" s="21">
        <v>15</v>
      </c>
      <c r="I996" s="18">
        <v>105</v>
      </c>
      <c r="J996" s="40"/>
      <c r="K996" s="40"/>
      <c r="L996" s="43">
        <v>30.021687627503844</v>
      </c>
      <c r="M996" s="40"/>
      <c r="N996" s="40"/>
      <c r="O996" s="40"/>
      <c r="P996" s="40"/>
      <c r="Q996" s="40"/>
      <c r="R996" s="40"/>
      <c r="S996" s="313">
        <v>14102.287473851564</v>
      </c>
      <c r="T996" s="321">
        <v>307.82237047400611</v>
      </c>
      <c r="U996" s="326">
        <v>16.78583606581125</v>
      </c>
      <c r="V996" s="288">
        <f t="shared" si="504"/>
        <v>45.813068920676201</v>
      </c>
      <c r="W996" s="299">
        <f t="shared" si="505"/>
        <v>840.13017990653236</v>
      </c>
      <c r="X996" s="306">
        <f t="shared" si="506"/>
        <v>18.338220942176779</v>
      </c>
      <c r="Y996" s="40">
        <v>453.20000000000005</v>
      </c>
      <c r="Z996" s="263">
        <v>13.5</v>
      </c>
      <c r="AA996" s="193">
        <v>6.09</v>
      </c>
      <c r="AB996" s="72">
        <v>41.049142056768588</v>
      </c>
      <c r="AC996" s="254">
        <f t="shared" si="507"/>
        <v>3.4207618380640492E-3</v>
      </c>
      <c r="AD996" s="79">
        <f t="shared" si="508"/>
        <v>18.603471180127528</v>
      </c>
      <c r="AE996" s="163">
        <v>1.5935693086000002</v>
      </c>
      <c r="AF996" s="165">
        <v>1.5094438350999999</v>
      </c>
      <c r="AG996" s="167">
        <v>1.2133343778749999</v>
      </c>
      <c r="AH996" s="169">
        <v>1.146187268125</v>
      </c>
      <c r="AI996" s="178">
        <f t="shared" si="509"/>
        <v>3.8821013759463869</v>
      </c>
      <c r="AJ996" s="178">
        <f t="shared" si="510"/>
        <v>2.792231970499869</v>
      </c>
      <c r="AK996" s="259">
        <f t="shared" si="511"/>
        <v>335.06783645998428</v>
      </c>
      <c r="AL996" s="108">
        <v>430.63909232126497</v>
      </c>
      <c r="AS996" s="455">
        <v>1.3564576040798355</v>
      </c>
      <c r="AT996" s="348">
        <v>0.14850426931978522</v>
      </c>
      <c r="AU996" s="351">
        <f t="shared" si="512"/>
        <v>1.2079533347600502</v>
      </c>
      <c r="AV996" s="416">
        <f t="shared" si="513"/>
        <v>0.61474658616898148</v>
      </c>
      <c r="AW996" s="348">
        <f t="shared" si="514"/>
        <v>6.730213485572667E-2</v>
      </c>
      <c r="AX996" s="351">
        <f t="shared" si="515"/>
        <v>0.54744445131325481</v>
      </c>
      <c r="AY996" s="208">
        <v>7.1999999999999995E-2</v>
      </c>
      <c r="AZ996" s="221">
        <v>3.157037386961499E-2</v>
      </c>
      <c r="BA996" s="223">
        <f t="shared" si="516"/>
        <v>4.0429626130385005E-2</v>
      </c>
      <c r="BB996" s="227">
        <f t="shared" si="517"/>
        <v>3.2630400000000004E-2</v>
      </c>
      <c r="BC996" s="221">
        <f t="shared" si="518"/>
        <v>1.4307693437709516E-2</v>
      </c>
      <c r="BD996" s="223">
        <f t="shared" si="519"/>
        <v>1.8322706562290486E-2</v>
      </c>
      <c r="BE996" s="358">
        <f t="shared" si="520"/>
        <v>1015.3233157384551</v>
      </c>
      <c r="BF996" s="447">
        <f t="shared" si="521"/>
        <v>33.982390606937358</v>
      </c>
    </row>
    <row r="997" spans="1:58" x14ac:dyDescent="0.25">
      <c r="A997" s="15">
        <v>991</v>
      </c>
      <c r="B997" s="16">
        <v>55</v>
      </c>
      <c r="C997" s="17" t="s">
        <v>12</v>
      </c>
      <c r="D997" s="17" t="s">
        <v>6</v>
      </c>
      <c r="E997" s="18" t="s">
        <v>8</v>
      </c>
      <c r="F997" s="19" t="s">
        <v>32</v>
      </c>
      <c r="G997" s="20">
        <v>42612</v>
      </c>
      <c r="H997" s="21">
        <v>15</v>
      </c>
      <c r="I997" s="18">
        <v>105</v>
      </c>
      <c r="J997" s="40"/>
      <c r="K997" s="40"/>
      <c r="L997" s="43">
        <v>29.995184261688348</v>
      </c>
      <c r="M997" s="40"/>
      <c r="N997" s="40"/>
      <c r="O997" s="40"/>
      <c r="P997" s="40"/>
      <c r="Q997" s="40"/>
      <c r="R997" s="40"/>
      <c r="S997" s="313">
        <v>14089.837871137946</v>
      </c>
      <c r="T997" s="321">
        <v>307.55062262984455</v>
      </c>
      <c r="U997" s="326">
        <v>16.771017406737482</v>
      </c>
      <c r="V997" s="288">
        <f t="shared" si="504"/>
        <v>45.813068920676201</v>
      </c>
      <c r="W997" s="299">
        <f t="shared" si="505"/>
        <v>840.13017990653236</v>
      </c>
      <c r="X997" s="306">
        <f t="shared" si="506"/>
        <v>18.338220942176779</v>
      </c>
      <c r="Y997" s="40">
        <v>444.95999999999992</v>
      </c>
      <c r="Z997" s="263">
        <v>16.5</v>
      </c>
      <c r="AA997" s="193">
        <v>5.87</v>
      </c>
      <c r="AB997" s="72">
        <v>42.152154955286242</v>
      </c>
      <c r="AC997" s="254">
        <f t="shared" si="507"/>
        <v>3.5126795796071868E-3</v>
      </c>
      <c r="AD997" s="79">
        <f t="shared" si="508"/>
        <v>18.756022868904161</v>
      </c>
      <c r="AE997" s="163">
        <v>1.7113015946000001</v>
      </c>
      <c r="AF997" s="165">
        <v>1.6183646470999999</v>
      </c>
      <c r="AG997" s="167">
        <v>1.2995890936749999</v>
      </c>
      <c r="AH997" s="169">
        <v>1.226922713325</v>
      </c>
      <c r="AI997" s="178">
        <f t="shared" si="509"/>
        <v>4.0598199461339473</v>
      </c>
      <c r="AJ997" s="178">
        <f t="shared" si="510"/>
        <v>2.9106998553845784</v>
      </c>
      <c r="AK997" s="259">
        <f t="shared" si="511"/>
        <v>349.28398264614941</v>
      </c>
      <c r="AL997" s="108">
        <v>430.29743728352355</v>
      </c>
      <c r="AS997" s="455">
        <v>1.3690026009116605</v>
      </c>
      <c r="AT997" s="348">
        <v>0.15205648587972931</v>
      </c>
      <c r="AU997" s="351">
        <f t="shared" si="512"/>
        <v>1.2169461150319312</v>
      </c>
      <c r="AV997" s="416">
        <f t="shared" si="513"/>
        <v>0.60915139730165235</v>
      </c>
      <c r="AW997" s="348">
        <f t="shared" si="514"/>
        <v>6.7659053957044329E-2</v>
      </c>
      <c r="AX997" s="351">
        <f t="shared" si="515"/>
        <v>0.54149234334460805</v>
      </c>
      <c r="AY997" s="208">
        <v>7.0999999999999994E-2</v>
      </c>
      <c r="AZ997" s="221">
        <v>3.5537073506863734E-2</v>
      </c>
      <c r="BA997" s="223">
        <f t="shared" si="516"/>
        <v>3.546292649313626E-2</v>
      </c>
      <c r="BB997" s="227">
        <f t="shared" si="517"/>
        <v>3.1592159999999994E-2</v>
      </c>
      <c r="BC997" s="221">
        <f t="shared" si="518"/>
        <v>1.5812576227614086E-2</v>
      </c>
      <c r="BD997" s="223">
        <f t="shared" si="519"/>
        <v>1.5779583772385909E-2</v>
      </c>
      <c r="BE997" s="358">
        <f t="shared" si="520"/>
        <v>1188.6259574049723</v>
      </c>
      <c r="BF997" s="447">
        <f t="shared" si="521"/>
        <v>34.637651112580464</v>
      </c>
    </row>
    <row r="998" spans="1:58" ht="15.75" thickBot="1" x14ac:dyDescent="0.3">
      <c r="A998" s="22">
        <v>992</v>
      </c>
      <c r="B998" s="23">
        <v>56</v>
      </c>
      <c r="C998" s="24" t="s">
        <v>12</v>
      </c>
      <c r="D998" s="24" t="s">
        <v>6</v>
      </c>
      <c r="E998" s="25" t="s">
        <v>8</v>
      </c>
      <c r="F998" s="26" t="s">
        <v>32</v>
      </c>
      <c r="G998" s="27">
        <v>42612</v>
      </c>
      <c r="H998" s="28">
        <v>15</v>
      </c>
      <c r="I998" s="25">
        <v>105</v>
      </c>
      <c r="J998" s="41"/>
      <c r="K998" s="41"/>
      <c r="L998" s="42">
        <v>30.001810103142219</v>
      </c>
      <c r="M998" s="41"/>
      <c r="N998" s="41"/>
      <c r="O998" s="41"/>
      <c r="P998" s="41"/>
      <c r="Q998" s="41"/>
      <c r="R998" s="41"/>
      <c r="S998" s="314">
        <v>14092.950271816349</v>
      </c>
      <c r="T998" s="322">
        <v>307.6185595908849</v>
      </c>
      <c r="U998" s="327">
        <v>16.774722071505924</v>
      </c>
      <c r="V998" s="289">
        <f t="shared" si="504"/>
        <v>45.813068920676201</v>
      </c>
      <c r="W998" s="300">
        <f t="shared" si="505"/>
        <v>840.13017990653225</v>
      </c>
      <c r="X998" s="307">
        <f t="shared" si="506"/>
        <v>18.338220942176775</v>
      </c>
      <c r="Y998" s="41">
        <v>446.72999999999996</v>
      </c>
      <c r="Z998" s="264">
        <v>9.2000000000000171</v>
      </c>
      <c r="AA998" s="194">
        <v>5.93</v>
      </c>
      <c r="AB998" s="73">
        <v>34.507657895413715</v>
      </c>
      <c r="AC998" s="255">
        <f t="shared" si="507"/>
        <v>2.8756381579511429E-3</v>
      </c>
      <c r="AD998" s="80">
        <f t="shared" si="508"/>
        <v>15.415606011618166</v>
      </c>
      <c r="AE998" s="145">
        <v>1.4228908121999999</v>
      </c>
      <c r="AF998" s="150">
        <v>1.3452262430999999</v>
      </c>
      <c r="AG998" s="155">
        <v>1.0786545834750001</v>
      </c>
      <c r="AH998" s="160">
        <v>1.0163807497249999</v>
      </c>
      <c r="AI998" s="179">
        <f t="shared" si="509"/>
        <v>4.1234059306850579</v>
      </c>
      <c r="AJ998" s="179">
        <f t="shared" si="510"/>
        <v>2.9453773791471467</v>
      </c>
      <c r="AK998" s="260">
        <f t="shared" si="511"/>
        <v>353.44528549765761</v>
      </c>
      <c r="AL998" s="109">
        <v>388.68385368660961</v>
      </c>
      <c r="AS998" s="455">
        <v>1.0191563597088185</v>
      </c>
      <c r="AT998" s="349">
        <v>5.2994714235252344E-2</v>
      </c>
      <c r="AU998" s="352">
        <f t="shared" si="512"/>
        <v>0.96616164547356609</v>
      </c>
      <c r="AV998" s="417">
        <f t="shared" si="513"/>
        <v>0.45528772057272043</v>
      </c>
      <c r="AW998" s="349">
        <f t="shared" si="514"/>
        <v>2.3674328690314276E-2</v>
      </c>
      <c r="AX998" s="352">
        <f t="shared" si="515"/>
        <v>0.43161339188240611</v>
      </c>
      <c r="AY998" s="209">
        <v>6.8000000000000005E-2</v>
      </c>
      <c r="AZ998" s="222">
        <v>2.3519643552612324E-2</v>
      </c>
      <c r="BA998" s="225">
        <f t="shared" si="516"/>
        <v>4.4480356447387681E-2</v>
      </c>
      <c r="BB998" s="228">
        <f t="shared" si="517"/>
        <v>3.0377640000000001E-2</v>
      </c>
      <c r="BC998" s="222">
        <f t="shared" si="518"/>
        <v>1.0506930364258503E-2</v>
      </c>
      <c r="BD998" s="225">
        <f t="shared" si="519"/>
        <v>1.9870709635741498E-2</v>
      </c>
      <c r="BE998" s="359">
        <f t="shared" si="520"/>
        <v>775.79544436048104</v>
      </c>
      <c r="BF998" s="448">
        <f t="shared" si="521"/>
        <v>35.716236570848054</v>
      </c>
    </row>
    <row r="999" spans="1:58" x14ac:dyDescent="0.25">
      <c r="A999" s="8">
        <v>993</v>
      </c>
      <c r="B999" s="9">
        <v>57</v>
      </c>
      <c r="C999" s="10" t="s">
        <v>12</v>
      </c>
      <c r="D999" s="10" t="s">
        <v>9</v>
      </c>
      <c r="E999" s="11" t="s">
        <v>7</v>
      </c>
      <c r="F999" s="12" t="s">
        <v>32</v>
      </c>
      <c r="G999" s="13">
        <v>42613</v>
      </c>
      <c r="H999" s="14">
        <v>15</v>
      </c>
      <c r="I999" s="11">
        <v>105</v>
      </c>
      <c r="J999" s="39"/>
      <c r="K999" s="39"/>
      <c r="L999" s="44">
        <v>75.009448713120804</v>
      </c>
      <c r="M999" s="39"/>
      <c r="N999" s="39"/>
      <c r="O999" s="39"/>
      <c r="P999" s="39"/>
      <c r="Q999" s="39"/>
      <c r="R999" s="39"/>
      <c r="S999" s="315">
        <v>29349.197029478484</v>
      </c>
      <c r="T999" s="323">
        <v>1221.403856545317</v>
      </c>
      <c r="U999" s="328">
        <v>38.851619020802779</v>
      </c>
      <c r="V999" s="287">
        <f t="shared" si="504"/>
        <v>24.029068577277378</v>
      </c>
      <c r="W999" s="298">
        <f t="shared" si="505"/>
        <v>755.41760598866415</v>
      </c>
      <c r="X999" s="305">
        <f t="shared" si="506"/>
        <v>31.437656584950201</v>
      </c>
      <c r="Y999" s="39">
        <v>458.59999999999997</v>
      </c>
      <c r="Z999" s="262">
        <v>74.2</v>
      </c>
      <c r="AA999" s="192">
        <v>4.05</v>
      </c>
      <c r="AB999" s="71">
        <v>50.354235109942799</v>
      </c>
      <c r="AC999" s="253">
        <f t="shared" si="507"/>
        <v>4.1961862591618996E-3</v>
      </c>
      <c r="AD999" s="78">
        <f t="shared" si="508"/>
        <v>23.092452221419766</v>
      </c>
      <c r="AE999" s="163">
        <v>2.3956043125000002</v>
      </c>
      <c r="AF999" s="165">
        <v>2.3116203096999999</v>
      </c>
      <c r="AG999" s="167">
        <v>1.8850766381749999</v>
      </c>
      <c r="AH999" s="169">
        <v>1.7876984403250002</v>
      </c>
      <c r="AI999" s="177">
        <f t="shared" si="509"/>
        <v>4.7575031320989547</v>
      </c>
      <c r="AJ999" s="177">
        <f t="shared" si="510"/>
        <v>3.5502444559464803</v>
      </c>
      <c r="AK999" s="258">
        <f t="shared" si="511"/>
        <v>426.02933471357767</v>
      </c>
      <c r="AL999" s="107">
        <v>380.76315106163611</v>
      </c>
      <c r="AS999" s="456">
        <v>14.730447987400282</v>
      </c>
      <c r="AT999" s="348">
        <v>13.188735681153283</v>
      </c>
      <c r="AU999" s="350">
        <f t="shared" si="512"/>
        <v>1.5417123062469997</v>
      </c>
      <c r="AV999" s="415">
        <f t="shared" si="513"/>
        <v>6.7553834470217691</v>
      </c>
      <c r="AW999" s="347">
        <f t="shared" si="514"/>
        <v>6.0483541833768948</v>
      </c>
      <c r="AX999" s="350">
        <f t="shared" si="515"/>
        <v>0.70702926364487406</v>
      </c>
      <c r="AY999" s="207">
        <v>0.14299999999999999</v>
      </c>
      <c r="AZ999" s="220">
        <v>7.8300047756208538E-2</v>
      </c>
      <c r="BA999" s="224">
        <f t="shared" si="516"/>
        <v>6.469995224379145E-2</v>
      </c>
      <c r="BB999" s="226">
        <f t="shared" si="517"/>
        <v>6.5579799999999994E-2</v>
      </c>
      <c r="BC999" s="220">
        <f t="shared" si="518"/>
        <v>3.5908401900997235E-2</v>
      </c>
      <c r="BD999" s="224">
        <f t="shared" si="519"/>
        <v>2.9671398099002759E-2</v>
      </c>
      <c r="BE999" s="357">
        <f t="shared" si="520"/>
        <v>778.27314184416184</v>
      </c>
      <c r="BF999" s="446">
        <f t="shared" si="521"/>
        <v>32.661239652760145</v>
      </c>
    </row>
    <row r="1000" spans="1:58" x14ac:dyDescent="0.25">
      <c r="A1000" s="15">
        <v>994</v>
      </c>
      <c r="B1000" s="16">
        <v>58</v>
      </c>
      <c r="C1000" s="17" t="s">
        <v>12</v>
      </c>
      <c r="D1000" s="17" t="s">
        <v>9</v>
      </c>
      <c r="E1000" s="18" t="s">
        <v>7</v>
      </c>
      <c r="F1000" s="19" t="s">
        <v>32</v>
      </c>
      <c r="G1000" s="20">
        <v>42613</v>
      </c>
      <c r="H1000" s="21">
        <v>15</v>
      </c>
      <c r="I1000" s="18">
        <v>105</v>
      </c>
      <c r="J1000" s="40"/>
      <c r="K1000" s="40"/>
      <c r="L1000" s="43">
        <v>75.009448713120804</v>
      </c>
      <c r="M1000" s="40"/>
      <c r="N1000" s="40"/>
      <c r="O1000" s="40"/>
      <c r="P1000" s="40"/>
      <c r="Q1000" s="40"/>
      <c r="R1000" s="40"/>
      <c r="S1000" s="313">
        <v>29349.197029478484</v>
      </c>
      <c r="T1000" s="321">
        <v>1221.403856545317</v>
      </c>
      <c r="U1000" s="326">
        <v>38.851619020802779</v>
      </c>
      <c r="V1000" s="288">
        <f t="shared" si="504"/>
        <v>24.029068577277378</v>
      </c>
      <c r="W1000" s="299">
        <f t="shared" si="505"/>
        <v>755.41760598866415</v>
      </c>
      <c r="X1000" s="306">
        <f t="shared" si="506"/>
        <v>31.437656584950201</v>
      </c>
      <c r="Y1000" s="40">
        <v>449.89</v>
      </c>
      <c r="Z1000" s="263">
        <v>84.2</v>
      </c>
      <c r="AA1000" s="193">
        <v>4.08</v>
      </c>
      <c r="AB1000" s="72">
        <v>60.571820351932892</v>
      </c>
      <c r="AC1000" s="254">
        <f t="shared" si="507"/>
        <v>5.0476516959944073E-3</v>
      </c>
      <c r="AD1000" s="79">
        <f t="shared" si="508"/>
        <v>27.250656258131087</v>
      </c>
      <c r="AE1000" s="163">
        <v>2.8109980225000002</v>
      </c>
      <c r="AF1000" s="165">
        <v>2.7110709697000002</v>
      </c>
      <c r="AG1000" s="167">
        <v>2.2388614971749998</v>
      </c>
      <c r="AH1000" s="169">
        <v>2.1207879708249999</v>
      </c>
      <c r="AI1000" s="178">
        <f t="shared" si="509"/>
        <v>4.6407686052154435</v>
      </c>
      <c r="AJ1000" s="178">
        <f t="shared" si="510"/>
        <v>3.5012782487018717</v>
      </c>
      <c r="AK1000" s="259">
        <f t="shared" si="511"/>
        <v>420.15338984422465</v>
      </c>
      <c r="AL1000" s="108">
        <v>387.1634887686601</v>
      </c>
      <c r="AS1000" s="455">
        <v>17.737776870928755</v>
      </c>
      <c r="AT1000" s="348">
        <v>16.027442946574009</v>
      </c>
      <c r="AU1000" s="351">
        <f t="shared" si="512"/>
        <v>1.710333924354746</v>
      </c>
      <c r="AV1000" s="416">
        <f t="shared" si="513"/>
        <v>7.9800484364621367</v>
      </c>
      <c r="AW1000" s="348">
        <f t="shared" si="514"/>
        <v>7.2105863072341805</v>
      </c>
      <c r="AX1000" s="351">
        <f t="shared" si="515"/>
        <v>0.76946212922795665</v>
      </c>
      <c r="AY1000" s="208">
        <v>0.57299999999999995</v>
      </c>
      <c r="AZ1000" s="221">
        <v>0.46891646068924686</v>
      </c>
      <c r="BA1000" s="223">
        <f t="shared" si="516"/>
        <v>0.10408353931075309</v>
      </c>
      <c r="BB1000" s="227">
        <f t="shared" si="517"/>
        <v>0.25778697</v>
      </c>
      <c r="BC1000" s="221">
        <f t="shared" si="518"/>
        <v>0.21096082649948525</v>
      </c>
      <c r="BD1000" s="223">
        <f t="shared" si="519"/>
        <v>4.6826143500514714E-2</v>
      </c>
      <c r="BE1000" s="358">
        <f t="shared" si="520"/>
        <v>581.95388774289199</v>
      </c>
      <c r="BF1000" s="447">
        <f t="shared" si="521"/>
        <v>35.415201376412327</v>
      </c>
    </row>
    <row r="1001" spans="1:58" x14ac:dyDescent="0.25">
      <c r="A1001" s="15">
        <v>995</v>
      </c>
      <c r="B1001" s="16">
        <v>59</v>
      </c>
      <c r="C1001" s="17" t="s">
        <v>12</v>
      </c>
      <c r="D1001" s="17" t="s">
        <v>9</v>
      </c>
      <c r="E1001" s="18" t="s">
        <v>7</v>
      </c>
      <c r="F1001" s="19" t="s">
        <v>32</v>
      </c>
      <c r="G1001" s="20">
        <v>42613</v>
      </c>
      <c r="H1001" s="21">
        <v>15</v>
      </c>
      <c r="I1001" s="18">
        <v>105</v>
      </c>
      <c r="J1001" s="40"/>
      <c r="K1001" s="40"/>
      <c r="L1001" s="43">
        <v>75.012254168060139</v>
      </c>
      <c r="M1001" s="40"/>
      <c r="N1001" s="40"/>
      <c r="O1001" s="40"/>
      <c r="P1001" s="40"/>
      <c r="Q1001" s="40"/>
      <c r="R1001" s="40"/>
      <c r="S1001" s="313">
        <v>29350.294729184116</v>
      </c>
      <c r="T1001" s="321">
        <v>1221.4495387032457</v>
      </c>
      <c r="U1001" s="326">
        <v>38.853072123956487</v>
      </c>
      <c r="V1001" s="288">
        <f t="shared" si="504"/>
        <v>24.029068577277382</v>
      </c>
      <c r="W1001" s="299">
        <f t="shared" si="505"/>
        <v>755.41760598866426</v>
      </c>
      <c r="X1001" s="306">
        <f t="shared" si="506"/>
        <v>31.437656584950201</v>
      </c>
      <c r="Y1001" s="40">
        <v>452.94</v>
      </c>
      <c r="Z1001" s="263">
        <v>76.2</v>
      </c>
      <c r="AA1001" s="193">
        <v>4.09</v>
      </c>
      <c r="AB1001" s="72">
        <v>53.726542408905189</v>
      </c>
      <c r="AC1001" s="254">
        <f t="shared" si="507"/>
        <v>4.4772118674087655E-3</v>
      </c>
      <c r="AD1001" s="79">
        <f t="shared" si="508"/>
        <v>24.334900118689514</v>
      </c>
      <c r="AE1001" s="163">
        <v>2.4949437975000004</v>
      </c>
      <c r="AF1001" s="165">
        <v>2.4085654766999998</v>
      </c>
      <c r="AG1001" s="167">
        <v>1.9747512301750001</v>
      </c>
      <c r="AH1001" s="169">
        <v>1.863980166825</v>
      </c>
      <c r="AI1001" s="178">
        <f t="shared" si="509"/>
        <v>4.6437825432936526</v>
      </c>
      <c r="AJ1001" s="178">
        <f t="shared" si="510"/>
        <v>3.4693841874999292</v>
      </c>
      <c r="AK1001" s="259">
        <f t="shared" si="511"/>
        <v>416.32610249999146</v>
      </c>
      <c r="AL1001" s="108">
        <v>361.65324595062856</v>
      </c>
      <c r="AS1001" s="455">
        <v>16.586360454065129</v>
      </c>
      <c r="AT1001" s="348">
        <v>14.940586711468612</v>
      </c>
      <c r="AU1001" s="351">
        <f t="shared" si="512"/>
        <v>1.6457737425965178</v>
      </c>
      <c r="AV1001" s="416">
        <f t="shared" si="513"/>
        <v>7.5126261040642595</v>
      </c>
      <c r="AW1001" s="348">
        <f t="shared" si="514"/>
        <v>6.7671893450925928</v>
      </c>
      <c r="AX1001" s="351">
        <f t="shared" si="515"/>
        <v>0.74543675897166684</v>
      </c>
      <c r="AY1001" s="208">
        <v>0.184</v>
      </c>
      <c r="AZ1001" s="221">
        <v>0.14945474598453987</v>
      </c>
      <c r="BA1001" s="223">
        <f t="shared" si="516"/>
        <v>3.4545254015460131E-2</v>
      </c>
      <c r="BB1001" s="227">
        <f t="shared" si="517"/>
        <v>8.3340959999999992E-2</v>
      </c>
      <c r="BC1001" s="221">
        <f t="shared" si="518"/>
        <v>6.7694032646237495E-2</v>
      </c>
      <c r="BD1001" s="223">
        <f t="shared" si="519"/>
        <v>1.564692735376251E-2</v>
      </c>
      <c r="BE1001" s="358">
        <f t="shared" si="520"/>
        <v>1555.2510450454586</v>
      </c>
      <c r="BF1001" s="447">
        <f t="shared" si="521"/>
        <v>32.645157118706642</v>
      </c>
    </row>
    <row r="1002" spans="1:58" ht="15.75" thickBot="1" x14ac:dyDescent="0.3">
      <c r="A1002" s="22">
        <v>996</v>
      </c>
      <c r="B1002" s="23">
        <v>60</v>
      </c>
      <c r="C1002" s="24" t="s">
        <v>12</v>
      </c>
      <c r="D1002" s="24" t="s">
        <v>9</v>
      </c>
      <c r="E1002" s="25" t="s">
        <v>7</v>
      </c>
      <c r="F1002" s="26" t="s">
        <v>32</v>
      </c>
      <c r="G1002" s="27">
        <v>42613</v>
      </c>
      <c r="H1002" s="28">
        <v>15</v>
      </c>
      <c r="I1002" s="25">
        <v>105</v>
      </c>
      <c r="J1002" s="41"/>
      <c r="K1002" s="41"/>
      <c r="L1002" s="42">
        <v>75.006643258181469</v>
      </c>
      <c r="M1002" s="41"/>
      <c r="N1002" s="41"/>
      <c r="O1002" s="41"/>
      <c r="P1002" s="41"/>
      <c r="Q1002" s="41"/>
      <c r="R1002" s="41"/>
      <c r="S1002" s="314">
        <v>29348.099329772853</v>
      </c>
      <c r="T1002" s="322">
        <v>1221.3581743873881</v>
      </c>
      <c r="U1002" s="327">
        <v>38.850165917649072</v>
      </c>
      <c r="V1002" s="289">
        <f t="shared" si="504"/>
        <v>24.029068577277378</v>
      </c>
      <c r="W1002" s="300">
        <f t="shared" si="505"/>
        <v>755.41760598866404</v>
      </c>
      <c r="X1002" s="307">
        <f t="shared" si="506"/>
        <v>31.437656584950197</v>
      </c>
      <c r="Y1002" s="41">
        <v>441.87999999999994</v>
      </c>
      <c r="Z1002" s="264">
        <v>87.2</v>
      </c>
      <c r="AA1002" s="194">
        <v>4.12</v>
      </c>
      <c r="AB1002" s="73">
        <v>63.89904499024771</v>
      </c>
      <c r="AC1002" s="255">
        <f t="shared" si="507"/>
        <v>5.3249204158539757E-3</v>
      </c>
      <c r="AD1002" s="80">
        <f t="shared" si="508"/>
        <v>28.235710000290656</v>
      </c>
      <c r="AE1002" s="145">
        <v>3.0435073969999995</v>
      </c>
      <c r="AF1002" s="150">
        <v>2.9329805521999996</v>
      </c>
      <c r="AG1002" s="155">
        <v>2.4190323311749999</v>
      </c>
      <c r="AH1002" s="160">
        <v>2.2984980268249999</v>
      </c>
      <c r="AI1002" s="179">
        <f t="shared" si="509"/>
        <v>4.7629935587683674</v>
      </c>
      <c r="AJ1002" s="179">
        <f t="shared" si="510"/>
        <v>3.5970772758431635</v>
      </c>
      <c r="AK1002" s="260">
        <f t="shared" si="511"/>
        <v>431.64927310117963</v>
      </c>
      <c r="AL1002" s="109">
        <v>408.23221609605218</v>
      </c>
      <c r="AS1002" s="457">
        <v>17.67274643160107</v>
      </c>
      <c r="AT1002" s="348">
        <v>15.966058778848259</v>
      </c>
      <c r="AU1002" s="352">
        <f t="shared" si="512"/>
        <v>1.7066876527528105</v>
      </c>
      <c r="AV1002" s="417">
        <f t="shared" si="513"/>
        <v>7.8092331931958796</v>
      </c>
      <c r="AW1002" s="349">
        <f t="shared" si="514"/>
        <v>7.0550820531974674</v>
      </c>
      <c r="AX1002" s="352">
        <f t="shared" si="515"/>
        <v>0.75415113999841188</v>
      </c>
      <c r="AY1002" s="209">
        <v>0.95899999999999996</v>
      </c>
      <c r="AZ1002" s="222">
        <v>0.85216874348153859</v>
      </c>
      <c r="BA1002" s="225">
        <f t="shared" si="516"/>
        <v>0.10683125651846137</v>
      </c>
      <c r="BB1002" s="228">
        <f t="shared" si="517"/>
        <v>0.42376291999999993</v>
      </c>
      <c r="BC1002" s="222">
        <f t="shared" si="518"/>
        <v>0.37655632436962222</v>
      </c>
      <c r="BD1002" s="225">
        <f t="shared" si="519"/>
        <v>4.7206595630377705E-2</v>
      </c>
      <c r="BE1002" s="359">
        <f t="shared" si="520"/>
        <v>598.13061338659247</v>
      </c>
      <c r="BF1002" s="448">
        <f t="shared" si="521"/>
        <v>37.440386286958493</v>
      </c>
    </row>
    <row r="1003" spans="1:58" x14ac:dyDescent="0.25">
      <c r="A1003" s="8">
        <v>997</v>
      </c>
      <c r="B1003" s="9">
        <v>61</v>
      </c>
      <c r="C1003" s="10" t="s">
        <v>12</v>
      </c>
      <c r="D1003" s="10" t="s">
        <v>9</v>
      </c>
      <c r="E1003" s="11" t="s">
        <v>8</v>
      </c>
      <c r="F1003" s="12" t="s">
        <v>32</v>
      </c>
      <c r="G1003" s="13">
        <v>42612</v>
      </c>
      <c r="H1003" s="14">
        <v>15</v>
      </c>
      <c r="I1003" s="11">
        <v>105</v>
      </c>
      <c r="J1003" s="39"/>
      <c r="K1003" s="39"/>
      <c r="L1003" s="44">
        <v>75.003837803242135</v>
      </c>
      <c r="M1003" s="39"/>
      <c r="N1003" s="39"/>
      <c r="O1003" s="39"/>
      <c r="P1003" s="39"/>
      <c r="Q1003" s="39"/>
      <c r="R1003" s="39"/>
      <c r="S1003" s="315">
        <v>29347.001630067225</v>
      </c>
      <c r="T1003" s="323">
        <v>1221.3124922294592</v>
      </c>
      <c r="U1003" s="328">
        <v>38.848712814495357</v>
      </c>
      <c r="V1003" s="287">
        <f t="shared" si="504"/>
        <v>24.029068577277382</v>
      </c>
      <c r="W1003" s="298">
        <f t="shared" si="505"/>
        <v>755.41760598866426</v>
      </c>
      <c r="X1003" s="305">
        <f t="shared" si="506"/>
        <v>31.437656584950201</v>
      </c>
      <c r="Y1003" s="39">
        <v>439.22</v>
      </c>
      <c r="Z1003" s="262">
        <v>55.5</v>
      </c>
      <c r="AA1003" s="192">
        <v>3.9</v>
      </c>
      <c r="AB1003" s="71">
        <v>27.479690141532984</v>
      </c>
      <c r="AC1003" s="253">
        <f t="shared" si="507"/>
        <v>2.289974178461082E-3</v>
      </c>
      <c r="AD1003" s="78">
        <f t="shared" si="508"/>
        <v>12.069629503964117</v>
      </c>
      <c r="AE1003" s="163">
        <v>1.1427849528</v>
      </c>
      <c r="AF1003" s="165">
        <v>1.0956016929000001</v>
      </c>
      <c r="AG1003" s="167">
        <v>0.88698172157499988</v>
      </c>
      <c r="AH1003" s="169">
        <v>0.83382581872499983</v>
      </c>
      <c r="AI1003" s="177">
        <f t="shared" si="509"/>
        <v>4.1586529793972726</v>
      </c>
      <c r="AJ1003" s="177">
        <f t="shared" si="510"/>
        <v>3.0343348648780797</v>
      </c>
      <c r="AK1003" s="258">
        <f t="shared" si="511"/>
        <v>364.12018378536953</v>
      </c>
      <c r="AL1003" s="107">
        <v>243.65698441597482</v>
      </c>
      <c r="AS1003" s="455">
        <v>8.5153725883292886</v>
      </c>
      <c r="AT1003" s="347">
        <v>7.7055290063898338</v>
      </c>
      <c r="AU1003" s="350">
        <f t="shared" si="512"/>
        <v>0.80984358193945472</v>
      </c>
      <c r="AV1003" s="415">
        <f t="shared" si="513"/>
        <v>3.7401219482459904</v>
      </c>
      <c r="AW1003" s="347">
        <f t="shared" si="514"/>
        <v>3.384422450186543</v>
      </c>
      <c r="AX1003" s="350">
        <f t="shared" si="515"/>
        <v>0.35569949805944728</v>
      </c>
      <c r="AY1003" s="226">
        <v>0.06</v>
      </c>
      <c r="AZ1003" s="220">
        <v>5.2553925014682E-2</v>
      </c>
      <c r="BA1003" s="224">
        <f t="shared" si="516"/>
        <v>7.4460749853179978E-3</v>
      </c>
      <c r="BB1003" s="226">
        <f t="shared" si="517"/>
        <v>2.63532E-2</v>
      </c>
      <c r="BC1003" s="220">
        <f t="shared" si="518"/>
        <v>2.308273494494863E-2</v>
      </c>
      <c r="BD1003" s="224">
        <f t="shared" si="519"/>
        <v>3.2704650550513712E-3</v>
      </c>
      <c r="BE1003" s="357">
        <f t="shared" si="520"/>
        <v>3690.4933398759504</v>
      </c>
      <c r="BF1003" s="446">
        <f t="shared" si="521"/>
        <v>33.932095968116734</v>
      </c>
    </row>
    <row r="1004" spans="1:58" x14ac:dyDescent="0.25">
      <c r="A1004" s="15">
        <v>998</v>
      </c>
      <c r="B1004" s="16">
        <v>62</v>
      </c>
      <c r="C1004" s="17" t="s">
        <v>12</v>
      </c>
      <c r="D1004" s="17" t="s">
        <v>9</v>
      </c>
      <c r="E1004" s="18" t="s">
        <v>8</v>
      </c>
      <c r="F1004" s="19" t="s">
        <v>32</v>
      </c>
      <c r="G1004" s="20">
        <v>42612</v>
      </c>
      <c r="H1004" s="21">
        <v>15</v>
      </c>
      <c r="I1004" s="18">
        <v>105</v>
      </c>
      <c r="J1004" s="40"/>
      <c r="K1004" s="40"/>
      <c r="L1004" s="43">
        <v>75.001032348302772</v>
      </c>
      <c r="M1004" s="40"/>
      <c r="N1004" s="40"/>
      <c r="O1004" s="40"/>
      <c r="P1004" s="40"/>
      <c r="Q1004" s="40"/>
      <c r="R1004" s="40"/>
      <c r="S1004" s="313">
        <v>29345.903930361583</v>
      </c>
      <c r="T1004" s="321">
        <v>1221.2668100715298</v>
      </c>
      <c r="U1004" s="326">
        <v>38.847259711341636</v>
      </c>
      <c r="V1004" s="288">
        <f t="shared" si="504"/>
        <v>24.029068577277382</v>
      </c>
      <c r="W1004" s="299">
        <f t="shared" si="505"/>
        <v>755.41760598866415</v>
      </c>
      <c r="X1004" s="306">
        <f t="shared" si="506"/>
        <v>31.437656584950194</v>
      </c>
      <c r="Y1004" s="40">
        <v>441.92000000000007</v>
      </c>
      <c r="Z1004" s="263">
        <v>53.400000000000006</v>
      </c>
      <c r="AA1004" s="193">
        <v>3.9</v>
      </c>
      <c r="AB1004" s="72">
        <v>26.637329591072621</v>
      </c>
      <c r="AC1004" s="254">
        <f t="shared" si="507"/>
        <v>2.2197774659227184E-3</v>
      </c>
      <c r="AD1004" s="79">
        <f t="shared" si="508"/>
        <v>11.771568692886815</v>
      </c>
      <c r="AE1004" s="163">
        <v>1.0648748878000003</v>
      </c>
      <c r="AF1004" s="165">
        <v>1.0225942279</v>
      </c>
      <c r="AG1004" s="167">
        <v>0.83049761857500004</v>
      </c>
      <c r="AH1004" s="169">
        <v>0.78181236242499996</v>
      </c>
      <c r="AI1004" s="178">
        <f t="shared" si="509"/>
        <v>3.9976788369840506</v>
      </c>
      <c r="AJ1004" s="178">
        <f t="shared" si="510"/>
        <v>2.9350252988085592</v>
      </c>
      <c r="AK1004" s="259">
        <f t="shared" si="511"/>
        <v>352.20303585702709</v>
      </c>
      <c r="AL1004" s="108">
        <v>227.48531262954413</v>
      </c>
      <c r="AS1004" s="455">
        <v>8.4875781496434168</v>
      </c>
      <c r="AT1004" s="348">
        <v>7.6784343792943321</v>
      </c>
      <c r="AU1004" s="351">
        <f t="shared" si="512"/>
        <v>0.80914377034908469</v>
      </c>
      <c r="AV1004" s="416">
        <f t="shared" si="513"/>
        <v>3.7508305358904193</v>
      </c>
      <c r="AW1004" s="348">
        <f t="shared" si="514"/>
        <v>3.3932537208977518</v>
      </c>
      <c r="AX1004" s="351">
        <f t="shared" si="515"/>
        <v>0.35757681499266752</v>
      </c>
      <c r="AY1004" s="208">
        <v>6.4000000000000001E-2</v>
      </c>
      <c r="AZ1004" s="221">
        <v>5.2978692485445837E-2</v>
      </c>
      <c r="BA1004" s="223">
        <f t="shared" si="516"/>
        <v>1.1021307514554164E-2</v>
      </c>
      <c r="BB1004" s="227">
        <f t="shared" si="517"/>
        <v>2.8282880000000007E-2</v>
      </c>
      <c r="BC1004" s="221">
        <f t="shared" si="518"/>
        <v>2.341234378316823E-2</v>
      </c>
      <c r="BD1004" s="223">
        <f t="shared" si="519"/>
        <v>4.8705362168317773E-3</v>
      </c>
      <c r="BE1004" s="358">
        <f t="shared" si="520"/>
        <v>2416.8937810597113</v>
      </c>
      <c r="BF1004" s="447">
        <f t="shared" si="521"/>
        <v>32.920391365777455</v>
      </c>
    </row>
    <row r="1005" spans="1:58" x14ac:dyDescent="0.25">
      <c r="A1005" s="15">
        <v>999</v>
      </c>
      <c r="B1005" s="16">
        <v>63</v>
      </c>
      <c r="C1005" s="17" t="s">
        <v>12</v>
      </c>
      <c r="D1005" s="17" t="s">
        <v>9</v>
      </c>
      <c r="E1005" s="18" t="s">
        <v>8</v>
      </c>
      <c r="F1005" s="19" t="s">
        <v>32</v>
      </c>
      <c r="G1005" s="20">
        <v>42612</v>
      </c>
      <c r="H1005" s="21">
        <v>15</v>
      </c>
      <c r="I1005" s="18">
        <v>105</v>
      </c>
      <c r="J1005" s="40"/>
      <c r="K1005" s="40"/>
      <c r="L1005" s="43">
        <v>75.003837803242135</v>
      </c>
      <c r="M1005" s="40"/>
      <c r="N1005" s="40"/>
      <c r="O1005" s="40"/>
      <c r="P1005" s="40"/>
      <c r="Q1005" s="40"/>
      <c r="R1005" s="40"/>
      <c r="S1005" s="313">
        <v>29347.001630067225</v>
      </c>
      <c r="T1005" s="321">
        <v>1221.3124922294592</v>
      </c>
      <c r="U1005" s="326">
        <v>38.848712814495357</v>
      </c>
      <c r="V1005" s="288">
        <f t="shared" si="504"/>
        <v>24.029068577277382</v>
      </c>
      <c r="W1005" s="299">
        <f t="shared" si="505"/>
        <v>755.41760598866426</v>
      </c>
      <c r="X1005" s="306">
        <f t="shared" si="506"/>
        <v>31.437656584950201</v>
      </c>
      <c r="Y1005" s="40">
        <v>443.60999999999996</v>
      </c>
      <c r="Z1005" s="263">
        <v>52.5</v>
      </c>
      <c r="AA1005" s="193">
        <v>3.94</v>
      </c>
      <c r="AB1005" s="72">
        <v>28.646087127221165</v>
      </c>
      <c r="AC1005" s="254">
        <f t="shared" si="507"/>
        <v>2.3871739272684303E-3</v>
      </c>
      <c r="AD1005" s="79">
        <f t="shared" si="508"/>
        <v>12.707690710506581</v>
      </c>
      <c r="AE1005" s="163">
        <v>1.1437195538</v>
      </c>
      <c r="AF1005" s="165">
        <v>1.0994517949</v>
      </c>
      <c r="AG1005" s="167">
        <v>0.89505254857499994</v>
      </c>
      <c r="AH1005" s="169">
        <v>0.84124647872500002</v>
      </c>
      <c r="AI1005" s="178">
        <f t="shared" si="509"/>
        <v>3.9925856146446321</v>
      </c>
      <c r="AJ1005" s="178">
        <f t="shared" si="510"/>
        <v>2.9366889620523393</v>
      </c>
      <c r="AK1005" s="259">
        <f t="shared" si="511"/>
        <v>352.40267544628074</v>
      </c>
      <c r="AL1005" s="108">
        <v>235.68503353534004</v>
      </c>
      <c r="AS1005" s="455">
        <v>8.945849065455528</v>
      </c>
      <c r="AT1005" s="348">
        <v>8.125166897010363</v>
      </c>
      <c r="AU1005" s="351">
        <f t="shared" si="512"/>
        <v>0.82068216844516506</v>
      </c>
      <c r="AV1005" s="416">
        <f t="shared" si="513"/>
        <v>3.9684681039267264</v>
      </c>
      <c r="AW1005" s="348">
        <f t="shared" si="514"/>
        <v>3.6044052871827668</v>
      </c>
      <c r="AX1005" s="351">
        <f t="shared" si="515"/>
        <v>0.36406281674395963</v>
      </c>
      <c r="AY1005" s="208">
        <v>6.7000000000000004E-2</v>
      </c>
      <c r="AZ1005" s="221">
        <v>5.3491376188295865E-2</v>
      </c>
      <c r="BA1005" s="223">
        <f t="shared" si="516"/>
        <v>1.3508623811704139E-2</v>
      </c>
      <c r="BB1005" s="227">
        <f t="shared" si="517"/>
        <v>2.9721869999999997E-2</v>
      </c>
      <c r="BC1005" s="221">
        <f t="shared" si="518"/>
        <v>2.3729309390889929E-2</v>
      </c>
      <c r="BD1005" s="223">
        <f t="shared" si="519"/>
        <v>5.9925606091100724E-3</v>
      </c>
      <c r="BE1005" s="358">
        <f t="shared" si="520"/>
        <v>2120.5777528871317</v>
      </c>
      <c r="BF1005" s="447">
        <f t="shared" si="521"/>
        <v>34.905214501605428</v>
      </c>
    </row>
    <row r="1006" spans="1:58" ht="15.75" thickBot="1" x14ac:dyDescent="0.3">
      <c r="A1006" s="22">
        <v>1000</v>
      </c>
      <c r="B1006" s="23">
        <v>64</v>
      </c>
      <c r="C1006" s="24" t="s">
        <v>12</v>
      </c>
      <c r="D1006" s="24" t="s">
        <v>9</v>
      </c>
      <c r="E1006" s="25" t="s">
        <v>8</v>
      </c>
      <c r="F1006" s="26" t="s">
        <v>32</v>
      </c>
      <c r="G1006" s="27">
        <v>42612</v>
      </c>
      <c r="H1006" s="28">
        <v>15</v>
      </c>
      <c r="I1006" s="25">
        <v>105</v>
      </c>
      <c r="J1006" s="41"/>
      <c r="K1006" s="41"/>
      <c r="L1006" s="42">
        <v>75.012254168060139</v>
      </c>
      <c r="M1006" s="41"/>
      <c r="N1006" s="41"/>
      <c r="O1006" s="41"/>
      <c r="P1006" s="41"/>
      <c r="Q1006" s="41"/>
      <c r="R1006" s="41"/>
      <c r="S1006" s="314">
        <v>29350.294729184116</v>
      </c>
      <c r="T1006" s="322">
        <v>1221.4495387032457</v>
      </c>
      <c r="U1006" s="327">
        <v>38.853072123956487</v>
      </c>
      <c r="V1006" s="289">
        <f t="shared" si="504"/>
        <v>24.029068577277382</v>
      </c>
      <c r="W1006" s="300">
        <f t="shared" si="505"/>
        <v>755.41760598866426</v>
      </c>
      <c r="X1006" s="307">
        <f t="shared" si="506"/>
        <v>31.437656584950201</v>
      </c>
      <c r="Y1006" s="41">
        <v>442.33</v>
      </c>
      <c r="Z1006" s="264">
        <v>54.200000000000017</v>
      </c>
      <c r="AA1006" s="194">
        <v>3.92</v>
      </c>
      <c r="AB1006" s="73">
        <v>27.123774689011441</v>
      </c>
      <c r="AC1006" s="255">
        <f t="shared" si="507"/>
        <v>2.2603145574176201E-3</v>
      </c>
      <c r="AD1006" s="80">
        <f t="shared" si="508"/>
        <v>11.99765925819043</v>
      </c>
      <c r="AE1006" s="145">
        <v>1.0777047868</v>
      </c>
      <c r="AF1006" s="150">
        <v>1.0386283548999999</v>
      </c>
      <c r="AG1006" s="155">
        <v>0.842686172575</v>
      </c>
      <c r="AH1006" s="160">
        <v>0.79360025372499998</v>
      </c>
      <c r="AI1006" s="179">
        <f t="shared" si="509"/>
        <v>3.9732846890097742</v>
      </c>
      <c r="AJ1006" s="179">
        <f t="shared" si="510"/>
        <v>2.9258473896942832</v>
      </c>
      <c r="AK1006" s="260">
        <f t="shared" si="511"/>
        <v>351.10168676331398</v>
      </c>
      <c r="AL1006" s="109">
        <v>233.97675834663255</v>
      </c>
      <c r="AS1006" s="455">
        <v>8.8910012683161828</v>
      </c>
      <c r="AT1006" s="349">
        <v>8.0717000640479935</v>
      </c>
      <c r="AU1006" s="352">
        <f t="shared" si="512"/>
        <v>0.81930120426818931</v>
      </c>
      <c r="AV1006" s="417">
        <f t="shared" si="513"/>
        <v>3.932756591014297</v>
      </c>
      <c r="AW1006" s="349">
        <f t="shared" si="514"/>
        <v>3.5703550893303486</v>
      </c>
      <c r="AX1006" s="352">
        <f t="shared" si="515"/>
        <v>0.36240150168394814</v>
      </c>
      <c r="AY1006" s="209">
        <v>6.3E-2</v>
      </c>
      <c r="AZ1006" s="222">
        <v>4.171126179786646E-2</v>
      </c>
      <c r="BA1006" s="225">
        <f t="shared" si="516"/>
        <v>2.1288738202133541E-2</v>
      </c>
      <c r="BB1006" s="228">
        <f t="shared" si="517"/>
        <v>2.7866789999999999E-2</v>
      </c>
      <c r="BC1006" s="222">
        <f t="shared" si="518"/>
        <v>1.8450142431050271E-2</v>
      </c>
      <c r="BD1006" s="225">
        <f t="shared" si="519"/>
        <v>9.4166475689497296E-3</v>
      </c>
      <c r="BE1006" s="359">
        <f t="shared" si="520"/>
        <v>1274.0902927864986</v>
      </c>
      <c r="BF1006" s="448">
        <f t="shared" si="521"/>
        <v>33.105986598956306</v>
      </c>
    </row>
    <row r="1007" spans="1:58" x14ac:dyDescent="0.25">
      <c r="A1007" s="8">
        <v>1001</v>
      </c>
      <c r="B1007" s="9">
        <v>65</v>
      </c>
      <c r="C1007" s="10" t="s">
        <v>12</v>
      </c>
      <c r="D1007" s="10" t="s">
        <v>10</v>
      </c>
      <c r="E1007" s="11" t="s">
        <v>7</v>
      </c>
      <c r="F1007" s="12" t="s">
        <v>32</v>
      </c>
      <c r="G1007" s="13">
        <v>42613</v>
      </c>
      <c r="H1007" s="14">
        <v>15</v>
      </c>
      <c r="I1007" s="11">
        <v>105</v>
      </c>
      <c r="J1007" s="39"/>
      <c r="K1007" s="39"/>
      <c r="L1007" s="44">
        <v>180.00997163655069</v>
      </c>
      <c r="M1007" s="39"/>
      <c r="N1007" s="39"/>
      <c r="O1007" s="39"/>
      <c r="P1007" s="39"/>
      <c r="Q1007" s="39"/>
      <c r="R1007" s="39"/>
      <c r="S1007" s="315">
        <v>6113.7386700160496</v>
      </c>
      <c r="T1007" s="323">
        <v>271.21502393240297</v>
      </c>
      <c r="U1007" s="328">
        <v>14.330053812070892</v>
      </c>
      <c r="V1007" s="287"/>
      <c r="W1007" s="298"/>
      <c r="X1007" s="305"/>
      <c r="Y1007" s="39">
        <v>450.11999999999995</v>
      </c>
      <c r="Z1007" s="262"/>
      <c r="AA1007" s="192"/>
      <c r="AB1007" s="71"/>
      <c r="AC1007" s="253"/>
      <c r="AD1007" s="78"/>
      <c r="AE1007" s="163"/>
      <c r="AF1007" s="165"/>
      <c r="AG1007" s="167"/>
      <c r="AH1007" s="169"/>
      <c r="AI1007" s="177"/>
      <c r="AJ1007" s="177"/>
      <c r="AK1007" s="258"/>
      <c r="AL1007" s="107"/>
      <c r="AS1007" s="456"/>
      <c r="AT1007" s="436"/>
      <c r="AU1007" s="350"/>
      <c r="AV1007" s="415"/>
      <c r="AW1007" s="347"/>
      <c r="AX1007" s="350"/>
      <c r="AY1007" s="226"/>
      <c r="AZ1007" s="220"/>
      <c r="BA1007" s="224"/>
      <c r="BB1007" s="226"/>
      <c r="BC1007" s="220"/>
      <c r="BD1007" s="224"/>
      <c r="BE1007" s="357"/>
      <c r="BF1007" s="446"/>
    </row>
    <row r="1008" spans="1:58" x14ac:dyDescent="0.25">
      <c r="A1008" s="15">
        <v>1002</v>
      </c>
      <c r="B1008" s="16">
        <v>66</v>
      </c>
      <c r="C1008" s="17" t="s">
        <v>12</v>
      </c>
      <c r="D1008" s="17" t="s">
        <v>10</v>
      </c>
      <c r="E1008" s="18" t="s">
        <v>7</v>
      </c>
      <c r="F1008" s="19" t="s">
        <v>32</v>
      </c>
      <c r="G1008" s="20">
        <v>42613</v>
      </c>
      <c r="H1008" s="21">
        <v>15</v>
      </c>
      <c r="I1008" s="18">
        <v>105</v>
      </c>
      <c r="J1008" s="40"/>
      <c r="K1008" s="40"/>
      <c r="L1008" s="43">
        <v>180.02563557421487</v>
      </c>
      <c r="M1008" s="40"/>
      <c r="N1008" s="40"/>
      <c r="O1008" s="40"/>
      <c r="P1008" s="40"/>
      <c r="Q1008" s="40"/>
      <c r="R1008" s="40"/>
      <c r="S1008" s="313">
        <v>6114.2706695522502</v>
      </c>
      <c r="T1008" s="321">
        <v>271.23862426515035</v>
      </c>
      <c r="U1008" s="326">
        <v>14.331300771156526</v>
      </c>
      <c r="V1008" s="288">
        <f>S1008/T1008</f>
        <v>22.542035398230091</v>
      </c>
      <c r="W1008" s="299">
        <f>S1008/U1008</f>
        <v>426.63752350086452</v>
      </c>
      <c r="X1008" s="306">
        <f>T1008/U1008</f>
        <v>18.926308825438291</v>
      </c>
      <c r="Y1008" s="40">
        <v>447.20000000000005</v>
      </c>
      <c r="Z1008" s="263">
        <v>42.8</v>
      </c>
      <c r="AA1008" s="193">
        <v>3.88</v>
      </c>
      <c r="AB1008" s="72">
        <v>7.7504764133606416</v>
      </c>
      <c r="AC1008" s="254">
        <f>(AB1008/12000)</f>
        <v>6.4587303444672015E-4</v>
      </c>
      <c r="AD1008" s="79">
        <f>Y1008*AB1008/1000</f>
        <v>3.4660130520548793</v>
      </c>
      <c r="AE1008" s="163">
        <v>0.30317574740000003</v>
      </c>
      <c r="AF1008" s="165">
        <v>0.29158587749999998</v>
      </c>
      <c r="AG1008" s="167">
        <v>0.23309179767499999</v>
      </c>
      <c r="AH1008" s="169">
        <v>0.218432329625</v>
      </c>
      <c r="AI1008" s="178">
        <f>AE1008/AB1008*100</f>
        <v>3.9117046647270768</v>
      </c>
      <c r="AJ1008" s="178">
        <f>AH1008/AB1008*100</f>
        <v>2.8183084235758193</v>
      </c>
      <c r="AK1008" s="259">
        <f>AH1008/AC1008</f>
        <v>338.1970108290983</v>
      </c>
      <c r="AL1008" s="108">
        <v>44.899166209861221</v>
      </c>
      <c r="AS1008" s="455">
        <v>2.7831601706907168</v>
      </c>
      <c r="AT1008" s="348">
        <v>2.5017395795355233</v>
      </c>
      <c r="AU1008" s="351">
        <f>AS1008-AT1008</f>
        <v>0.28142059115519347</v>
      </c>
      <c r="AV1008" s="416">
        <f>AS1008*Y1008/1000</f>
        <v>1.2446292283328888</v>
      </c>
      <c r="AW1008" s="348">
        <f>AT1008*Y1008/1000</f>
        <v>1.118777939968286</v>
      </c>
      <c r="AX1008" s="351">
        <f>AU1008*Y1008/1000</f>
        <v>0.12585128836460252</v>
      </c>
      <c r="AY1008" s="208">
        <v>3.4000000000000002E-2</v>
      </c>
      <c r="AZ1008" s="221">
        <v>1.8267468218998464E-2</v>
      </c>
      <c r="BA1008" s="223">
        <f>AY1008-AZ1008</f>
        <v>1.5732531781001539E-2</v>
      </c>
      <c r="BB1008" s="227">
        <f>AY1008*Y1008/1000</f>
        <v>1.5204800000000003E-2</v>
      </c>
      <c r="BC1008" s="221">
        <f>AZ1008*Y1008/1000</f>
        <v>8.1692117875361136E-3</v>
      </c>
      <c r="BD1008" s="223">
        <f>BA1008*Y1008/1000</f>
        <v>7.0355882124638891E-3</v>
      </c>
      <c r="BE1008" s="358">
        <f>AB1008/BA1008</f>
        <v>492.64012437718674</v>
      </c>
      <c r="BF1008" s="447">
        <f>AB1008/AU1008</f>
        <v>27.540544853331394</v>
      </c>
    </row>
    <row r="1009" spans="1:58" x14ac:dyDescent="0.25">
      <c r="A1009" s="15">
        <v>1003</v>
      </c>
      <c r="B1009" s="16">
        <v>67</v>
      </c>
      <c r="C1009" s="17" t="s">
        <v>12</v>
      </c>
      <c r="D1009" s="17" t="s">
        <v>10</v>
      </c>
      <c r="E1009" s="18" t="s">
        <v>7</v>
      </c>
      <c r="F1009" s="19" t="s">
        <v>32</v>
      </c>
      <c r="G1009" s="20">
        <v>42613</v>
      </c>
      <c r="H1009" s="21">
        <v>15</v>
      </c>
      <c r="I1009" s="18">
        <v>105</v>
      </c>
      <c r="J1009" s="40"/>
      <c r="K1009" s="40"/>
      <c r="L1009" s="43">
        <v>180.03346754304692</v>
      </c>
      <c r="M1009" s="40"/>
      <c r="N1009" s="40"/>
      <c r="O1009" s="40"/>
      <c r="P1009" s="40"/>
      <c r="Q1009" s="40"/>
      <c r="R1009" s="40"/>
      <c r="S1009" s="313">
        <v>6114.5366693203505</v>
      </c>
      <c r="T1009" s="321">
        <v>271.25042443152398</v>
      </c>
      <c r="U1009" s="326">
        <v>14.331924250699339</v>
      </c>
      <c r="V1009" s="288">
        <f>S1009/T1009</f>
        <v>22.542035398230095</v>
      </c>
      <c r="W1009" s="299">
        <f>S1009/U1009</f>
        <v>426.63752350086457</v>
      </c>
      <c r="X1009" s="306">
        <f>T1009/U1009</f>
        <v>18.926308825438291</v>
      </c>
      <c r="Y1009" s="40">
        <v>453.14</v>
      </c>
      <c r="Z1009" s="263">
        <v>51.500000000000014</v>
      </c>
      <c r="AA1009" s="193">
        <v>3.82</v>
      </c>
      <c r="AB1009" s="72">
        <v>8.6551597002346394</v>
      </c>
      <c r="AC1009" s="254">
        <f>(AB1009/12000)</f>
        <v>7.2126330835288661E-4</v>
      </c>
      <c r="AD1009" s="79">
        <f>Y1009*AB1009/1000</f>
        <v>3.9219990665643243</v>
      </c>
      <c r="AE1009" s="163">
        <v>0.33641231060000004</v>
      </c>
      <c r="AF1009" s="165">
        <v>0.32355280219999993</v>
      </c>
      <c r="AG1009" s="167">
        <v>0.25955444197499999</v>
      </c>
      <c r="AH1009" s="169">
        <v>0.24318217482499999</v>
      </c>
      <c r="AI1009" s="178">
        <f>AE1009/AB1009*100</f>
        <v>3.8868411704856234</v>
      </c>
      <c r="AJ1009" s="178">
        <f>AH1009/AB1009*100</f>
        <v>2.8096786569796901</v>
      </c>
      <c r="AK1009" s="259">
        <f>AH1009/AC1009</f>
        <v>337.1614388375628</v>
      </c>
      <c r="AL1009" s="108">
        <v>46.038016335666207</v>
      </c>
      <c r="AS1009" s="455">
        <v>3.0819475166291541</v>
      </c>
      <c r="AT1009" s="348">
        <v>2.7973550032721808</v>
      </c>
      <c r="AU1009" s="351">
        <f>AS1009-AT1009</f>
        <v>0.28459251335697333</v>
      </c>
      <c r="AV1009" s="416">
        <f>AS1009*Y1009/1000</f>
        <v>1.3965536976853348</v>
      </c>
      <c r="AW1009" s="348">
        <f>AT1009*Y1009/1000</f>
        <v>1.267593446182756</v>
      </c>
      <c r="AX1009" s="351">
        <f>AU1009*Y1009/1000</f>
        <v>0.12896025150257889</v>
      </c>
      <c r="AY1009" s="208">
        <v>3.3000000000000002E-2</v>
      </c>
      <c r="AZ1009" s="221">
        <v>1.165303069919839E-2</v>
      </c>
      <c r="BA1009" s="223">
        <f>AY1009-AZ1009</f>
        <v>2.1346969300801613E-2</v>
      </c>
      <c r="BB1009" s="227">
        <f>AY1009*Y1009/1000</f>
        <v>1.4953620000000001E-2</v>
      </c>
      <c r="BC1009" s="221">
        <f>AZ1009*Y1009/1000</f>
        <v>5.2804543310347582E-3</v>
      </c>
      <c r="BD1009" s="223">
        <f>BA1009*Y1009/1000</f>
        <v>9.6731656689652435E-3</v>
      </c>
      <c r="BE1009" s="358">
        <f>AB1009/BA1009</f>
        <v>405.45145206676358</v>
      </c>
      <c r="BF1009" s="447">
        <f>AB1009/AU1009</f>
        <v>30.41246446767277</v>
      </c>
    </row>
    <row r="1010" spans="1:58" ht="15.75" thickBot="1" x14ac:dyDescent="0.3">
      <c r="A1010" s="22">
        <v>1004</v>
      </c>
      <c r="B1010" s="23">
        <v>68</v>
      </c>
      <c r="C1010" s="24" t="s">
        <v>12</v>
      </c>
      <c r="D1010" s="24" t="s">
        <v>10</v>
      </c>
      <c r="E1010" s="25" t="s">
        <v>7</v>
      </c>
      <c r="F1010" s="26" t="s">
        <v>32</v>
      </c>
      <c r="G1010" s="27">
        <v>42613</v>
      </c>
      <c r="H1010" s="28">
        <v>15</v>
      </c>
      <c r="I1010" s="25">
        <v>105</v>
      </c>
      <c r="J1010" s="41"/>
      <c r="K1010" s="41"/>
      <c r="L1010" s="42">
        <v>180.02563557421487</v>
      </c>
      <c r="M1010" s="41"/>
      <c r="N1010" s="41"/>
      <c r="O1010" s="41"/>
      <c r="P1010" s="41"/>
      <c r="Q1010" s="41"/>
      <c r="R1010" s="41"/>
      <c r="S1010" s="314">
        <v>6114.2706695522502</v>
      </c>
      <c r="T1010" s="322">
        <v>271.23862426515035</v>
      </c>
      <c r="U1010" s="327">
        <v>14.331300771156526</v>
      </c>
      <c r="V1010" s="289">
        <f>S1010/T1010</f>
        <v>22.542035398230091</v>
      </c>
      <c r="W1010" s="300">
        <f>S1010/U1010</f>
        <v>426.63752350086452</v>
      </c>
      <c r="X1010" s="307">
        <f>T1010/U1010</f>
        <v>18.926308825438291</v>
      </c>
      <c r="Y1010" s="41">
        <v>445.4</v>
      </c>
      <c r="Z1010" s="264">
        <v>32.600000000000009</v>
      </c>
      <c r="AA1010" s="194">
        <v>3.9</v>
      </c>
      <c r="AB1010" s="73">
        <v>6.5486699068247267</v>
      </c>
      <c r="AC1010" s="255">
        <f>(AB1010/12000)</f>
        <v>5.4572249223539394E-4</v>
      </c>
      <c r="AD1010" s="80">
        <f>Y1010*AB1010/1000</f>
        <v>2.916777576499733</v>
      </c>
      <c r="AE1010" s="145">
        <v>0.27046149970000005</v>
      </c>
      <c r="AF1010" s="150">
        <v>0.26097168029999995</v>
      </c>
      <c r="AG1010" s="155">
        <v>0.20820468287499999</v>
      </c>
      <c r="AH1010" s="160">
        <v>0.19514312592500002</v>
      </c>
      <c r="AI1010" s="179">
        <f>AE1010/AB1010*100</f>
        <v>4.1300218754061389</v>
      </c>
      <c r="AJ1010" s="179">
        <f>AH1010/AB1010*100</f>
        <v>2.9798894844528765</v>
      </c>
      <c r="AK1010" s="260">
        <f>AH1010/AC1010</f>
        <v>357.58673813434518</v>
      </c>
      <c r="AL1010" s="109">
        <v>43.874201096636732</v>
      </c>
      <c r="AS1010" s="455">
        <v>2.2662061678632317</v>
      </c>
      <c r="AT1010" s="348">
        <v>1.9902735530268387</v>
      </c>
      <c r="AU1010" s="352">
        <f>AS1010-AT1010</f>
        <v>0.27593261483639298</v>
      </c>
      <c r="AV1010" s="417">
        <f>AS1010*Y1010/1000</f>
        <v>1.0093682271662834</v>
      </c>
      <c r="AW1010" s="349">
        <f>AT1010*Y1010/1000</f>
        <v>0.88646784051815397</v>
      </c>
      <c r="AX1010" s="352">
        <f>AU1010*Y1010/1000</f>
        <v>0.12290038664812943</v>
      </c>
      <c r="AY1010" s="209">
        <v>3.3000000000000002E-2</v>
      </c>
      <c r="AZ1010" s="222">
        <v>9.3558504606038404E-3</v>
      </c>
      <c r="BA1010" s="225">
        <f>AY1010-AZ1010</f>
        <v>2.3644149539396163E-2</v>
      </c>
      <c r="BB1010" s="228">
        <f>AY1010*Y1010/1000</f>
        <v>1.46982E-2</v>
      </c>
      <c r="BC1010" s="222">
        <f>AZ1010*Y1010/1000</f>
        <v>4.1670957951529504E-3</v>
      </c>
      <c r="BD1010" s="225">
        <f>BA1010*Y1010/1000</f>
        <v>1.053110420484705E-2</v>
      </c>
      <c r="BE1010" s="359">
        <f>AB1010/BA1010</f>
        <v>276.96787722955548</v>
      </c>
      <c r="BF1010" s="448">
        <f>AB1010/AU1010</f>
        <v>23.732859237055354</v>
      </c>
    </row>
    <row r="1011" spans="1:58" x14ac:dyDescent="0.25">
      <c r="A1011" s="8">
        <v>1005</v>
      </c>
      <c r="B1011" s="9">
        <v>69</v>
      </c>
      <c r="C1011" s="10" t="s">
        <v>12</v>
      </c>
      <c r="D1011" s="10" t="s">
        <v>10</v>
      </c>
      <c r="E1011" s="11" t="s">
        <v>8</v>
      </c>
      <c r="F1011" s="12" t="s">
        <v>32</v>
      </c>
      <c r="G1011" s="13">
        <v>42612</v>
      </c>
      <c r="H1011" s="14">
        <v>15</v>
      </c>
      <c r="I1011" s="11">
        <v>105</v>
      </c>
      <c r="J1011" s="39"/>
      <c r="K1011" s="39"/>
      <c r="L1011" s="44">
        <v>180.00997163655069</v>
      </c>
      <c r="M1011" s="39"/>
      <c r="N1011" s="39"/>
      <c r="O1011" s="39"/>
      <c r="P1011" s="39"/>
      <c r="Q1011" s="39"/>
      <c r="R1011" s="39"/>
      <c r="S1011" s="315">
        <v>6113.7386700160496</v>
      </c>
      <c r="T1011" s="323">
        <v>271.21502393240297</v>
      </c>
      <c r="U1011" s="328">
        <v>14.330053812070892</v>
      </c>
      <c r="V1011" s="287">
        <f>S1011/T1011</f>
        <v>22.542035398230095</v>
      </c>
      <c r="W1011" s="298">
        <f>S1011/U1011</f>
        <v>426.63752350086463</v>
      </c>
      <c r="X1011" s="305">
        <f>T1011/U1011</f>
        <v>18.926308825438294</v>
      </c>
      <c r="Y1011" s="39">
        <v>449.32000000000005</v>
      </c>
      <c r="Z1011" s="262">
        <v>50.200000000000017</v>
      </c>
      <c r="AA1011" s="192">
        <v>3.8</v>
      </c>
      <c r="AB1011" s="71">
        <v>6.1814810395279283</v>
      </c>
      <c r="AC1011" s="253">
        <f>(AB1011/12000)</f>
        <v>5.1512341996066068E-4</v>
      </c>
      <c r="AD1011" s="78">
        <f>Y1011*AB1011/1000</f>
        <v>2.7774630606806889</v>
      </c>
      <c r="AE1011" s="163">
        <v>0.22265329960000002</v>
      </c>
      <c r="AF1011" s="165">
        <v>0.2147472352</v>
      </c>
      <c r="AG1011" s="167">
        <v>0.172130431975</v>
      </c>
      <c r="AH1011" s="169">
        <v>0.160911433425</v>
      </c>
      <c r="AI1011" s="177">
        <f>AE1011/AB1011*100</f>
        <v>3.6019409940146603</v>
      </c>
      <c r="AJ1011" s="177">
        <f>AH1011/AB1011*100</f>
        <v>2.6031210384055243</v>
      </c>
      <c r="AK1011" s="258">
        <f>AH1011/AC1011</f>
        <v>312.37452460866291</v>
      </c>
      <c r="AL1011" s="107">
        <v>24.627633970532614</v>
      </c>
      <c r="AS1011" s="456">
        <v>1.8090053346333719</v>
      </c>
      <c r="AT1011" s="347">
        <v>1.4440854648870216</v>
      </c>
      <c r="AU1011" s="350">
        <f>AS1011-AT1011</f>
        <v>0.36491986974635027</v>
      </c>
      <c r="AV1011" s="415">
        <f>AS1011*Y1011/1000</f>
        <v>0.81282227695746678</v>
      </c>
      <c r="AW1011" s="347">
        <f>AT1011*Y1011/1000</f>
        <v>0.64885648108303662</v>
      </c>
      <c r="AX1011" s="350">
        <f>AU1011*Y1011/1000</f>
        <v>0.16396579587443011</v>
      </c>
      <c r="AY1011" s="207">
        <v>7.3999999999999996E-2</v>
      </c>
      <c r="AZ1011" s="220">
        <v>3.399079888558118E-2</v>
      </c>
      <c r="BA1011" s="224">
        <f>AY1011-AZ1011</f>
        <v>4.0009201114418816E-2</v>
      </c>
      <c r="BB1011" s="226">
        <f>AY1011*Y1011/1000</f>
        <v>3.3249680000000004E-2</v>
      </c>
      <c r="BC1011" s="220">
        <f>AZ1011*Y1011/1000</f>
        <v>1.5272745755269337E-2</v>
      </c>
      <c r="BD1011" s="224">
        <f>BA1011*Y1011/1000</f>
        <v>1.7976934244730663E-2</v>
      </c>
      <c r="BE1011" s="357">
        <f>AB1011/BA1011</f>
        <v>154.5014863418555</v>
      </c>
      <c r="BF1011" s="446">
        <f>AB1011/AU1011</f>
        <v>16.939283256416189</v>
      </c>
    </row>
    <row r="1012" spans="1:58" x14ac:dyDescent="0.25">
      <c r="A1012" s="15">
        <v>1006</v>
      </c>
      <c r="B1012" s="16">
        <v>70</v>
      </c>
      <c r="C1012" s="17" t="s">
        <v>12</v>
      </c>
      <c r="D1012" s="17" t="s">
        <v>10</v>
      </c>
      <c r="E1012" s="18" t="s">
        <v>8</v>
      </c>
      <c r="F1012" s="19" t="s">
        <v>32</v>
      </c>
      <c r="G1012" s="20">
        <v>42612</v>
      </c>
      <c r="H1012" s="21">
        <v>15</v>
      </c>
      <c r="I1012" s="18">
        <v>105</v>
      </c>
      <c r="J1012" s="40"/>
      <c r="K1012" s="40"/>
      <c r="L1012" s="43">
        <v>180.03346754304692</v>
      </c>
      <c r="M1012" s="40"/>
      <c r="N1012" s="40"/>
      <c r="O1012" s="40"/>
      <c r="P1012" s="40"/>
      <c r="Q1012" s="40"/>
      <c r="R1012" s="40"/>
      <c r="S1012" s="313">
        <v>6114.5366693203505</v>
      </c>
      <c r="T1012" s="321">
        <v>271.25042443152398</v>
      </c>
      <c r="U1012" s="326">
        <v>14.331924250699339</v>
      </c>
      <c r="V1012" s="288">
        <f>S1012/T1012</f>
        <v>22.542035398230095</v>
      </c>
      <c r="W1012" s="299">
        <f>S1012/U1012</f>
        <v>426.63752350086457</v>
      </c>
      <c r="X1012" s="306">
        <f>T1012/U1012</f>
        <v>18.926308825438291</v>
      </c>
      <c r="Y1012" s="40">
        <v>454.74</v>
      </c>
      <c r="Z1012" s="263">
        <v>46.900000000000006</v>
      </c>
      <c r="AA1012" s="193">
        <v>3.82</v>
      </c>
      <c r="AB1012" s="72">
        <v>3.9020240681053138</v>
      </c>
      <c r="AC1012" s="254">
        <f>(AB1012/12000)</f>
        <v>3.2516867234210948E-4</v>
      </c>
      <c r="AD1012" s="79">
        <f>Y1012*AB1012/1000</f>
        <v>1.7744064247302103</v>
      </c>
      <c r="AE1012" s="163">
        <v>0.2232847214</v>
      </c>
      <c r="AF1012" s="165">
        <v>0.21458710729999997</v>
      </c>
      <c r="AG1012" s="167">
        <v>0.170945282975</v>
      </c>
      <c r="AH1012" s="169">
        <v>0.16180991382500001</v>
      </c>
      <c r="AI1012" s="178">
        <f>AE1012/AB1012*100</f>
        <v>5.7222794504294088</v>
      </c>
      <c r="AJ1012" s="178">
        <f>AH1012/AB1012*100</f>
        <v>4.1468199837006452</v>
      </c>
      <c r="AK1012" s="259">
        <f>AH1012/AC1012</f>
        <v>497.61839804407737</v>
      </c>
      <c r="AL1012" s="108">
        <v>24.741518983113107</v>
      </c>
      <c r="AS1012" s="455">
        <v>1.8729468046989031</v>
      </c>
      <c r="AT1012" s="348">
        <v>1.5005559844509491</v>
      </c>
      <c r="AU1012" s="351">
        <f>AS1012-AT1012</f>
        <v>0.372390820247954</v>
      </c>
      <c r="AV1012" s="416">
        <f>AS1012*Y1012/1000</f>
        <v>0.85170382996877925</v>
      </c>
      <c r="AW1012" s="348">
        <f>AT1012*Y1012/1000</f>
        <v>0.68236282836922468</v>
      </c>
      <c r="AX1012" s="351">
        <f>AU1012*Y1012/1000</f>
        <v>0.16934100159955459</v>
      </c>
      <c r="AY1012" s="208">
        <v>6.2E-2</v>
      </c>
      <c r="AZ1012" s="221">
        <v>2.1042635825776024E-2</v>
      </c>
      <c r="BA1012" s="223">
        <f>AY1012-AZ1012</f>
        <v>4.0957364174223979E-2</v>
      </c>
      <c r="BB1012" s="227">
        <f>AY1012*Y1012/1000</f>
        <v>2.8193880000000001E-2</v>
      </c>
      <c r="BC1012" s="221">
        <f>AZ1012*Y1012/1000</f>
        <v>9.5689282154133894E-3</v>
      </c>
      <c r="BD1012" s="223">
        <f>BA1012*Y1012/1000</f>
        <v>1.8624951784586615E-2</v>
      </c>
      <c r="BE1012" s="358">
        <f>AB1012/BA1012</f>
        <v>95.270390240615271</v>
      </c>
      <c r="BF1012" s="447">
        <f>AB1012/AU1012</f>
        <v>10.478303588437482</v>
      </c>
    </row>
    <row r="1013" spans="1:58" x14ac:dyDescent="0.25">
      <c r="A1013" s="15">
        <v>1007</v>
      </c>
      <c r="B1013" s="16">
        <v>71</v>
      </c>
      <c r="C1013" s="17" t="s">
        <v>12</v>
      </c>
      <c r="D1013" s="17" t="s">
        <v>10</v>
      </c>
      <c r="E1013" s="18" t="s">
        <v>8</v>
      </c>
      <c r="F1013" s="19" t="s">
        <v>32</v>
      </c>
      <c r="G1013" s="20">
        <v>42612</v>
      </c>
      <c r="H1013" s="21">
        <v>15</v>
      </c>
      <c r="I1013" s="18">
        <v>105</v>
      </c>
      <c r="J1013" s="40"/>
      <c r="K1013" s="40"/>
      <c r="L1013" s="43">
        <v>180.041299511879</v>
      </c>
      <c r="M1013" s="40"/>
      <c r="N1013" s="40"/>
      <c r="O1013" s="40"/>
      <c r="P1013" s="40"/>
      <c r="Q1013" s="40"/>
      <c r="R1013" s="40"/>
      <c r="S1013" s="313">
        <v>6114.8026690884508</v>
      </c>
      <c r="T1013" s="321">
        <v>271.26222459789761</v>
      </c>
      <c r="U1013" s="326">
        <v>14.332547730242155</v>
      </c>
      <c r="V1013" s="288"/>
      <c r="W1013" s="299"/>
      <c r="X1013" s="306"/>
      <c r="Y1013" s="40">
        <v>447.65000000000003</v>
      </c>
      <c r="Z1013" s="263"/>
      <c r="AA1013" s="193"/>
      <c r="AB1013" s="72"/>
      <c r="AC1013" s="254"/>
      <c r="AD1013" s="79"/>
      <c r="AE1013" s="163"/>
      <c r="AF1013" s="165"/>
      <c r="AG1013" s="167"/>
      <c r="AH1013" s="169"/>
      <c r="AI1013" s="178"/>
      <c r="AJ1013" s="178"/>
      <c r="AK1013" s="259"/>
      <c r="AL1013" s="108"/>
      <c r="AP1013" s="117"/>
      <c r="AQ1013" s="142"/>
      <c r="AR1013" s="143"/>
      <c r="AS1013" s="455"/>
      <c r="AT1013" s="348"/>
      <c r="AU1013" s="351"/>
      <c r="AV1013" s="416"/>
      <c r="AW1013" s="348"/>
      <c r="AX1013" s="351"/>
      <c r="AY1013" s="227"/>
      <c r="AZ1013" s="221"/>
      <c r="BA1013" s="223"/>
      <c r="BB1013" s="227"/>
      <c r="BC1013" s="221"/>
      <c r="BD1013" s="223"/>
      <c r="BE1013" s="358"/>
      <c r="BF1013" s="447"/>
    </row>
    <row r="1014" spans="1:58" ht="15.75" thickBot="1" x14ac:dyDescent="0.3">
      <c r="A1014" s="85">
        <v>1008</v>
      </c>
      <c r="B1014" s="86">
        <v>72</v>
      </c>
      <c r="C1014" s="87" t="s">
        <v>12</v>
      </c>
      <c r="D1014" s="87" t="s">
        <v>10</v>
      </c>
      <c r="E1014" s="88" t="s">
        <v>8</v>
      </c>
      <c r="F1014" s="89" t="s">
        <v>32</v>
      </c>
      <c r="G1014" s="103">
        <v>42612</v>
      </c>
      <c r="H1014" s="91">
        <v>15</v>
      </c>
      <c r="I1014" s="88">
        <v>105</v>
      </c>
      <c r="J1014" s="92"/>
      <c r="K1014" s="92"/>
      <c r="L1014" s="93">
        <v>180.02563557421487</v>
      </c>
      <c r="M1014" s="92"/>
      <c r="N1014" s="92"/>
      <c r="O1014" s="92"/>
      <c r="P1014" s="92"/>
      <c r="Q1014" s="92"/>
      <c r="R1014" s="92"/>
      <c r="S1014" s="316">
        <v>6114.2706695522502</v>
      </c>
      <c r="T1014" s="324">
        <v>271.23862426515035</v>
      </c>
      <c r="U1014" s="329">
        <v>14.331300771156526</v>
      </c>
      <c r="V1014" s="290">
        <f>S1014/T1014</f>
        <v>22.542035398230091</v>
      </c>
      <c r="W1014" s="301">
        <f>S1014/U1014</f>
        <v>426.63752350086452</v>
      </c>
      <c r="X1014" s="308">
        <f>T1014/U1014</f>
        <v>18.926308825438291</v>
      </c>
      <c r="Y1014" s="92">
        <v>448.57999999999993</v>
      </c>
      <c r="Z1014" s="265">
        <v>44</v>
      </c>
      <c r="AA1014" s="195">
        <v>3.85</v>
      </c>
      <c r="AB1014" s="97">
        <v>5.9252995627936977</v>
      </c>
      <c r="AC1014" s="256">
        <f>(AB1014/12000)</f>
        <v>4.9377496356614147E-4</v>
      </c>
      <c r="AD1014" s="98">
        <f>Y1014*AB1014/1000</f>
        <v>2.6579708778779962</v>
      </c>
      <c r="AE1014" s="146">
        <v>0.2116314769</v>
      </c>
      <c r="AF1014" s="151">
        <v>0.20390228929999998</v>
      </c>
      <c r="AG1014" s="156">
        <v>0.16176187617499999</v>
      </c>
      <c r="AH1014" s="161">
        <v>0.15157573672499999</v>
      </c>
      <c r="AI1014" s="180">
        <f>AE1014/AB1014*100</f>
        <v>3.571658692648759</v>
      </c>
      <c r="AJ1014" s="180">
        <f>AH1014/AB1014*100</f>
        <v>2.5581109464368432</v>
      </c>
      <c r="AK1014" s="261">
        <f>AH1014/AC1014</f>
        <v>306.9733135724212</v>
      </c>
      <c r="AL1014" s="110">
        <v>24.399863945371663</v>
      </c>
      <c r="AM1014" s="118"/>
      <c r="AN1014" s="128"/>
      <c r="AO1014" s="129"/>
      <c r="AP1014" s="118"/>
      <c r="AQ1014" s="128"/>
      <c r="AR1014" s="129"/>
      <c r="AS1014" s="458">
        <v>1.4765097621607783</v>
      </c>
      <c r="AT1014" s="349">
        <v>1.1504388266256582</v>
      </c>
      <c r="AU1014" s="354">
        <f>AS1014-AT1014</f>
        <v>0.32607093553512012</v>
      </c>
      <c r="AV1014" s="426">
        <f>AS1014*Y1014/1000</f>
        <v>0.66233274911008189</v>
      </c>
      <c r="AW1014" s="353">
        <f>AT1014*Y1014/1000</f>
        <v>0.51606384884773759</v>
      </c>
      <c r="AX1014" s="354">
        <f>AU1014*Y1014/1000</f>
        <v>0.14626890026234415</v>
      </c>
      <c r="AY1014" s="229">
        <v>5.5E-2</v>
      </c>
      <c r="AZ1014" s="230">
        <v>2.4819993289669183E-2</v>
      </c>
      <c r="BA1014" s="231">
        <f>AY1014-AZ1014</f>
        <v>3.0180006710330817E-2</v>
      </c>
      <c r="BB1014" s="232">
        <f>AY1014*Y1014/1000</f>
        <v>2.4671899999999997E-2</v>
      </c>
      <c r="BC1014" s="230">
        <f>AZ1014*Y1014/1000</f>
        <v>1.11337525898798E-2</v>
      </c>
      <c r="BD1014" s="231">
        <f>BA1014*Y1014/1000</f>
        <v>1.3538147410120195E-2</v>
      </c>
      <c r="BE1014" s="360">
        <f>AB1014/BA1014</f>
        <v>196.33194981250378</v>
      </c>
      <c r="BF1014" s="449">
        <f>AB1014/AU1014</f>
        <v>18.17181145896857</v>
      </c>
    </row>
    <row r="1015" spans="1:58" ht="15.75" thickTop="1" x14ac:dyDescent="0.25">
      <c r="A1015" s="15">
        <v>1009</v>
      </c>
      <c r="B1015" s="16">
        <v>1</v>
      </c>
      <c r="C1015" s="17" t="s">
        <v>5</v>
      </c>
      <c r="D1015" s="17" t="s">
        <v>6</v>
      </c>
      <c r="E1015" s="18" t="s">
        <v>7</v>
      </c>
      <c r="F1015" s="19" t="s">
        <v>33</v>
      </c>
      <c r="G1015" s="20">
        <v>42641</v>
      </c>
      <c r="H1015" s="21">
        <v>19</v>
      </c>
      <c r="I1015" s="18">
        <v>133</v>
      </c>
      <c r="J1015" s="40"/>
      <c r="K1015" s="40"/>
      <c r="L1015" s="43">
        <v>30.000091841334029</v>
      </c>
      <c r="M1015" s="40"/>
      <c r="N1015" s="40"/>
      <c r="O1015" s="40"/>
      <c r="P1015" s="40"/>
      <c r="Q1015" s="40"/>
      <c r="R1015" s="40"/>
      <c r="S1015" s="313">
        <v>14148.143312679265</v>
      </c>
      <c r="T1015" s="321">
        <v>438.50134241416572</v>
      </c>
      <c r="U1015" s="326">
        <v>31.77701728115747</v>
      </c>
      <c r="V1015" s="287">
        <f>S1015/T1015</f>
        <v>32.264766248574688</v>
      </c>
      <c r="W1015" s="298">
        <f>S1015/U1015</f>
        <v>445.23194821902189</v>
      </c>
      <c r="X1015" s="305">
        <f>T1015/U1015</f>
        <v>13.799323534187707</v>
      </c>
      <c r="Y1015" s="40">
        <v>446.75</v>
      </c>
      <c r="Z1015" s="263">
        <v>156.5</v>
      </c>
      <c r="AA1015" s="193">
        <v>6.11</v>
      </c>
      <c r="AB1015" s="72">
        <v>20.120770120605595</v>
      </c>
      <c r="AC1015" s="253">
        <f>(AB1015/12000)</f>
        <v>1.6767308433837996E-3</v>
      </c>
      <c r="AD1015" s="79">
        <f>Y1015*AB1015/1000</f>
        <v>8.9889540513805493</v>
      </c>
      <c r="AE1015" s="163">
        <v>0.77328212552499986</v>
      </c>
      <c r="AF1015" s="165">
        <v>0.73063188784999999</v>
      </c>
      <c r="AG1015" s="167">
        <v>0.58315657452500003</v>
      </c>
      <c r="AH1015" s="169">
        <v>0.54550279297499993</v>
      </c>
      <c r="AI1015" s="178">
        <f>AE1015/AB1015*100</f>
        <v>3.8432034205941497</v>
      </c>
      <c r="AJ1015" s="177">
        <f>AH1015/AB1015*100</f>
        <v>2.711142713252078</v>
      </c>
      <c r="AK1015" s="258">
        <f>AH1015/AC1015</f>
        <v>325.33712559024934</v>
      </c>
      <c r="AL1015" s="108">
        <v>564.19774082504375</v>
      </c>
      <c r="AM1015" s="402">
        <v>0.27844444444444449</v>
      </c>
      <c r="AN1015" s="135">
        <v>18.744024193548388</v>
      </c>
      <c r="AO1015" s="139">
        <v>1.0956521739130436E-2</v>
      </c>
      <c r="AP1015" s="131">
        <f>AM1015*Y1015/1000</f>
        <v>0.12439505555555558</v>
      </c>
      <c r="AQ1015" s="135">
        <f>AN1015*Y1015/1000</f>
        <v>8.3738928084677422</v>
      </c>
      <c r="AR1015" s="139">
        <f>AO1015*Y1015/1000</f>
        <v>4.8948260869565224E-3</v>
      </c>
      <c r="AS1015" s="455">
        <v>20.10042118250102</v>
      </c>
      <c r="AT1015" s="429">
        <v>19.022468637992834</v>
      </c>
      <c r="AU1015" s="351">
        <f>AS1015-AT1015</f>
        <v>1.0779525445081859</v>
      </c>
      <c r="AV1015" s="415">
        <f>AS1015*Y1015/1000</f>
        <v>8.9798631632823316</v>
      </c>
      <c r="AW1015" s="348">
        <f>AT1015*Y1015/1000</f>
        <v>8.4982878640232968</v>
      </c>
      <c r="AX1015" s="351">
        <f>AU1015*Y1015/1000</f>
        <v>0.48157529925903203</v>
      </c>
      <c r="AY1015" s="208">
        <v>2.6629999999999998</v>
      </c>
      <c r="AZ1015" s="221">
        <v>2.5349767543656641</v>
      </c>
      <c r="BA1015" s="223">
        <f>AY1015-AZ1015</f>
        <v>0.12802324563433576</v>
      </c>
      <c r="BB1015" s="227">
        <f>AY1015*Y1015/1000</f>
        <v>1.18969525</v>
      </c>
      <c r="BC1015" s="221">
        <f>AZ1015*Y1015/1000</f>
        <v>1.1325008650128605</v>
      </c>
      <c r="BD1015" s="223">
        <f>BA1015*Y1015/1000</f>
        <v>5.7194384987139503E-2</v>
      </c>
      <c r="BE1015" s="358">
        <f>AB1015/BA1015</f>
        <v>157.16497438344288</v>
      </c>
      <c r="BF1015" s="447">
        <f>AB1015/AU1015</f>
        <v>18.665729046342818</v>
      </c>
    </row>
    <row r="1016" spans="1:58" x14ac:dyDescent="0.25">
      <c r="A1016" s="15">
        <v>1010</v>
      </c>
      <c r="B1016" s="16">
        <v>2</v>
      </c>
      <c r="C1016" s="17" t="s">
        <v>5</v>
      </c>
      <c r="D1016" s="17" t="s">
        <v>6</v>
      </c>
      <c r="E1016" s="18" t="s">
        <v>7</v>
      </c>
      <c r="F1016" s="19" t="s">
        <v>33</v>
      </c>
      <c r="G1016" s="20">
        <v>42641</v>
      </c>
      <c r="H1016" s="21">
        <v>19</v>
      </c>
      <c r="I1016" s="18">
        <v>133</v>
      </c>
      <c r="J1016" s="40"/>
      <c r="K1016" s="40"/>
      <c r="L1016" s="43">
        <v>30.003778035576371</v>
      </c>
      <c r="M1016" s="40"/>
      <c r="N1016" s="40"/>
      <c r="O1016" s="40"/>
      <c r="P1016" s="40"/>
      <c r="Q1016" s="40"/>
      <c r="R1016" s="40"/>
      <c r="S1016" s="313">
        <v>14149.881734171269</v>
      </c>
      <c r="T1016" s="321">
        <v>438.55522228667462</v>
      </c>
      <c r="U1016" s="326">
        <v>31.78092181114225</v>
      </c>
      <c r="V1016" s="288"/>
      <c r="W1016" s="299"/>
      <c r="X1016" s="306"/>
      <c r="Y1016" s="40">
        <v>447.97</v>
      </c>
      <c r="Z1016" s="263"/>
      <c r="AA1016" s="193"/>
      <c r="AB1016" s="72"/>
      <c r="AC1016" s="254"/>
      <c r="AD1016" s="79"/>
      <c r="AE1016" s="163"/>
      <c r="AF1016" s="165"/>
      <c r="AG1016" s="167"/>
      <c r="AH1016" s="169"/>
      <c r="AI1016" s="178"/>
      <c r="AJ1016" s="178"/>
      <c r="AK1016" s="259"/>
      <c r="AL1016" s="108"/>
      <c r="AM1016" s="402"/>
      <c r="AN1016" s="135"/>
      <c r="AO1016" s="139"/>
      <c r="AP1016" s="131"/>
      <c r="AQ1016" s="135"/>
      <c r="AR1016" s="139"/>
      <c r="AS1016" s="455"/>
      <c r="AT1016" s="429"/>
      <c r="AU1016" s="351"/>
      <c r="AV1016" s="416"/>
      <c r="AW1016" s="348"/>
      <c r="AX1016" s="351"/>
      <c r="AY1016" s="208"/>
      <c r="AZ1016" s="221"/>
      <c r="BA1016" s="223"/>
      <c r="BB1016" s="227"/>
      <c r="BC1016" s="221"/>
      <c r="BD1016" s="223"/>
      <c r="BE1016" s="358"/>
      <c r="BF1016" s="447"/>
    </row>
    <row r="1017" spans="1:58" x14ac:dyDescent="0.25">
      <c r="A1017" s="15">
        <v>1011</v>
      </c>
      <c r="B1017" s="16">
        <v>3</v>
      </c>
      <c r="C1017" s="17" t="s">
        <v>5</v>
      </c>
      <c r="D1017" s="17" t="s">
        <v>6</v>
      </c>
      <c r="E1017" s="18" t="s">
        <v>7</v>
      </c>
      <c r="F1017" s="19" t="s">
        <v>33</v>
      </c>
      <c r="G1017" s="20">
        <v>42641</v>
      </c>
      <c r="H1017" s="21">
        <v>19</v>
      </c>
      <c r="I1017" s="18">
        <v>133</v>
      </c>
      <c r="J1017" s="40"/>
      <c r="K1017" s="40"/>
      <c r="L1017" s="43">
        <v>30.001934938455197</v>
      </c>
      <c r="M1017" s="40"/>
      <c r="N1017" s="40"/>
      <c r="O1017" s="40"/>
      <c r="P1017" s="40"/>
      <c r="Q1017" s="40"/>
      <c r="R1017" s="40"/>
      <c r="S1017" s="313">
        <v>14149.012523425265</v>
      </c>
      <c r="T1017" s="321">
        <v>438.52828235042011</v>
      </c>
      <c r="U1017" s="326">
        <v>31.778969546149856</v>
      </c>
      <c r="V1017" s="288">
        <f t="shared" ref="V1017:V1051" si="522">S1017/T1017</f>
        <v>32.264766248574688</v>
      </c>
      <c r="W1017" s="299">
        <f t="shared" ref="W1017:W1051" si="523">S1017/U1017</f>
        <v>445.23194821902183</v>
      </c>
      <c r="X1017" s="306">
        <f t="shared" ref="X1017:X1051" si="524">T1017/U1017</f>
        <v>13.799323534187707</v>
      </c>
      <c r="Y1017" s="40">
        <v>445.06</v>
      </c>
      <c r="Z1017" s="263">
        <v>88.5</v>
      </c>
      <c r="AA1017" s="193">
        <v>6.27</v>
      </c>
      <c r="AB1017" s="72">
        <v>21.240471981620207</v>
      </c>
      <c r="AC1017" s="254">
        <f t="shared" ref="AC1017:AC1051" si="525">(AB1017/12000)</f>
        <v>1.7700393318016839E-3</v>
      </c>
      <c r="AD1017" s="79">
        <f t="shared" ref="AD1017:AD1051" si="526">Y1017*AB1017/1000</f>
        <v>9.4532844601398907</v>
      </c>
      <c r="AE1017" s="163">
        <v>0.83563382952499998</v>
      </c>
      <c r="AF1017" s="165">
        <v>0.79368549614999995</v>
      </c>
      <c r="AG1017" s="167">
        <v>0.63667528702500009</v>
      </c>
      <c r="AH1017" s="169">
        <v>0.59613050147499991</v>
      </c>
      <c r="AI1017" s="178">
        <f t="shared" ref="AI1017:AI1051" si="527">AE1017/AB1017*100</f>
        <v>3.9341584793788491</v>
      </c>
      <c r="AJ1017" s="178">
        <f t="shared" ref="AJ1017:AJ1051" si="528">AH1017/AB1017*100</f>
        <v>2.8065784130919655</v>
      </c>
      <c r="AK1017" s="259">
        <f t="shared" ref="AK1017:AK1051" si="529">AH1017/AC1017</f>
        <v>336.78940957103583</v>
      </c>
      <c r="AL1017" s="108">
        <v>568.8214723358119</v>
      </c>
      <c r="AM1017" s="402">
        <v>1.0111111111111112E-2</v>
      </c>
      <c r="AN1017" s="135">
        <v>9.5916370967741944</v>
      </c>
      <c r="AO1017" s="139">
        <v>2.7391304347826086E-3</v>
      </c>
      <c r="AP1017" s="131">
        <f t="shared" ref="AP1017:AP1048" si="530">AM1017*Y1017/1000</f>
        <v>4.5000511111111113E-3</v>
      </c>
      <c r="AQ1017" s="135">
        <f t="shared" ref="AQ1017:AQ1048" si="531">AN1017*Y1017/1000</f>
        <v>4.2688540062903231</v>
      </c>
      <c r="AR1017" s="139">
        <f t="shared" ref="AR1017:AR1048" si="532">AO1017*Y1017/1000</f>
        <v>1.2190773913043477E-3</v>
      </c>
      <c r="AS1017" s="455">
        <v>10.466648150116162</v>
      </c>
      <c r="AT1017" s="429">
        <v>9.601748207885306</v>
      </c>
      <c r="AU1017" s="351">
        <f t="shared" ref="AU1017:AU1048" si="533">AS1017-AT1017</f>
        <v>0.86489994223085631</v>
      </c>
      <c r="AV1017" s="416">
        <f t="shared" ref="AV1017:AV1048" si="534">AS1017*Y1017/1000</f>
        <v>4.6582864256907</v>
      </c>
      <c r="AW1017" s="348">
        <f t="shared" ref="AW1017:AW1048" si="535">AT1017*Y1017/1000</f>
        <v>4.2733540574014341</v>
      </c>
      <c r="AX1017" s="351">
        <f t="shared" ref="AX1017:AX1048" si="536">AU1017*Y1017/1000</f>
        <v>0.38493236828926491</v>
      </c>
      <c r="AY1017" s="208">
        <v>1.5509999999999999</v>
      </c>
      <c r="AZ1017" s="221">
        <v>1.4545610967835336</v>
      </c>
      <c r="BA1017" s="223">
        <f t="shared" ref="BA1017:BA1051" si="537">AY1017-AZ1017</f>
        <v>9.643890321646631E-2</v>
      </c>
      <c r="BB1017" s="227">
        <f t="shared" ref="BB1017:BB1051" si="538">AY1017*Y1017/1000</f>
        <v>0.69028805999999998</v>
      </c>
      <c r="BC1017" s="221">
        <f t="shared" ref="BC1017:BC1051" si="539">AZ1017*Y1017/1000</f>
        <v>0.6473669617344795</v>
      </c>
      <c r="BD1017" s="223">
        <f t="shared" ref="BD1017:BD1051" si="540">BA1017*Y1017/1000</f>
        <v>4.2921098265520499E-2</v>
      </c>
      <c r="BE1017" s="358">
        <f t="shared" ref="BE1017:BE1051" si="541">AB1017/BA1017</f>
        <v>220.24796294026638</v>
      </c>
      <c r="BF1017" s="447">
        <f t="shared" ref="BF1017:BF1051" si="542">AB1017/AU1017</f>
        <v>24.558299688209214</v>
      </c>
    </row>
    <row r="1018" spans="1:58" ht="15.75" thickBot="1" x14ac:dyDescent="0.3">
      <c r="A1018" s="22">
        <v>1012</v>
      </c>
      <c r="B1018" s="23">
        <v>4</v>
      </c>
      <c r="C1018" s="24" t="s">
        <v>5</v>
      </c>
      <c r="D1018" s="24" t="s">
        <v>6</v>
      </c>
      <c r="E1018" s="25" t="s">
        <v>7</v>
      </c>
      <c r="F1018" s="26" t="s">
        <v>33</v>
      </c>
      <c r="G1018" s="27">
        <v>42641</v>
      </c>
      <c r="H1018" s="28">
        <v>19</v>
      </c>
      <c r="I1018" s="25">
        <v>133</v>
      </c>
      <c r="J1018" s="41"/>
      <c r="K1018" s="41"/>
      <c r="L1018" s="42">
        <v>30.005621132697549</v>
      </c>
      <c r="M1018" s="41"/>
      <c r="N1018" s="41"/>
      <c r="O1018" s="41"/>
      <c r="P1018" s="41"/>
      <c r="Q1018" s="41"/>
      <c r="R1018" s="41"/>
      <c r="S1018" s="314">
        <v>14150.750944917272</v>
      </c>
      <c r="T1018" s="322">
        <v>438.58216222292918</v>
      </c>
      <c r="U1018" s="327">
        <v>31.782874076134647</v>
      </c>
      <c r="V1018" s="289">
        <f t="shared" si="522"/>
        <v>32.264766248574681</v>
      </c>
      <c r="W1018" s="300">
        <f t="shared" si="523"/>
        <v>445.23194821902183</v>
      </c>
      <c r="X1018" s="307">
        <f t="shared" si="524"/>
        <v>13.799323534187707</v>
      </c>
      <c r="Y1018" s="41">
        <v>446.85</v>
      </c>
      <c r="Z1018" s="264">
        <v>106.5</v>
      </c>
      <c r="AA1018" s="194">
        <v>6.19</v>
      </c>
      <c r="AB1018" s="73">
        <v>24.23350123386151</v>
      </c>
      <c r="AC1018" s="255">
        <f t="shared" si="525"/>
        <v>2.0194584361551259E-3</v>
      </c>
      <c r="AD1018" s="80">
        <f t="shared" si="526"/>
        <v>10.828740026351017</v>
      </c>
      <c r="AE1018" s="145">
        <v>0.91167016352500008</v>
      </c>
      <c r="AF1018" s="150">
        <v>0.86559826114999994</v>
      </c>
      <c r="AG1018" s="155">
        <v>0.69131546092500007</v>
      </c>
      <c r="AH1018" s="160">
        <v>0.64782715957499992</v>
      </c>
      <c r="AI1018" s="179">
        <f t="shared" si="527"/>
        <v>3.7620241281978766</v>
      </c>
      <c r="AJ1018" s="179">
        <f t="shared" si="528"/>
        <v>2.6732709950710301</v>
      </c>
      <c r="AK1018" s="260">
        <f t="shared" si="529"/>
        <v>320.79251940852356</v>
      </c>
      <c r="AL1018" s="109">
        <v>585.08425213230703</v>
      </c>
      <c r="AM1018" s="403">
        <v>0.29477777777777781</v>
      </c>
      <c r="AN1018" s="136">
        <v>12.73283064516129</v>
      </c>
      <c r="AO1018" s="140">
        <v>7.6086956521739134E-3</v>
      </c>
      <c r="AP1018" s="132">
        <f t="shared" si="530"/>
        <v>0.13172145000000005</v>
      </c>
      <c r="AQ1018" s="136">
        <f t="shared" si="531"/>
        <v>5.6896653737903229</v>
      </c>
      <c r="AR1018" s="140">
        <f t="shared" si="532"/>
        <v>3.3999456521739131E-3</v>
      </c>
      <c r="AS1018" s="457">
        <v>13.725077958828336</v>
      </c>
      <c r="AT1018" s="430">
        <v>13.027608422939068</v>
      </c>
      <c r="AU1018" s="352">
        <f t="shared" si="533"/>
        <v>0.69746953588926885</v>
      </c>
      <c r="AV1018" s="417">
        <f t="shared" si="534"/>
        <v>6.1330510859024425</v>
      </c>
      <c r="AW1018" s="349">
        <f t="shared" si="535"/>
        <v>5.8213868237903226</v>
      </c>
      <c r="AX1018" s="352">
        <f t="shared" si="536"/>
        <v>0.31166426211211978</v>
      </c>
      <c r="AY1018" s="209">
        <v>1.9710000000000001</v>
      </c>
      <c r="AZ1018" s="222">
        <v>1.8947718059603804</v>
      </c>
      <c r="BA1018" s="225">
        <f t="shared" si="537"/>
        <v>7.6228194039619668E-2</v>
      </c>
      <c r="BB1018" s="228">
        <f t="shared" si="538"/>
        <v>0.88074135000000009</v>
      </c>
      <c r="BC1018" s="222">
        <f t="shared" si="539"/>
        <v>0.84667878149339604</v>
      </c>
      <c r="BD1018" s="225">
        <f t="shared" si="540"/>
        <v>3.4062568506604052E-2</v>
      </c>
      <c r="BE1018" s="359">
        <f t="shared" si="541"/>
        <v>317.90732470017758</v>
      </c>
      <c r="BF1018" s="448">
        <f t="shared" si="542"/>
        <v>34.744888467370785</v>
      </c>
    </row>
    <row r="1019" spans="1:58" x14ac:dyDescent="0.25">
      <c r="A1019" s="8">
        <v>1013</v>
      </c>
      <c r="B1019" s="9">
        <v>5</v>
      </c>
      <c r="C1019" s="10" t="s">
        <v>5</v>
      </c>
      <c r="D1019" s="10" t="s">
        <v>6</v>
      </c>
      <c r="E1019" s="11" t="s">
        <v>8</v>
      </c>
      <c r="F1019" s="12" t="s">
        <v>33</v>
      </c>
      <c r="G1019" s="13">
        <v>42640</v>
      </c>
      <c r="H1019" s="14">
        <v>19</v>
      </c>
      <c r="I1019" s="11">
        <v>133</v>
      </c>
      <c r="J1019" s="39"/>
      <c r="K1019" s="39"/>
      <c r="L1019" s="44">
        <v>30.003778035576371</v>
      </c>
      <c r="M1019" s="39"/>
      <c r="N1019" s="39"/>
      <c r="O1019" s="39"/>
      <c r="P1019" s="39"/>
      <c r="Q1019" s="39"/>
      <c r="R1019" s="39"/>
      <c r="S1019" s="315">
        <v>14149.881734171269</v>
      </c>
      <c r="T1019" s="323">
        <v>438.55522228667462</v>
      </c>
      <c r="U1019" s="328">
        <v>31.78092181114225</v>
      </c>
      <c r="V1019" s="287">
        <f t="shared" si="522"/>
        <v>32.264766248574688</v>
      </c>
      <c r="W1019" s="298">
        <f t="shared" si="523"/>
        <v>445.23194821902189</v>
      </c>
      <c r="X1019" s="305">
        <f t="shared" si="524"/>
        <v>13.799323534187707</v>
      </c>
      <c r="Y1019" s="39">
        <v>316.30000000000007</v>
      </c>
      <c r="Z1019" s="262">
        <v>75.599999999999994</v>
      </c>
      <c r="AA1019" s="192">
        <v>6.61</v>
      </c>
      <c r="AB1019" s="71">
        <v>34.908624908788973</v>
      </c>
      <c r="AC1019" s="253">
        <f t="shared" si="525"/>
        <v>2.9090520757324143E-3</v>
      </c>
      <c r="AD1019" s="78">
        <f t="shared" si="526"/>
        <v>11.041598058649953</v>
      </c>
      <c r="AE1019" s="163">
        <v>0.85160322452499992</v>
      </c>
      <c r="AF1019" s="165">
        <v>0.81228441014999997</v>
      </c>
      <c r="AG1019" s="167">
        <v>0.65097640822500002</v>
      </c>
      <c r="AH1019" s="169">
        <v>0.59956444427499989</v>
      </c>
      <c r="AI1019" s="177">
        <f t="shared" si="527"/>
        <v>2.4395209686721033</v>
      </c>
      <c r="AJ1019" s="177">
        <f t="shared" si="528"/>
        <v>1.7175252415171673</v>
      </c>
      <c r="AK1019" s="258">
        <f t="shared" si="529"/>
        <v>206.1030289820601</v>
      </c>
      <c r="AL1019" s="107">
        <v>60.77438319546183</v>
      </c>
      <c r="AM1019" s="401">
        <v>0.99322222222222223</v>
      </c>
      <c r="AN1019" s="134">
        <v>0.47425</v>
      </c>
      <c r="AO1019" s="138">
        <v>0</v>
      </c>
      <c r="AP1019" s="130">
        <f t="shared" si="530"/>
        <v>0.31415618888888897</v>
      </c>
      <c r="AQ1019" s="134">
        <f t="shared" si="531"/>
        <v>0.15000527500000005</v>
      </c>
      <c r="AR1019" s="138">
        <f t="shared" si="532"/>
        <v>0</v>
      </c>
      <c r="AS1019" s="463">
        <v>3.8127363799539911</v>
      </c>
      <c r="AT1019" s="428">
        <v>1.4674722222222223</v>
      </c>
      <c r="AU1019" s="350">
        <f t="shared" si="533"/>
        <v>2.3452641577317688</v>
      </c>
      <c r="AV1019" s="415">
        <f t="shared" si="534"/>
        <v>1.2059685169794476</v>
      </c>
      <c r="AW1019" s="347">
        <f t="shared" si="535"/>
        <v>0.46416146388888901</v>
      </c>
      <c r="AX1019" s="350">
        <f t="shared" si="536"/>
        <v>0.74180705309055861</v>
      </c>
      <c r="AY1019" s="371">
        <v>1.2609999999999999</v>
      </c>
      <c r="AZ1019" s="220">
        <v>1.131262624691999</v>
      </c>
      <c r="BA1019" s="224">
        <f t="shared" si="537"/>
        <v>0.12973737530800089</v>
      </c>
      <c r="BB1019" s="226">
        <f t="shared" si="538"/>
        <v>0.39885430000000011</v>
      </c>
      <c r="BC1019" s="220">
        <f t="shared" si="539"/>
        <v>0.35781836819007934</v>
      </c>
      <c r="BD1019" s="224">
        <f t="shared" si="540"/>
        <v>4.1035931809920691E-2</v>
      </c>
      <c r="BE1019" s="357">
        <f t="shared" si="541"/>
        <v>269.0714593687033</v>
      </c>
      <c r="BF1019" s="446">
        <f t="shared" si="542"/>
        <v>14.884730487055659</v>
      </c>
    </row>
    <row r="1020" spans="1:58" x14ac:dyDescent="0.25">
      <c r="A1020" s="15">
        <v>1014</v>
      </c>
      <c r="B1020" s="16">
        <v>6</v>
      </c>
      <c r="C1020" s="17" t="s">
        <v>5</v>
      </c>
      <c r="D1020" s="17" t="s">
        <v>6</v>
      </c>
      <c r="E1020" s="18" t="s">
        <v>8</v>
      </c>
      <c r="F1020" s="19" t="s">
        <v>33</v>
      </c>
      <c r="G1020" s="20">
        <v>42640</v>
      </c>
      <c r="H1020" s="21">
        <v>19</v>
      </c>
      <c r="I1020" s="18">
        <v>133</v>
      </c>
      <c r="J1020" s="40"/>
      <c r="K1020" s="40"/>
      <c r="L1020" s="43">
        <v>30.003778035576371</v>
      </c>
      <c r="M1020" s="40"/>
      <c r="N1020" s="40"/>
      <c r="O1020" s="40"/>
      <c r="P1020" s="40"/>
      <c r="Q1020" s="40"/>
      <c r="R1020" s="40"/>
      <c r="S1020" s="313">
        <v>14149.881734171269</v>
      </c>
      <c r="T1020" s="321">
        <v>438.55522228667462</v>
      </c>
      <c r="U1020" s="326">
        <v>31.78092181114225</v>
      </c>
      <c r="V1020" s="288">
        <f t="shared" si="522"/>
        <v>32.264766248574688</v>
      </c>
      <c r="W1020" s="299">
        <f t="shared" si="523"/>
        <v>445.23194821902189</v>
      </c>
      <c r="X1020" s="306">
        <f t="shared" si="524"/>
        <v>13.799323534187707</v>
      </c>
      <c r="Y1020" s="40">
        <v>319.48</v>
      </c>
      <c r="Z1020" s="263">
        <v>84.9</v>
      </c>
      <c r="AA1020" s="193">
        <v>6.59</v>
      </c>
      <c r="AB1020" s="72">
        <v>49.341925048139252</v>
      </c>
      <c r="AC1020" s="254">
        <f t="shared" si="525"/>
        <v>4.1118270873449379E-3</v>
      </c>
      <c r="AD1020" s="79">
        <f t="shared" si="526"/>
        <v>15.76375821437953</v>
      </c>
      <c r="AE1020" s="163">
        <v>0.95324452252500003</v>
      </c>
      <c r="AF1020" s="165">
        <v>0.90178364515000009</v>
      </c>
      <c r="AG1020" s="167">
        <v>0.71002518012500004</v>
      </c>
      <c r="AH1020" s="169">
        <v>0.65280402817499994</v>
      </c>
      <c r="AI1020" s="178">
        <f t="shared" si="527"/>
        <v>1.9319159550321356</v>
      </c>
      <c r="AJ1020" s="178">
        <f t="shared" si="528"/>
        <v>1.3230209959139363</v>
      </c>
      <c r="AK1020" s="259">
        <f t="shared" si="529"/>
        <v>158.76251950967236</v>
      </c>
      <c r="AL1020" s="108">
        <v>85.687542942782699</v>
      </c>
      <c r="AM1020" s="402">
        <v>1.2576666666666669</v>
      </c>
      <c r="AN1020" s="135">
        <v>0.66302419354838704</v>
      </c>
      <c r="AO1020" s="139">
        <v>0</v>
      </c>
      <c r="AP1020" s="131">
        <f t="shared" si="530"/>
        <v>0.40179934666666678</v>
      </c>
      <c r="AQ1020" s="135">
        <f t="shared" si="531"/>
        <v>0.21182296935483871</v>
      </c>
      <c r="AR1020" s="139">
        <f t="shared" si="532"/>
        <v>0</v>
      </c>
      <c r="AS1020" s="464">
        <v>5.4985832993713188</v>
      </c>
      <c r="AT1020" s="429">
        <v>1.9206908602150539</v>
      </c>
      <c r="AU1020" s="351">
        <f t="shared" si="533"/>
        <v>3.577892439156265</v>
      </c>
      <c r="AV1020" s="416">
        <f t="shared" si="534"/>
        <v>1.7566873924831492</v>
      </c>
      <c r="AW1020" s="348">
        <f t="shared" si="535"/>
        <v>0.61362231602150541</v>
      </c>
      <c r="AX1020" s="351">
        <f t="shared" si="536"/>
        <v>1.1430650764616437</v>
      </c>
      <c r="AY1020" s="372">
        <v>3.274</v>
      </c>
      <c r="AZ1020" s="221">
        <v>2.7608814444627572</v>
      </c>
      <c r="BA1020" s="223">
        <f t="shared" si="537"/>
        <v>0.51311855553724284</v>
      </c>
      <c r="BB1020" s="227">
        <f t="shared" si="538"/>
        <v>1.0459775200000001</v>
      </c>
      <c r="BC1020" s="221">
        <f t="shared" si="539"/>
        <v>0.88204640387696165</v>
      </c>
      <c r="BD1020" s="223">
        <f t="shared" si="540"/>
        <v>0.16393111612303835</v>
      </c>
      <c r="BE1020" s="358">
        <f t="shared" si="541"/>
        <v>96.160866754228977</v>
      </c>
      <c r="BF1020" s="447">
        <f t="shared" si="542"/>
        <v>13.790779316936375</v>
      </c>
    </row>
    <row r="1021" spans="1:58" x14ac:dyDescent="0.25">
      <c r="A1021" s="15">
        <v>1015</v>
      </c>
      <c r="B1021" s="16">
        <v>7</v>
      </c>
      <c r="C1021" s="17" t="s">
        <v>5</v>
      </c>
      <c r="D1021" s="17" t="s">
        <v>6</v>
      </c>
      <c r="E1021" s="18" t="s">
        <v>8</v>
      </c>
      <c r="F1021" s="19" t="s">
        <v>33</v>
      </c>
      <c r="G1021" s="20">
        <v>42640</v>
      </c>
      <c r="H1021" s="21">
        <v>19</v>
      </c>
      <c r="I1021" s="18">
        <v>133</v>
      </c>
      <c r="J1021" s="40"/>
      <c r="K1021" s="40"/>
      <c r="L1021" s="43">
        <v>30.007464229818719</v>
      </c>
      <c r="M1021" s="40"/>
      <c r="N1021" s="40"/>
      <c r="O1021" s="40"/>
      <c r="P1021" s="40"/>
      <c r="Q1021" s="40"/>
      <c r="R1021" s="40"/>
      <c r="S1021" s="313">
        <v>14151.620155663273</v>
      </c>
      <c r="T1021" s="321">
        <v>438.60910215918364</v>
      </c>
      <c r="U1021" s="326">
        <v>31.784826341127037</v>
      </c>
      <c r="V1021" s="288">
        <f t="shared" si="522"/>
        <v>32.264766248574681</v>
      </c>
      <c r="W1021" s="299">
        <f t="shared" si="523"/>
        <v>445.23194821902183</v>
      </c>
      <c r="X1021" s="306">
        <f t="shared" si="524"/>
        <v>13.799323534187707</v>
      </c>
      <c r="Y1021" s="40">
        <v>322.33000000000004</v>
      </c>
      <c r="Z1021" s="263">
        <v>76.400000000000006</v>
      </c>
      <c r="AA1021" s="193">
        <v>6.53</v>
      </c>
      <c r="AB1021" s="72">
        <v>42.898814672456787</v>
      </c>
      <c r="AC1021" s="254">
        <f t="shared" si="525"/>
        <v>3.5749012227047324E-3</v>
      </c>
      <c r="AD1021" s="79">
        <f t="shared" si="526"/>
        <v>13.827574933372999</v>
      </c>
      <c r="AE1021" s="163">
        <v>0.8231825385249999</v>
      </c>
      <c r="AF1021" s="165">
        <v>0.77662307014999998</v>
      </c>
      <c r="AG1021" s="167">
        <v>0.61251347132500011</v>
      </c>
      <c r="AH1021" s="169">
        <v>0.56269736217499999</v>
      </c>
      <c r="AI1021" s="178">
        <f t="shared" si="527"/>
        <v>1.9188934351921028</v>
      </c>
      <c r="AJ1021" s="178">
        <f t="shared" si="528"/>
        <v>1.3116851047548412</v>
      </c>
      <c r="AK1021" s="259">
        <f t="shared" si="529"/>
        <v>157.40221257058093</v>
      </c>
      <c r="AL1021" s="108">
        <v>126.08937786308564</v>
      </c>
      <c r="AM1021" s="402">
        <v>0.96988888888888902</v>
      </c>
      <c r="AN1021" s="135">
        <v>0.47786290322580649</v>
      </c>
      <c r="AO1021" s="139">
        <v>0</v>
      </c>
      <c r="AP1021" s="131">
        <f t="shared" si="530"/>
        <v>0.3126242855555556</v>
      </c>
      <c r="AQ1021" s="135">
        <f t="shared" si="531"/>
        <v>0.15402954959677423</v>
      </c>
      <c r="AR1021" s="139">
        <f t="shared" si="532"/>
        <v>0</v>
      </c>
      <c r="AS1021" s="464">
        <v>4.5870147095727711</v>
      </c>
      <c r="AT1021" s="429">
        <v>1.4477517921146954</v>
      </c>
      <c r="AU1021" s="351">
        <f t="shared" si="533"/>
        <v>3.1392629174580757</v>
      </c>
      <c r="AV1021" s="416">
        <f t="shared" si="534"/>
        <v>1.4785324513365916</v>
      </c>
      <c r="AW1021" s="348">
        <f t="shared" si="535"/>
        <v>0.46665383515232983</v>
      </c>
      <c r="AX1021" s="351">
        <f t="shared" si="536"/>
        <v>1.0118786161842617</v>
      </c>
      <c r="AY1021" s="372">
        <v>2.5950000000000002</v>
      </c>
      <c r="AZ1021" s="221">
        <v>2.4343374070666481</v>
      </c>
      <c r="BA1021" s="223">
        <f t="shared" si="537"/>
        <v>0.16066259293335206</v>
      </c>
      <c r="BB1021" s="227">
        <f t="shared" si="538"/>
        <v>0.83644635000000012</v>
      </c>
      <c r="BC1021" s="221">
        <f t="shared" si="539"/>
        <v>0.78465997641979279</v>
      </c>
      <c r="BD1021" s="223">
        <f t="shared" si="540"/>
        <v>5.1786373580207372E-2</v>
      </c>
      <c r="BE1021" s="358">
        <f t="shared" si="541"/>
        <v>267.01184071050426</v>
      </c>
      <c r="BF1021" s="447">
        <f t="shared" si="542"/>
        <v>13.665250665653968</v>
      </c>
    </row>
    <row r="1022" spans="1:58" ht="15.75" thickBot="1" x14ac:dyDescent="0.3">
      <c r="A1022" s="22">
        <v>1016</v>
      </c>
      <c r="B1022" s="23">
        <v>8</v>
      </c>
      <c r="C1022" s="24" t="s">
        <v>5</v>
      </c>
      <c r="D1022" s="24" t="s">
        <v>6</v>
      </c>
      <c r="E1022" s="25" t="s">
        <v>8</v>
      </c>
      <c r="F1022" s="26" t="s">
        <v>33</v>
      </c>
      <c r="G1022" s="27">
        <v>42640</v>
      </c>
      <c r="H1022" s="28">
        <v>19</v>
      </c>
      <c r="I1022" s="25">
        <v>133</v>
      </c>
      <c r="J1022" s="41"/>
      <c r="K1022" s="41"/>
      <c r="L1022" s="42">
        <v>30.007464229818719</v>
      </c>
      <c r="M1022" s="41"/>
      <c r="N1022" s="41"/>
      <c r="O1022" s="41"/>
      <c r="P1022" s="41"/>
      <c r="Q1022" s="41"/>
      <c r="R1022" s="41"/>
      <c r="S1022" s="314">
        <v>14151.620155663273</v>
      </c>
      <c r="T1022" s="322">
        <v>438.60910215918364</v>
      </c>
      <c r="U1022" s="327">
        <v>31.784826341127037</v>
      </c>
      <c r="V1022" s="289">
        <f t="shared" si="522"/>
        <v>32.264766248574681</v>
      </c>
      <c r="W1022" s="300">
        <f t="shared" si="523"/>
        <v>445.23194821902183</v>
      </c>
      <c r="X1022" s="307">
        <f t="shared" si="524"/>
        <v>13.799323534187707</v>
      </c>
      <c r="Y1022" s="41">
        <v>313.90999999999997</v>
      </c>
      <c r="Z1022" s="264">
        <v>68.300000000000011</v>
      </c>
      <c r="AA1022" s="194">
        <v>6.61</v>
      </c>
      <c r="AB1022" s="73">
        <v>36.674125769165265</v>
      </c>
      <c r="AC1022" s="255">
        <f t="shared" si="525"/>
        <v>3.0561771474304387E-3</v>
      </c>
      <c r="AD1022" s="80">
        <f t="shared" si="526"/>
        <v>11.512374820198668</v>
      </c>
      <c r="AE1022" s="145">
        <v>0.72664757082499998</v>
      </c>
      <c r="AF1022" s="150">
        <v>0.69044810525</v>
      </c>
      <c r="AG1022" s="155">
        <v>0.54945610832500003</v>
      </c>
      <c r="AH1022" s="160">
        <v>0.50552089137499989</v>
      </c>
      <c r="AI1022" s="179">
        <f t="shared" si="527"/>
        <v>1.9813630334330916</v>
      </c>
      <c r="AJ1022" s="179">
        <f t="shared" si="528"/>
        <v>1.3784129294774623</v>
      </c>
      <c r="AK1022" s="260">
        <f t="shared" si="529"/>
        <v>165.4095515372955</v>
      </c>
      <c r="AL1022" s="109">
        <v>123.29653875411265</v>
      </c>
      <c r="AM1022" s="403">
        <v>0.77155555555555555</v>
      </c>
      <c r="AN1022" s="136">
        <v>0.34418548387096776</v>
      </c>
      <c r="AO1022" s="140">
        <v>0</v>
      </c>
      <c r="AP1022" s="132">
        <f t="shared" si="530"/>
        <v>0.24219900444444442</v>
      </c>
      <c r="AQ1022" s="136">
        <f t="shared" si="531"/>
        <v>0.10804326524193547</v>
      </c>
      <c r="AR1022" s="140">
        <f t="shared" si="532"/>
        <v>0</v>
      </c>
      <c r="AS1022" s="465">
        <v>4.2251778296348252</v>
      </c>
      <c r="AT1022" s="430">
        <v>1.1157410394265233</v>
      </c>
      <c r="AU1022" s="352">
        <f t="shared" si="533"/>
        <v>3.109436790208302</v>
      </c>
      <c r="AV1022" s="417">
        <f t="shared" si="534"/>
        <v>1.326325572500668</v>
      </c>
      <c r="AW1022" s="349">
        <f t="shared" si="535"/>
        <v>0.35024226968637989</v>
      </c>
      <c r="AX1022" s="352">
        <f t="shared" si="536"/>
        <v>0.97608330281428801</v>
      </c>
      <c r="AY1022" s="373">
        <v>1.69</v>
      </c>
      <c r="AZ1022" s="222">
        <v>1.506695375501089</v>
      </c>
      <c r="BA1022" s="225">
        <f t="shared" si="537"/>
        <v>0.18330462449891094</v>
      </c>
      <c r="BB1022" s="228">
        <f t="shared" si="538"/>
        <v>0.53050789999999992</v>
      </c>
      <c r="BC1022" s="222">
        <f t="shared" si="539"/>
        <v>0.47296674532354677</v>
      </c>
      <c r="BD1022" s="225">
        <f t="shared" si="540"/>
        <v>5.7541154676453127E-2</v>
      </c>
      <c r="BE1022" s="359">
        <f t="shared" si="541"/>
        <v>200.07201601934028</v>
      </c>
      <c r="BF1022" s="448">
        <f t="shared" si="542"/>
        <v>11.794459332523834</v>
      </c>
    </row>
    <row r="1023" spans="1:58" x14ac:dyDescent="0.25">
      <c r="A1023" s="8">
        <v>1017</v>
      </c>
      <c r="B1023" s="9">
        <v>9</v>
      </c>
      <c r="C1023" s="10" t="s">
        <v>5</v>
      </c>
      <c r="D1023" s="10" t="s">
        <v>9</v>
      </c>
      <c r="E1023" s="11" t="s">
        <v>7</v>
      </c>
      <c r="F1023" s="12" t="s">
        <v>33</v>
      </c>
      <c r="G1023" s="13">
        <v>42641</v>
      </c>
      <c r="H1023" s="14">
        <v>19</v>
      </c>
      <c r="I1023" s="11">
        <v>133</v>
      </c>
      <c r="J1023" s="39"/>
      <c r="K1023" s="39"/>
      <c r="L1023" s="44">
        <v>75.006439046193151</v>
      </c>
      <c r="M1023" s="39"/>
      <c r="N1023" s="39"/>
      <c r="O1023" s="39"/>
      <c r="P1023" s="39"/>
      <c r="Q1023" s="39"/>
      <c r="R1023" s="39"/>
      <c r="S1023" s="315">
        <v>22427.17529627524</v>
      </c>
      <c r="T1023" s="323">
        <v>1144.3482383814201</v>
      </c>
      <c r="U1023" s="328">
        <v>91.95936939726738</v>
      </c>
      <c r="V1023" s="287">
        <f t="shared" si="522"/>
        <v>19.598208433471708</v>
      </c>
      <c r="W1023" s="298">
        <f t="shared" si="523"/>
        <v>243.88135154982561</v>
      </c>
      <c r="X1023" s="305">
        <f t="shared" si="524"/>
        <v>12.444063567223907</v>
      </c>
      <c r="Y1023" s="39">
        <v>438.59999999999997</v>
      </c>
      <c r="Z1023" s="262">
        <v>462.5</v>
      </c>
      <c r="AA1023" s="192">
        <v>4.1399999999999997</v>
      </c>
      <c r="AB1023" s="71">
        <v>31.444046179791485</v>
      </c>
      <c r="AC1023" s="253">
        <f t="shared" si="525"/>
        <v>2.6203371816492906E-3</v>
      </c>
      <c r="AD1023" s="78">
        <f t="shared" si="526"/>
        <v>13.791358654456545</v>
      </c>
      <c r="AE1023" s="163">
        <v>1.0464852605249999</v>
      </c>
      <c r="AF1023" s="165">
        <v>0.98103767614999993</v>
      </c>
      <c r="AG1023" s="167">
        <v>0.74209635332500012</v>
      </c>
      <c r="AH1023" s="169">
        <v>0.69289363547499994</v>
      </c>
      <c r="AI1023" s="177">
        <f t="shared" si="527"/>
        <v>3.3280871505574781</v>
      </c>
      <c r="AJ1023" s="177">
        <f t="shared" si="528"/>
        <v>2.2035765738071906</v>
      </c>
      <c r="AK1023" s="258">
        <f t="shared" si="529"/>
        <v>264.42918885686282</v>
      </c>
      <c r="AL1023" s="107">
        <v>461.51901348246696</v>
      </c>
      <c r="AM1023" s="130">
        <v>3.952666666666667</v>
      </c>
      <c r="AN1023" s="134">
        <v>64.465088709677417</v>
      </c>
      <c r="AO1023" s="138">
        <v>0</v>
      </c>
      <c r="AP1023" s="130">
        <f t="shared" si="530"/>
        <v>1.7336396000000001</v>
      </c>
      <c r="AQ1023" s="134">
        <f t="shared" si="531"/>
        <v>28.274387908064512</v>
      </c>
      <c r="AR1023" s="138">
        <f t="shared" si="532"/>
        <v>0</v>
      </c>
      <c r="AS1023" s="463">
        <v>68.853148460109765</v>
      </c>
      <c r="AT1023" s="428">
        <v>68.41775537634409</v>
      </c>
      <c r="AU1023" s="350">
        <f t="shared" si="533"/>
        <v>0.43539308376567476</v>
      </c>
      <c r="AV1023" s="415">
        <f t="shared" si="534"/>
        <v>30.198990914604138</v>
      </c>
      <c r="AW1023" s="347">
        <f t="shared" si="535"/>
        <v>30.008027508064515</v>
      </c>
      <c r="AX1023" s="350">
        <f t="shared" si="536"/>
        <v>0.19096340653962493</v>
      </c>
      <c r="AY1023" s="207">
        <v>1.2749999999999999</v>
      </c>
      <c r="AZ1023" s="220">
        <v>1.1976461490294243</v>
      </c>
      <c r="BA1023" s="224">
        <f t="shared" si="537"/>
        <v>7.7353850970575566E-2</v>
      </c>
      <c r="BB1023" s="226">
        <f t="shared" si="538"/>
        <v>0.55921499999999991</v>
      </c>
      <c r="BC1023" s="220">
        <f t="shared" si="539"/>
        <v>0.52528760096430549</v>
      </c>
      <c r="BD1023" s="224">
        <f t="shared" si="540"/>
        <v>3.3927399035694444E-2</v>
      </c>
      <c r="BE1023" s="236">
        <f t="shared" si="541"/>
        <v>406.49619618488555</v>
      </c>
      <c r="BF1023" s="446">
        <f t="shared" si="542"/>
        <v>72.219902778047867</v>
      </c>
    </row>
    <row r="1024" spans="1:58" x14ac:dyDescent="0.25">
      <c r="A1024" s="15">
        <v>1018</v>
      </c>
      <c r="B1024" s="16">
        <v>10</v>
      </c>
      <c r="C1024" s="17" t="s">
        <v>5</v>
      </c>
      <c r="D1024" s="17" t="s">
        <v>9</v>
      </c>
      <c r="E1024" s="18" t="s">
        <v>7</v>
      </c>
      <c r="F1024" s="19" t="s">
        <v>33</v>
      </c>
      <c r="G1024" s="20">
        <v>42641</v>
      </c>
      <c r="H1024" s="21">
        <v>19</v>
      </c>
      <c r="I1024" s="18">
        <v>133</v>
      </c>
      <c r="J1024" s="40"/>
      <c r="K1024" s="40"/>
      <c r="L1024" s="43">
        <v>75.006439046193151</v>
      </c>
      <c r="M1024" s="40"/>
      <c r="N1024" s="40"/>
      <c r="O1024" s="40"/>
      <c r="P1024" s="40"/>
      <c r="Q1024" s="40"/>
      <c r="R1024" s="40"/>
      <c r="S1024" s="313">
        <v>22427.17529627524</v>
      </c>
      <c r="T1024" s="321">
        <v>1144.3482383814201</v>
      </c>
      <c r="U1024" s="326">
        <v>91.95936939726738</v>
      </c>
      <c r="V1024" s="288">
        <f t="shared" si="522"/>
        <v>19.598208433471708</v>
      </c>
      <c r="W1024" s="299">
        <f t="shared" si="523"/>
        <v>243.88135154982561</v>
      </c>
      <c r="X1024" s="306">
        <f t="shared" si="524"/>
        <v>12.444063567223907</v>
      </c>
      <c r="Y1024" s="40">
        <v>439.30999999999995</v>
      </c>
      <c r="Z1024" s="263">
        <v>156.5</v>
      </c>
      <c r="AA1024" s="193">
        <v>4.63</v>
      </c>
      <c r="AB1024" s="72">
        <v>31.313157420193399</v>
      </c>
      <c r="AC1024" s="254">
        <f t="shared" si="525"/>
        <v>2.6094297850161167E-3</v>
      </c>
      <c r="AD1024" s="79">
        <f t="shared" si="526"/>
        <v>13.75618318626516</v>
      </c>
      <c r="AE1024" s="163">
        <v>1.1621715575249998</v>
      </c>
      <c r="AF1024" s="165">
        <v>1.09342676415</v>
      </c>
      <c r="AG1024" s="167">
        <v>0.8278097994250001</v>
      </c>
      <c r="AH1024" s="169">
        <v>0.76987768337499995</v>
      </c>
      <c r="AI1024" s="178">
        <f t="shared" si="527"/>
        <v>3.7114480086748851</v>
      </c>
      <c r="AJ1024" s="178">
        <f t="shared" si="528"/>
        <v>2.4586395841337838</v>
      </c>
      <c r="AK1024" s="259">
        <f t="shared" si="529"/>
        <v>295.03675009605399</v>
      </c>
      <c r="AL1024" s="108">
        <v>567.86483823013566</v>
      </c>
      <c r="AM1024" s="131">
        <v>5.2111111111111108E-2</v>
      </c>
      <c r="AN1024" s="135">
        <v>16.675185483870969</v>
      </c>
      <c r="AO1024" s="139">
        <v>0</v>
      </c>
      <c r="AP1024" s="131">
        <f t="shared" si="530"/>
        <v>2.2892932222222218E-2</v>
      </c>
      <c r="AQ1024" s="135">
        <f t="shared" si="531"/>
        <v>7.3255757349193544</v>
      </c>
      <c r="AR1024" s="139">
        <f t="shared" si="532"/>
        <v>0</v>
      </c>
      <c r="AS1024" s="464">
        <v>18.579765061008821</v>
      </c>
      <c r="AT1024" s="429">
        <v>16.727296594982079</v>
      </c>
      <c r="AU1024" s="351">
        <f t="shared" si="533"/>
        <v>1.8524684660267425</v>
      </c>
      <c r="AV1024" s="416">
        <f t="shared" si="534"/>
        <v>8.1622765889517837</v>
      </c>
      <c r="AW1024" s="348">
        <f t="shared" si="535"/>
        <v>7.3484686671415753</v>
      </c>
      <c r="AX1024" s="351">
        <f t="shared" si="536"/>
        <v>0.81380792181020822</v>
      </c>
      <c r="AY1024" s="208">
        <v>0.64300000000000002</v>
      </c>
      <c r="AZ1024" s="221">
        <v>0.59321219736924258</v>
      </c>
      <c r="BA1024" s="223">
        <f t="shared" si="537"/>
        <v>4.9787802630757438E-2</v>
      </c>
      <c r="BB1024" s="227">
        <f t="shared" si="538"/>
        <v>0.28247632999999994</v>
      </c>
      <c r="BC1024" s="221">
        <f t="shared" si="539"/>
        <v>0.26060405042628187</v>
      </c>
      <c r="BD1024" s="223">
        <f t="shared" si="540"/>
        <v>2.1872279573718047E-2</v>
      </c>
      <c r="BE1024" s="237">
        <f t="shared" si="541"/>
        <v>628.93230401072276</v>
      </c>
      <c r="BF1024" s="447">
        <f t="shared" si="542"/>
        <v>16.903476628325699</v>
      </c>
    </row>
    <row r="1025" spans="1:58" x14ac:dyDescent="0.25">
      <c r="A1025" s="15">
        <v>1019</v>
      </c>
      <c r="B1025" s="16">
        <v>11</v>
      </c>
      <c r="C1025" s="17" t="s">
        <v>5</v>
      </c>
      <c r="D1025" s="17" t="s">
        <v>9</v>
      </c>
      <c r="E1025" s="18" t="s">
        <v>7</v>
      </c>
      <c r="F1025" s="19" t="s">
        <v>33</v>
      </c>
      <c r="G1025" s="20">
        <v>42641</v>
      </c>
      <c r="H1025" s="21">
        <v>19</v>
      </c>
      <c r="I1025" s="18">
        <v>133</v>
      </c>
      <c r="J1025" s="40"/>
      <c r="K1025" s="40"/>
      <c r="L1025" s="43">
        <v>75.014295865925661</v>
      </c>
      <c r="M1025" s="40"/>
      <c r="N1025" s="40"/>
      <c r="O1025" s="40"/>
      <c r="P1025" s="40"/>
      <c r="Q1025" s="40"/>
      <c r="R1025" s="40"/>
      <c r="S1025" s="313">
        <v>22429.524511564658</v>
      </c>
      <c r="T1025" s="321">
        <v>1144.468107261139</v>
      </c>
      <c r="U1025" s="326">
        <v>91.969002012776897</v>
      </c>
      <c r="V1025" s="288">
        <f t="shared" si="522"/>
        <v>19.598208433471708</v>
      </c>
      <c r="W1025" s="299">
        <f t="shared" si="523"/>
        <v>243.88135154982555</v>
      </c>
      <c r="X1025" s="306">
        <f t="shared" si="524"/>
        <v>12.444063567223905</v>
      </c>
      <c r="Y1025" s="40">
        <v>435.76000000000005</v>
      </c>
      <c r="Z1025" s="263">
        <v>290.5</v>
      </c>
      <c r="AA1025" s="193">
        <v>4.4000000000000004</v>
      </c>
      <c r="AB1025" s="72">
        <v>28.522448526039444</v>
      </c>
      <c r="AC1025" s="254">
        <f t="shared" si="525"/>
        <v>2.376870710503287E-3</v>
      </c>
      <c r="AD1025" s="79">
        <f t="shared" si="526"/>
        <v>12.42894216970695</v>
      </c>
      <c r="AE1025" s="163">
        <v>1.0510134255249999</v>
      </c>
      <c r="AF1025" s="165">
        <v>0.98746091115000012</v>
      </c>
      <c r="AG1025" s="167">
        <v>0.74487869812500007</v>
      </c>
      <c r="AH1025" s="169">
        <v>0.69304079927499995</v>
      </c>
      <c r="AI1025" s="178">
        <f t="shared" si="527"/>
        <v>3.6848639574736435</v>
      </c>
      <c r="AJ1025" s="178">
        <f t="shared" si="528"/>
        <v>2.4298082215567551</v>
      </c>
      <c r="AK1025" s="259">
        <f t="shared" si="529"/>
        <v>291.57698658681062</v>
      </c>
      <c r="AL1025" s="108">
        <v>513.33669420659339</v>
      </c>
      <c r="AM1025" s="131">
        <v>0.45500000000000007</v>
      </c>
      <c r="AN1025" s="135">
        <v>35.222024193548386</v>
      </c>
      <c r="AO1025" s="139">
        <v>0</v>
      </c>
      <c r="AP1025" s="131">
        <f t="shared" si="530"/>
        <v>0.19827080000000005</v>
      </c>
      <c r="AQ1025" s="135">
        <f t="shared" si="531"/>
        <v>15.348349262580646</v>
      </c>
      <c r="AR1025" s="139">
        <f t="shared" si="532"/>
        <v>0</v>
      </c>
      <c r="AS1025" s="464">
        <v>36.350424188591695</v>
      </c>
      <c r="AT1025" s="429">
        <v>35.677024193548384</v>
      </c>
      <c r="AU1025" s="351">
        <f t="shared" si="533"/>
        <v>0.67339999504331161</v>
      </c>
      <c r="AV1025" s="416">
        <f t="shared" si="534"/>
        <v>15.840060844420719</v>
      </c>
      <c r="AW1025" s="348">
        <f t="shared" si="535"/>
        <v>15.546620062580645</v>
      </c>
      <c r="AX1025" s="351">
        <f t="shared" si="536"/>
        <v>0.29344078184007349</v>
      </c>
      <c r="AY1025" s="208">
        <v>0.72199999999999998</v>
      </c>
      <c r="AZ1025" s="221">
        <v>0.642637877678639</v>
      </c>
      <c r="BA1025" s="223">
        <f t="shared" si="537"/>
        <v>7.9362122321360973E-2</v>
      </c>
      <c r="BB1025" s="227">
        <f t="shared" si="538"/>
        <v>0.31461872000000002</v>
      </c>
      <c r="BC1025" s="221">
        <f t="shared" si="539"/>
        <v>0.28003588157724374</v>
      </c>
      <c r="BD1025" s="223">
        <f t="shared" si="540"/>
        <v>3.4582838422756258E-2</v>
      </c>
      <c r="BE1025" s="237">
        <f t="shared" si="541"/>
        <v>359.39624208313779</v>
      </c>
      <c r="BF1025" s="447">
        <f t="shared" si="542"/>
        <v>42.355878728815469</v>
      </c>
    </row>
    <row r="1026" spans="1:58" ht="15.75" thickBot="1" x14ac:dyDescent="0.3">
      <c r="A1026" s="22">
        <v>1020</v>
      </c>
      <c r="B1026" s="23">
        <v>12</v>
      </c>
      <c r="C1026" s="24" t="s">
        <v>5</v>
      </c>
      <c r="D1026" s="24" t="s">
        <v>9</v>
      </c>
      <c r="E1026" s="25" t="s">
        <v>7</v>
      </c>
      <c r="F1026" s="26" t="s">
        <v>33</v>
      </c>
      <c r="G1026" s="27">
        <v>42641</v>
      </c>
      <c r="H1026" s="28">
        <v>19</v>
      </c>
      <c r="I1026" s="25">
        <v>133</v>
      </c>
      <c r="J1026" s="41"/>
      <c r="K1026" s="41"/>
      <c r="L1026" s="42">
        <v>75.006439046193151</v>
      </c>
      <c r="M1026" s="41"/>
      <c r="N1026" s="41"/>
      <c r="O1026" s="41"/>
      <c r="P1026" s="41"/>
      <c r="Q1026" s="41"/>
      <c r="R1026" s="41"/>
      <c r="S1026" s="314">
        <v>22427.17529627524</v>
      </c>
      <c r="T1026" s="322">
        <v>1144.3482383814201</v>
      </c>
      <c r="U1026" s="327">
        <v>91.95936939726738</v>
      </c>
      <c r="V1026" s="289">
        <f t="shared" si="522"/>
        <v>19.598208433471708</v>
      </c>
      <c r="W1026" s="300">
        <f t="shared" si="523"/>
        <v>243.88135154982561</v>
      </c>
      <c r="X1026" s="307">
        <f t="shared" si="524"/>
        <v>12.444063567223907</v>
      </c>
      <c r="Y1026" s="41">
        <v>437.05999999999995</v>
      </c>
      <c r="Z1026" s="264">
        <v>369.5</v>
      </c>
      <c r="AA1026" s="194">
        <v>4.25</v>
      </c>
      <c r="AB1026" s="73">
        <v>27.71498283153624</v>
      </c>
      <c r="AC1026" s="255">
        <f t="shared" si="525"/>
        <v>2.3095819026280199E-3</v>
      </c>
      <c r="AD1026" s="80">
        <f t="shared" si="526"/>
        <v>12.113110396351226</v>
      </c>
      <c r="AE1026" s="145">
        <v>0.97535426952500004</v>
      </c>
      <c r="AF1026" s="150">
        <v>0.9140139221500001</v>
      </c>
      <c r="AG1026" s="155">
        <v>0.69076840952500007</v>
      </c>
      <c r="AH1026" s="160">
        <v>0.64304060857499989</v>
      </c>
      <c r="AI1026" s="179">
        <f t="shared" si="527"/>
        <v>3.5192310074793438</v>
      </c>
      <c r="AJ1026" s="179">
        <f t="shared" si="528"/>
        <v>2.3201912571394376</v>
      </c>
      <c r="AK1026" s="260">
        <f t="shared" si="529"/>
        <v>278.42295085673248</v>
      </c>
      <c r="AL1026" s="109">
        <v>463.75115972904473</v>
      </c>
      <c r="AM1026" s="132">
        <v>0.41144444444444445</v>
      </c>
      <c r="AN1026" s="136">
        <v>47.969701612903222</v>
      </c>
      <c r="AO1026" s="140">
        <v>0</v>
      </c>
      <c r="AP1026" s="132">
        <f t="shared" si="530"/>
        <v>0.17982590888888889</v>
      </c>
      <c r="AQ1026" s="136">
        <f t="shared" si="531"/>
        <v>20.965637786935481</v>
      </c>
      <c r="AR1026" s="140">
        <f t="shared" si="532"/>
        <v>0</v>
      </c>
      <c r="AS1026" s="465">
        <v>49.878528346680064</v>
      </c>
      <c r="AT1026" s="430">
        <v>48.381146057347664</v>
      </c>
      <c r="AU1026" s="352">
        <f t="shared" si="533"/>
        <v>1.4973822893323998</v>
      </c>
      <c r="AV1026" s="417">
        <f t="shared" si="534"/>
        <v>21.799909599199985</v>
      </c>
      <c r="AW1026" s="349">
        <f t="shared" si="535"/>
        <v>21.145463695824368</v>
      </c>
      <c r="AX1026" s="352">
        <f t="shared" si="536"/>
        <v>0.65444590337561859</v>
      </c>
      <c r="AY1026" s="209">
        <v>0.85699999999999998</v>
      </c>
      <c r="AZ1026" s="222">
        <v>0.76578586674929883</v>
      </c>
      <c r="BA1026" s="225">
        <f t="shared" si="537"/>
        <v>9.1214133250701157E-2</v>
      </c>
      <c r="BB1026" s="228">
        <f t="shared" si="538"/>
        <v>0.37456041999999995</v>
      </c>
      <c r="BC1026" s="222">
        <f t="shared" si="539"/>
        <v>0.33469437092144855</v>
      </c>
      <c r="BD1026" s="225">
        <f t="shared" si="540"/>
        <v>3.9866049078551444E-2</v>
      </c>
      <c r="BE1026" s="238">
        <f t="shared" si="541"/>
        <v>303.84526875195843</v>
      </c>
      <c r="BF1026" s="448">
        <f t="shared" si="542"/>
        <v>18.508955948646101</v>
      </c>
    </row>
    <row r="1027" spans="1:58" x14ac:dyDescent="0.25">
      <c r="A1027" s="8">
        <v>1021</v>
      </c>
      <c r="B1027" s="9">
        <v>13</v>
      </c>
      <c r="C1027" s="10" t="s">
        <v>5</v>
      </c>
      <c r="D1027" s="10" t="s">
        <v>9</v>
      </c>
      <c r="E1027" s="11" t="s">
        <v>8</v>
      </c>
      <c r="F1027" s="12" t="s">
        <v>33</v>
      </c>
      <c r="G1027" s="13">
        <v>42640</v>
      </c>
      <c r="H1027" s="14">
        <v>19</v>
      </c>
      <c r="I1027" s="11">
        <v>133</v>
      </c>
      <c r="J1027" s="39"/>
      <c r="K1027" s="39"/>
      <c r="L1027" s="44">
        <v>75.011676926014829</v>
      </c>
      <c r="M1027" s="39"/>
      <c r="N1027" s="39"/>
      <c r="O1027" s="39"/>
      <c r="P1027" s="39"/>
      <c r="Q1027" s="39"/>
      <c r="R1027" s="39"/>
      <c r="S1027" s="315">
        <v>22428.741439801521</v>
      </c>
      <c r="T1027" s="323">
        <v>1144.4281509678995</v>
      </c>
      <c r="U1027" s="328">
        <v>91.965791140940397</v>
      </c>
      <c r="V1027" s="287">
        <f t="shared" si="522"/>
        <v>19.598208433471708</v>
      </c>
      <c r="W1027" s="298">
        <f t="shared" si="523"/>
        <v>243.88135154982558</v>
      </c>
      <c r="X1027" s="305">
        <f t="shared" si="524"/>
        <v>12.444063567223907</v>
      </c>
      <c r="Y1027" s="39">
        <v>273.7</v>
      </c>
      <c r="Z1027" s="262">
        <v>243.9</v>
      </c>
      <c r="AA1027" s="192">
        <v>4.82</v>
      </c>
      <c r="AB1027" s="71">
        <v>70.100487102651101</v>
      </c>
      <c r="AC1027" s="253">
        <f t="shared" si="525"/>
        <v>5.8417072585542585E-3</v>
      </c>
      <c r="AD1027" s="78">
        <f t="shared" si="526"/>
        <v>19.186503319995605</v>
      </c>
      <c r="AE1027" s="163">
        <v>1.5583640040249997</v>
      </c>
      <c r="AF1027" s="165">
        <v>1.4807904808500001</v>
      </c>
      <c r="AG1027" s="167">
        <v>1.1300922520250001</v>
      </c>
      <c r="AH1027" s="169">
        <v>1.040768604575</v>
      </c>
      <c r="AI1027" s="177">
        <f t="shared" si="527"/>
        <v>2.2230430463956998</v>
      </c>
      <c r="AJ1027" s="177">
        <f t="shared" si="528"/>
        <v>1.484680988094931</v>
      </c>
      <c r="AK1027" s="258">
        <f t="shared" si="529"/>
        <v>178.1617185713917</v>
      </c>
      <c r="AL1027" s="107">
        <v>134.12145640613619</v>
      </c>
      <c r="AM1027" s="130">
        <v>1.9926666666666666</v>
      </c>
      <c r="AN1027" s="134">
        <v>19.710927419354839</v>
      </c>
      <c r="AO1027" s="138">
        <v>0</v>
      </c>
      <c r="AP1027" s="130">
        <f t="shared" si="530"/>
        <v>0.54539286666666653</v>
      </c>
      <c r="AQ1027" s="134">
        <f t="shared" si="531"/>
        <v>5.3948808346774193</v>
      </c>
      <c r="AR1027" s="138">
        <f t="shared" si="532"/>
        <v>0</v>
      </c>
      <c r="AS1027" s="463">
        <v>26.305681601152692</v>
      </c>
      <c r="AT1027" s="428">
        <v>21.703594086021504</v>
      </c>
      <c r="AU1027" s="350">
        <f t="shared" si="533"/>
        <v>4.6020875151311884</v>
      </c>
      <c r="AV1027" s="415">
        <f t="shared" si="534"/>
        <v>7.1998650542354916</v>
      </c>
      <c r="AW1027" s="347">
        <f t="shared" si="535"/>
        <v>5.9402737013440854</v>
      </c>
      <c r="AX1027" s="350">
        <f t="shared" si="536"/>
        <v>1.2595913528914062</v>
      </c>
      <c r="AY1027" s="207">
        <v>1.3560000000000001</v>
      </c>
      <c r="AZ1027" s="220">
        <v>1.015490937245541</v>
      </c>
      <c r="BA1027" s="224">
        <f t="shared" si="537"/>
        <v>0.34050906275445914</v>
      </c>
      <c r="BB1027" s="226">
        <f t="shared" si="538"/>
        <v>0.3711372</v>
      </c>
      <c r="BC1027" s="220">
        <f t="shared" si="539"/>
        <v>0.27793986952410454</v>
      </c>
      <c r="BD1027" s="224">
        <f t="shared" si="540"/>
        <v>9.3197330475895457E-2</v>
      </c>
      <c r="BE1027" s="236">
        <f t="shared" si="541"/>
        <v>205.86966624497896</v>
      </c>
      <c r="BF1027" s="446">
        <f t="shared" si="542"/>
        <v>15.232323781798573</v>
      </c>
    </row>
    <row r="1028" spans="1:58" x14ac:dyDescent="0.25">
      <c r="A1028" s="15">
        <v>1022</v>
      </c>
      <c r="B1028" s="16">
        <v>14</v>
      </c>
      <c r="C1028" s="17" t="s">
        <v>5</v>
      </c>
      <c r="D1028" s="17" t="s">
        <v>9</v>
      </c>
      <c r="E1028" s="18" t="s">
        <v>8</v>
      </c>
      <c r="F1028" s="19" t="s">
        <v>33</v>
      </c>
      <c r="G1028" s="20">
        <v>42640</v>
      </c>
      <c r="H1028" s="21">
        <v>19</v>
      </c>
      <c r="I1028" s="18">
        <v>133</v>
      </c>
      <c r="J1028" s="40"/>
      <c r="K1028" s="40"/>
      <c r="L1028" s="43">
        <v>75.009057986103997</v>
      </c>
      <c r="M1028" s="40"/>
      <c r="N1028" s="40"/>
      <c r="O1028" s="40"/>
      <c r="P1028" s="40"/>
      <c r="Q1028" s="40"/>
      <c r="R1028" s="40"/>
      <c r="S1028" s="313">
        <v>22427.958368038384</v>
      </c>
      <c r="T1028" s="321">
        <v>1144.3881946746599</v>
      </c>
      <c r="U1028" s="326">
        <v>91.962580269103896</v>
      </c>
      <c r="V1028" s="288">
        <f t="shared" si="522"/>
        <v>19.598208433471711</v>
      </c>
      <c r="W1028" s="299">
        <f t="shared" si="523"/>
        <v>243.88135154982561</v>
      </c>
      <c r="X1028" s="306">
        <f t="shared" si="524"/>
        <v>12.444063567223907</v>
      </c>
      <c r="Y1028" s="40">
        <v>276.2</v>
      </c>
      <c r="Z1028" s="263">
        <v>133.9</v>
      </c>
      <c r="AA1028" s="193">
        <v>5</v>
      </c>
      <c r="AB1028" s="72">
        <v>66.824646069411045</v>
      </c>
      <c r="AC1028" s="254">
        <f t="shared" si="525"/>
        <v>5.568720505784254E-3</v>
      </c>
      <c r="AD1028" s="79">
        <f t="shared" si="526"/>
        <v>18.456967244371331</v>
      </c>
      <c r="AE1028" s="163">
        <v>1.672785013225</v>
      </c>
      <c r="AF1028" s="165">
        <v>1.58102487025</v>
      </c>
      <c r="AG1028" s="167">
        <v>1.216119159025</v>
      </c>
      <c r="AH1028" s="169">
        <v>1.122832756375</v>
      </c>
      <c r="AI1028" s="178">
        <f t="shared" si="527"/>
        <v>2.5032456011625874</v>
      </c>
      <c r="AJ1028" s="178">
        <f t="shared" si="528"/>
        <v>1.6802674199107748</v>
      </c>
      <c r="AK1028" s="259">
        <f t="shared" si="529"/>
        <v>201.63209038929298</v>
      </c>
      <c r="AL1028" s="108">
        <v>96.347707803107198</v>
      </c>
      <c r="AM1028" s="131">
        <v>1.722</v>
      </c>
      <c r="AN1028" s="135">
        <v>5.7883790322580646</v>
      </c>
      <c r="AO1028" s="139">
        <v>0</v>
      </c>
      <c r="AP1028" s="131">
        <f t="shared" si="530"/>
        <v>0.47561639999999999</v>
      </c>
      <c r="AQ1028" s="135">
        <f t="shared" si="531"/>
        <v>1.5987502887096774</v>
      </c>
      <c r="AR1028" s="139">
        <f t="shared" si="532"/>
        <v>0</v>
      </c>
      <c r="AS1028" s="464">
        <v>11.727754899518628</v>
      </c>
      <c r="AT1028" s="429">
        <v>7.510379032258065</v>
      </c>
      <c r="AU1028" s="351">
        <f t="shared" si="533"/>
        <v>4.2173758672605626</v>
      </c>
      <c r="AV1028" s="416">
        <f t="shared" si="534"/>
        <v>3.2392059032470448</v>
      </c>
      <c r="AW1028" s="348">
        <f t="shared" si="535"/>
        <v>2.0743666887096772</v>
      </c>
      <c r="AX1028" s="351">
        <f t="shared" si="536"/>
        <v>1.1648392145373674</v>
      </c>
      <c r="AY1028" s="208">
        <v>0.96</v>
      </c>
      <c r="AZ1028" s="221">
        <v>0.85440187695226932</v>
      </c>
      <c r="BA1028" s="223">
        <f t="shared" si="537"/>
        <v>0.10559812304773064</v>
      </c>
      <c r="BB1028" s="227">
        <f t="shared" si="538"/>
        <v>0.265152</v>
      </c>
      <c r="BC1028" s="221">
        <f t="shared" si="539"/>
        <v>0.2359857984142168</v>
      </c>
      <c r="BD1028" s="223">
        <f t="shared" si="540"/>
        <v>2.9166201585783202E-2</v>
      </c>
      <c r="BE1028" s="237">
        <f t="shared" si="541"/>
        <v>632.82039624138133</v>
      </c>
      <c r="BF1028" s="447">
        <f t="shared" si="542"/>
        <v>15.845077169471651</v>
      </c>
    </row>
    <row r="1029" spans="1:58" x14ac:dyDescent="0.25">
      <c r="A1029" s="15">
        <v>1023</v>
      </c>
      <c r="B1029" s="16">
        <v>15</v>
      </c>
      <c r="C1029" s="17" t="s">
        <v>5</v>
      </c>
      <c r="D1029" s="17" t="s">
        <v>9</v>
      </c>
      <c r="E1029" s="18" t="s">
        <v>8</v>
      </c>
      <c r="F1029" s="19" t="s">
        <v>33</v>
      </c>
      <c r="G1029" s="20">
        <v>42640</v>
      </c>
      <c r="H1029" s="21">
        <v>19</v>
      </c>
      <c r="I1029" s="18">
        <v>133</v>
      </c>
      <c r="J1029" s="40"/>
      <c r="K1029" s="40"/>
      <c r="L1029" s="43">
        <v>75.003820106282333</v>
      </c>
      <c r="M1029" s="40"/>
      <c r="N1029" s="40"/>
      <c r="O1029" s="40"/>
      <c r="P1029" s="40"/>
      <c r="Q1029" s="40"/>
      <c r="R1029" s="40"/>
      <c r="S1029" s="313">
        <v>22426.392224512107</v>
      </c>
      <c r="T1029" s="321">
        <v>1144.3082820881807</v>
      </c>
      <c r="U1029" s="326">
        <v>91.956158525430908</v>
      </c>
      <c r="V1029" s="288">
        <f t="shared" si="522"/>
        <v>19.598208433471708</v>
      </c>
      <c r="W1029" s="299">
        <f t="shared" si="523"/>
        <v>243.88135154982558</v>
      </c>
      <c r="X1029" s="306">
        <f t="shared" si="524"/>
        <v>12.444063567223905</v>
      </c>
      <c r="Y1029" s="40">
        <v>275.82</v>
      </c>
      <c r="Z1029" s="263">
        <v>259.89999999999998</v>
      </c>
      <c r="AA1029" s="193">
        <v>4.8</v>
      </c>
      <c r="AB1029" s="72">
        <v>58.143306306046611</v>
      </c>
      <c r="AC1029" s="254">
        <f t="shared" si="525"/>
        <v>4.8452755255038839E-3</v>
      </c>
      <c r="AD1029" s="79">
        <f t="shared" si="526"/>
        <v>16.037086745333777</v>
      </c>
      <c r="AE1029" s="163">
        <v>1.4312934578249998</v>
      </c>
      <c r="AF1029" s="165">
        <v>1.3585983364500001</v>
      </c>
      <c r="AG1029" s="167">
        <v>1.0437856800250001</v>
      </c>
      <c r="AH1029" s="169">
        <v>0.96281955757500004</v>
      </c>
      <c r="AI1029" s="178">
        <f t="shared" si="527"/>
        <v>2.4616650630274748</v>
      </c>
      <c r="AJ1029" s="178">
        <f t="shared" si="528"/>
        <v>1.655942220600674</v>
      </c>
      <c r="AK1029" s="259">
        <f t="shared" si="529"/>
        <v>198.7130664720809</v>
      </c>
      <c r="AL1029" s="108">
        <v>124.77661997911238</v>
      </c>
      <c r="AM1029" s="131">
        <v>1.8993333333333333</v>
      </c>
      <c r="AN1029" s="135">
        <v>22.571669354838708</v>
      </c>
      <c r="AO1029" s="139">
        <v>0</v>
      </c>
      <c r="AP1029" s="131">
        <f t="shared" si="530"/>
        <v>0.52387412</v>
      </c>
      <c r="AQ1029" s="135">
        <f t="shared" si="531"/>
        <v>6.2257178414516119</v>
      </c>
      <c r="AR1029" s="139">
        <f t="shared" si="532"/>
        <v>0</v>
      </c>
      <c r="AS1029" s="464">
        <v>28.794781209979703</v>
      </c>
      <c r="AT1029" s="429">
        <v>24.471002688172042</v>
      </c>
      <c r="AU1029" s="351">
        <f t="shared" si="533"/>
        <v>4.323778521807661</v>
      </c>
      <c r="AV1029" s="416">
        <f t="shared" si="534"/>
        <v>7.9421765533366013</v>
      </c>
      <c r="AW1029" s="348">
        <f t="shared" si="535"/>
        <v>6.7495919614516122</v>
      </c>
      <c r="AX1029" s="351">
        <f t="shared" si="536"/>
        <v>1.1925845918849891</v>
      </c>
      <c r="AY1029" s="208">
        <v>1.2490000000000001</v>
      </c>
      <c r="AZ1029" s="221">
        <v>0.93261027760946591</v>
      </c>
      <c r="BA1029" s="223">
        <f t="shared" si="537"/>
        <v>0.3163897223905342</v>
      </c>
      <c r="BB1029" s="227">
        <f t="shared" si="538"/>
        <v>0.34449918000000002</v>
      </c>
      <c r="BC1029" s="221">
        <f t="shared" si="539"/>
        <v>0.25723256677024292</v>
      </c>
      <c r="BD1029" s="223">
        <f t="shared" si="540"/>
        <v>8.7266613229757137E-2</v>
      </c>
      <c r="BE1029" s="237">
        <f t="shared" si="541"/>
        <v>183.7711600324289</v>
      </c>
      <c r="BF1029" s="447">
        <f t="shared" si="542"/>
        <v>13.44733686353074</v>
      </c>
    </row>
    <row r="1030" spans="1:58" ht="15.75" thickBot="1" x14ac:dyDescent="0.3">
      <c r="A1030" s="22">
        <v>1024</v>
      </c>
      <c r="B1030" s="23">
        <v>16</v>
      </c>
      <c r="C1030" s="24" t="s">
        <v>5</v>
      </c>
      <c r="D1030" s="24" t="s">
        <v>9</v>
      </c>
      <c r="E1030" s="25" t="s">
        <v>8</v>
      </c>
      <c r="F1030" s="26" t="s">
        <v>33</v>
      </c>
      <c r="G1030" s="27">
        <v>42640</v>
      </c>
      <c r="H1030" s="28">
        <v>19</v>
      </c>
      <c r="I1030" s="25">
        <v>133</v>
      </c>
      <c r="J1030" s="41"/>
      <c r="K1030" s="41"/>
      <c r="L1030" s="42">
        <v>75.011676926014829</v>
      </c>
      <c r="M1030" s="41"/>
      <c r="N1030" s="41"/>
      <c r="O1030" s="41"/>
      <c r="P1030" s="41"/>
      <c r="Q1030" s="41"/>
      <c r="R1030" s="41"/>
      <c r="S1030" s="314">
        <v>22428.741439801521</v>
      </c>
      <c r="T1030" s="322">
        <v>1144.4281509678995</v>
      </c>
      <c r="U1030" s="327">
        <v>91.965791140940397</v>
      </c>
      <c r="V1030" s="289">
        <f t="shared" si="522"/>
        <v>19.598208433471708</v>
      </c>
      <c r="W1030" s="300">
        <f t="shared" si="523"/>
        <v>243.88135154982558</v>
      </c>
      <c r="X1030" s="307">
        <f t="shared" si="524"/>
        <v>12.444063567223907</v>
      </c>
      <c r="Y1030" s="41">
        <v>276.11999999999995</v>
      </c>
      <c r="Z1030" s="264">
        <v>265.89999999999998</v>
      </c>
      <c r="AA1030" s="194">
        <v>4.84</v>
      </c>
      <c r="AB1030" s="73">
        <v>64.326223806471418</v>
      </c>
      <c r="AC1030" s="255">
        <f t="shared" si="525"/>
        <v>5.3605186505392846E-3</v>
      </c>
      <c r="AD1030" s="80">
        <f t="shared" si="526"/>
        <v>17.761756917442888</v>
      </c>
      <c r="AE1030" s="145">
        <v>1.4291102590249998</v>
      </c>
      <c r="AF1030" s="150">
        <v>1.3564936964500001</v>
      </c>
      <c r="AG1030" s="155">
        <v>1.0408561116250001</v>
      </c>
      <c r="AH1030" s="160">
        <v>0.96326778457499995</v>
      </c>
      <c r="AI1030" s="179">
        <f t="shared" si="527"/>
        <v>2.2216604278288554</v>
      </c>
      <c r="AJ1030" s="179">
        <f t="shared" si="528"/>
        <v>1.4974729240644347</v>
      </c>
      <c r="AK1030" s="260">
        <f t="shared" si="529"/>
        <v>179.69675088773215</v>
      </c>
      <c r="AL1030" s="109">
        <v>138.63596023881945</v>
      </c>
      <c r="AM1030" s="132">
        <v>1.6379999999999999</v>
      </c>
      <c r="AN1030" s="136">
        <v>23.411669354838708</v>
      </c>
      <c r="AO1030" s="140">
        <v>0</v>
      </c>
      <c r="AP1030" s="132">
        <f t="shared" si="530"/>
        <v>0.45228455999999989</v>
      </c>
      <c r="AQ1030" s="136">
        <f t="shared" si="531"/>
        <v>6.4644301422580632</v>
      </c>
      <c r="AR1030" s="140">
        <f t="shared" si="532"/>
        <v>0</v>
      </c>
      <c r="AS1030" s="465">
        <v>29.55516287659978</v>
      </c>
      <c r="AT1030" s="430">
        <v>25.049669354838706</v>
      </c>
      <c r="AU1030" s="352">
        <f t="shared" si="533"/>
        <v>4.5054935217610748</v>
      </c>
      <c r="AV1030" s="417">
        <f t="shared" si="534"/>
        <v>8.1607715734867305</v>
      </c>
      <c r="AW1030" s="349">
        <f t="shared" si="535"/>
        <v>6.9167147022580622</v>
      </c>
      <c r="AX1030" s="352">
        <f t="shared" si="536"/>
        <v>1.2440568712286677</v>
      </c>
      <c r="AY1030" s="209">
        <v>1.619</v>
      </c>
      <c r="AZ1030" s="222">
        <v>1.2000373961102446</v>
      </c>
      <c r="BA1030" s="225">
        <f t="shared" si="537"/>
        <v>0.41896260388975537</v>
      </c>
      <c r="BB1030" s="228">
        <f t="shared" si="538"/>
        <v>0.44703827999999995</v>
      </c>
      <c r="BC1030" s="222">
        <f t="shared" si="539"/>
        <v>0.33135432581396068</v>
      </c>
      <c r="BD1030" s="225">
        <f t="shared" si="540"/>
        <v>0.11568395418603923</v>
      </c>
      <c r="BE1030" s="238">
        <f t="shared" si="541"/>
        <v>153.53691047661627</v>
      </c>
      <c r="BF1030" s="448">
        <f t="shared" si="542"/>
        <v>14.277286937775475</v>
      </c>
    </row>
    <row r="1031" spans="1:58" x14ac:dyDescent="0.25">
      <c r="A1031" s="8">
        <v>1025</v>
      </c>
      <c r="B1031" s="9">
        <v>17</v>
      </c>
      <c r="C1031" s="10" t="s">
        <v>5</v>
      </c>
      <c r="D1031" s="10" t="s">
        <v>10</v>
      </c>
      <c r="E1031" s="11" t="s">
        <v>7</v>
      </c>
      <c r="F1031" s="12" t="s">
        <v>33</v>
      </c>
      <c r="G1031" s="13">
        <v>42641</v>
      </c>
      <c r="H1031" s="14">
        <v>19</v>
      </c>
      <c r="I1031" s="11">
        <v>133</v>
      </c>
      <c r="J1031" s="39"/>
      <c r="K1031" s="39"/>
      <c r="L1031" s="44">
        <v>180.00466118135458</v>
      </c>
      <c r="M1031" s="39"/>
      <c r="N1031" s="39"/>
      <c r="O1031" s="39"/>
      <c r="P1031" s="39"/>
      <c r="Q1031" s="39"/>
      <c r="R1031" s="39"/>
      <c r="S1031" s="315">
        <v>20974.743136388708</v>
      </c>
      <c r="T1031" s="323">
        <v>1410.0365125872775</v>
      </c>
      <c r="U1031" s="328">
        <v>183.10890156498075</v>
      </c>
      <c r="V1031" s="287">
        <f t="shared" si="522"/>
        <v>14.875319148936171</v>
      </c>
      <c r="W1031" s="298">
        <f t="shared" si="523"/>
        <v>114.54791633352296</v>
      </c>
      <c r="X1031" s="305">
        <f t="shared" si="524"/>
        <v>7.7005350397282069</v>
      </c>
      <c r="Y1031" s="39">
        <v>444.29</v>
      </c>
      <c r="Z1031" s="262">
        <v>298.5</v>
      </c>
      <c r="AA1031" s="192">
        <v>3.83</v>
      </c>
      <c r="AB1031" s="71">
        <v>7.438647735556609</v>
      </c>
      <c r="AC1031" s="253">
        <f t="shared" si="525"/>
        <v>6.1988731129638413E-4</v>
      </c>
      <c r="AD1031" s="78">
        <f t="shared" si="526"/>
        <v>3.3049168024304461</v>
      </c>
      <c r="AE1031" s="163">
        <v>0.21580119442499998</v>
      </c>
      <c r="AF1031" s="165">
        <v>0.20126855365000001</v>
      </c>
      <c r="AG1031" s="167">
        <v>0.15362634132500003</v>
      </c>
      <c r="AH1031" s="169">
        <v>0.14534063257500002</v>
      </c>
      <c r="AI1031" s="177">
        <f t="shared" si="527"/>
        <v>2.9010809773055115</v>
      </c>
      <c r="AJ1031" s="177">
        <f t="shared" si="528"/>
        <v>1.9538582514167766</v>
      </c>
      <c r="AK1031" s="258">
        <f t="shared" si="529"/>
        <v>234.4629901700132</v>
      </c>
      <c r="AL1031" s="107">
        <v>174.74516330351571</v>
      </c>
      <c r="AM1031" s="130">
        <v>6.0000000000000001E-3</v>
      </c>
      <c r="AN1031" s="134">
        <v>35.519862903225807</v>
      </c>
      <c r="AO1031" s="138">
        <v>0</v>
      </c>
      <c r="AP1031" s="130">
        <f t="shared" si="530"/>
        <v>2.6657400000000002E-3</v>
      </c>
      <c r="AQ1031" s="134">
        <f t="shared" si="531"/>
        <v>15.781119889274194</v>
      </c>
      <c r="AR1031" s="138">
        <f t="shared" si="532"/>
        <v>0</v>
      </c>
      <c r="AS1031" s="463">
        <v>35.816027375211597</v>
      </c>
      <c r="AT1031" s="428">
        <v>35.525862903225807</v>
      </c>
      <c r="AU1031" s="350">
        <f t="shared" si="533"/>
        <v>0.29016447198578987</v>
      </c>
      <c r="AV1031" s="415">
        <f t="shared" si="534"/>
        <v>15.912702802532761</v>
      </c>
      <c r="AW1031" s="347">
        <f t="shared" si="535"/>
        <v>15.783785629274194</v>
      </c>
      <c r="AX1031" s="350">
        <f t="shared" si="536"/>
        <v>0.12891717325856658</v>
      </c>
      <c r="AY1031" s="207">
        <v>3.5000000000000003E-2</v>
      </c>
      <c r="AZ1031" s="220">
        <v>1.9162572871694802E-2</v>
      </c>
      <c r="BA1031" s="224">
        <f t="shared" si="537"/>
        <v>1.5837427128305201E-2</v>
      </c>
      <c r="BB1031" s="226">
        <f t="shared" si="538"/>
        <v>1.5550150000000002E-2</v>
      </c>
      <c r="BC1031" s="220">
        <f t="shared" si="539"/>
        <v>8.513739501165284E-3</v>
      </c>
      <c r="BD1031" s="224">
        <f t="shared" si="540"/>
        <v>7.0364104988347182E-3</v>
      </c>
      <c r="BE1031" s="236">
        <f t="shared" si="541"/>
        <v>469.68789029260938</v>
      </c>
      <c r="BF1031" s="446">
        <f t="shared" si="542"/>
        <v>25.635970126352682</v>
      </c>
    </row>
    <row r="1032" spans="1:58" x14ac:dyDescent="0.25">
      <c r="A1032" s="15">
        <v>1026</v>
      </c>
      <c r="B1032" s="16">
        <v>18</v>
      </c>
      <c r="C1032" s="17" t="s">
        <v>5</v>
      </c>
      <c r="D1032" s="17" t="s">
        <v>10</v>
      </c>
      <c r="E1032" s="18" t="s">
        <v>7</v>
      </c>
      <c r="F1032" s="19" t="s">
        <v>33</v>
      </c>
      <c r="G1032" s="20">
        <v>42641</v>
      </c>
      <c r="H1032" s="21">
        <v>19</v>
      </c>
      <c r="I1032" s="18">
        <v>133</v>
      </c>
      <c r="J1032" s="40"/>
      <c r="K1032" s="40"/>
      <c r="L1032" s="43">
        <v>180.01494246197953</v>
      </c>
      <c r="M1032" s="40"/>
      <c r="N1032" s="40"/>
      <c r="O1032" s="40"/>
      <c r="P1032" s="40"/>
      <c r="Q1032" s="40"/>
      <c r="R1032" s="40"/>
      <c r="S1032" s="313">
        <v>20975.94114547806</v>
      </c>
      <c r="T1032" s="321">
        <v>1410.1170492855063</v>
      </c>
      <c r="U1032" s="326">
        <v>183.11936014971718</v>
      </c>
      <c r="V1032" s="288">
        <f t="shared" si="522"/>
        <v>14.875319148936169</v>
      </c>
      <c r="W1032" s="299">
        <f t="shared" si="523"/>
        <v>114.54791633352295</v>
      </c>
      <c r="X1032" s="306">
        <f t="shared" si="524"/>
        <v>7.7005350397282069</v>
      </c>
      <c r="Y1032" s="40">
        <v>442.67</v>
      </c>
      <c r="Z1032" s="263">
        <v>262.5</v>
      </c>
      <c r="AA1032" s="193">
        <v>3.88</v>
      </c>
      <c r="AB1032" s="72">
        <v>5.3010385217666718</v>
      </c>
      <c r="AC1032" s="254">
        <f t="shared" si="525"/>
        <v>4.4175321014722267E-4</v>
      </c>
      <c r="AD1032" s="79">
        <f t="shared" si="526"/>
        <v>2.3466107224304529</v>
      </c>
      <c r="AE1032" s="163">
        <v>0.19193981592500001</v>
      </c>
      <c r="AF1032" s="165">
        <v>0.17781025165000003</v>
      </c>
      <c r="AG1032" s="167">
        <v>0.13635020332500003</v>
      </c>
      <c r="AH1032" s="169">
        <v>0.12930221477499998</v>
      </c>
      <c r="AI1032" s="178">
        <f t="shared" si="527"/>
        <v>3.6207964748204176</v>
      </c>
      <c r="AJ1032" s="178">
        <f t="shared" si="528"/>
        <v>2.4391864772170635</v>
      </c>
      <c r="AK1032" s="259">
        <f t="shared" si="529"/>
        <v>292.70237726604762</v>
      </c>
      <c r="AL1032" s="108">
        <v>171.16917390848806</v>
      </c>
      <c r="AM1032" s="131">
        <v>6.0000000000000001E-3</v>
      </c>
      <c r="AN1032" s="135">
        <v>30.489572580645159</v>
      </c>
      <c r="AO1032" s="139">
        <v>0</v>
      </c>
      <c r="AP1032" s="131">
        <f t="shared" si="530"/>
        <v>2.6560200000000003E-3</v>
      </c>
      <c r="AQ1032" s="135">
        <f t="shared" si="531"/>
        <v>13.496819094274192</v>
      </c>
      <c r="AR1032" s="139">
        <f t="shared" si="532"/>
        <v>0</v>
      </c>
      <c r="AS1032" s="464">
        <v>30.91285873213598</v>
      </c>
      <c r="AT1032" s="429">
        <v>30.49557258064516</v>
      </c>
      <c r="AU1032" s="351">
        <f t="shared" si="533"/>
        <v>0.4172861514908206</v>
      </c>
      <c r="AV1032" s="416">
        <f t="shared" si="534"/>
        <v>13.684195174954635</v>
      </c>
      <c r="AW1032" s="348">
        <f t="shared" si="535"/>
        <v>13.499475114274194</v>
      </c>
      <c r="AX1032" s="351">
        <f t="shared" si="536"/>
        <v>0.18472006068044156</v>
      </c>
      <c r="AY1032" s="208">
        <v>2.8000000000000001E-2</v>
      </c>
      <c r="AZ1032" s="221">
        <v>9.0113037806584997E-3</v>
      </c>
      <c r="BA1032" s="223">
        <f t="shared" si="537"/>
        <v>1.8988696219341503E-2</v>
      </c>
      <c r="BB1032" s="227">
        <f t="shared" si="538"/>
        <v>1.2394760000000001E-2</v>
      </c>
      <c r="BC1032" s="221">
        <f t="shared" si="539"/>
        <v>3.9890338445840983E-3</v>
      </c>
      <c r="BD1032" s="223">
        <f t="shared" si="540"/>
        <v>8.4057261554159029E-3</v>
      </c>
      <c r="BE1032" s="237">
        <f t="shared" si="541"/>
        <v>279.16811457371892</v>
      </c>
      <c r="BF1032" s="447">
        <f t="shared" si="542"/>
        <v>12.703605194727588</v>
      </c>
    </row>
    <row r="1033" spans="1:58" x14ac:dyDescent="0.25">
      <c r="A1033" s="15">
        <v>1027</v>
      </c>
      <c r="B1033" s="16">
        <v>19</v>
      </c>
      <c r="C1033" s="17" t="s">
        <v>5</v>
      </c>
      <c r="D1033" s="17" t="s">
        <v>10</v>
      </c>
      <c r="E1033" s="18" t="s">
        <v>7</v>
      </c>
      <c r="F1033" s="19" t="s">
        <v>33</v>
      </c>
      <c r="G1033" s="20">
        <v>42641</v>
      </c>
      <c r="H1033" s="21">
        <v>19</v>
      </c>
      <c r="I1033" s="18">
        <v>133</v>
      </c>
      <c r="J1033" s="40"/>
      <c r="K1033" s="40"/>
      <c r="L1033" s="43">
        <v>180.00466118135458</v>
      </c>
      <c r="M1033" s="40"/>
      <c r="N1033" s="40"/>
      <c r="O1033" s="40"/>
      <c r="P1033" s="40"/>
      <c r="Q1033" s="40"/>
      <c r="R1033" s="40"/>
      <c r="S1033" s="313">
        <v>20974.743136388708</v>
      </c>
      <c r="T1033" s="321">
        <v>1410.0365125872775</v>
      </c>
      <c r="U1033" s="326">
        <v>183.10890156498075</v>
      </c>
      <c r="V1033" s="288">
        <f t="shared" si="522"/>
        <v>14.875319148936171</v>
      </c>
      <c r="W1033" s="299">
        <f t="shared" si="523"/>
        <v>114.54791633352296</v>
      </c>
      <c r="X1033" s="306">
        <f t="shared" si="524"/>
        <v>7.7005350397282069</v>
      </c>
      <c r="Y1033" s="40">
        <v>447.36</v>
      </c>
      <c r="Z1033" s="263">
        <v>288.5</v>
      </c>
      <c r="AA1033" s="193">
        <v>3.86</v>
      </c>
      <c r="AB1033" s="72">
        <v>6.7615897480273013</v>
      </c>
      <c r="AC1033" s="254">
        <f t="shared" si="525"/>
        <v>5.6346581233560847E-4</v>
      </c>
      <c r="AD1033" s="79">
        <f t="shared" si="526"/>
        <v>3.0248647896774936</v>
      </c>
      <c r="AE1033" s="163">
        <v>0.21128205962499999</v>
      </c>
      <c r="AF1033" s="165">
        <v>0.19597008815000005</v>
      </c>
      <c r="AG1033" s="167">
        <v>0.15258898212499999</v>
      </c>
      <c r="AH1033" s="169">
        <v>0.14557768027500001</v>
      </c>
      <c r="AI1033" s="178">
        <f t="shared" si="527"/>
        <v>3.1247394103826203</v>
      </c>
      <c r="AJ1033" s="178">
        <f t="shared" si="528"/>
        <v>2.1530096574917517</v>
      </c>
      <c r="AK1033" s="259">
        <f t="shared" si="529"/>
        <v>258.36115889901021</v>
      </c>
      <c r="AL1033" s="108">
        <v>175.83845942428849</v>
      </c>
      <c r="AM1033" s="131">
        <v>2.9555555555555571E-2</v>
      </c>
      <c r="AN1033" s="135">
        <v>33.59712096774193</v>
      </c>
      <c r="AO1033" s="139">
        <v>0</v>
      </c>
      <c r="AP1033" s="131">
        <f t="shared" si="530"/>
        <v>1.322197333333334E-2</v>
      </c>
      <c r="AQ1033" s="135">
        <f t="shared" si="531"/>
        <v>15.030008036129029</v>
      </c>
      <c r="AR1033" s="139">
        <f t="shared" si="532"/>
        <v>0</v>
      </c>
      <c r="AS1033" s="464">
        <v>33.857061133234261</v>
      </c>
      <c r="AT1033" s="429">
        <v>33.626676523297483</v>
      </c>
      <c r="AU1033" s="351">
        <f t="shared" si="533"/>
        <v>0.23038460993677745</v>
      </c>
      <c r="AV1033" s="416">
        <f t="shared" si="534"/>
        <v>15.146294868563681</v>
      </c>
      <c r="AW1033" s="348">
        <f t="shared" si="535"/>
        <v>15.043230009462363</v>
      </c>
      <c r="AX1033" s="351">
        <f t="shared" si="536"/>
        <v>0.10306485910131677</v>
      </c>
      <c r="AY1033" s="208">
        <v>2.9000000000000001E-2</v>
      </c>
      <c r="AZ1033" s="221">
        <v>6.1302800586339997E-3</v>
      </c>
      <c r="BA1033" s="223">
        <f t="shared" si="537"/>
        <v>2.2869719941366003E-2</v>
      </c>
      <c r="BB1033" s="227">
        <f t="shared" si="538"/>
        <v>1.2973440000000001E-2</v>
      </c>
      <c r="BC1033" s="221">
        <f t="shared" si="539"/>
        <v>2.7424420870305059E-3</v>
      </c>
      <c r="BD1033" s="223">
        <f t="shared" si="540"/>
        <v>1.0230997912969495E-2</v>
      </c>
      <c r="BE1033" s="237">
        <f t="shared" si="541"/>
        <v>295.65686704353379</v>
      </c>
      <c r="BF1033" s="447">
        <f t="shared" si="542"/>
        <v>29.349138164579781</v>
      </c>
    </row>
    <row r="1034" spans="1:58" ht="15.75" thickBot="1" x14ac:dyDescent="0.3">
      <c r="A1034" s="22">
        <v>1028</v>
      </c>
      <c r="B1034" s="23">
        <v>20</v>
      </c>
      <c r="C1034" s="24" t="s">
        <v>5</v>
      </c>
      <c r="D1034" s="24" t="s">
        <v>10</v>
      </c>
      <c r="E1034" s="25" t="s">
        <v>7</v>
      </c>
      <c r="F1034" s="26" t="s">
        <v>33</v>
      </c>
      <c r="G1034" s="27">
        <v>42641</v>
      </c>
      <c r="H1034" s="28">
        <v>19</v>
      </c>
      <c r="I1034" s="25">
        <v>133</v>
      </c>
      <c r="J1034" s="41"/>
      <c r="K1034" s="41"/>
      <c r="L1034" s="42">
        <v>180.00466118135458</v>
      </c>
      <c r="M1034" s="41"/>
      <c r="N1034" s="41"/>
      <c r="O1034" s="41"/>
      <c r="P1034" s="41"/>
      <c r="Q1034" s="41"/>
      <c r="R1034" s="41"/>
      <c r="S1034" s="314">
        <v>20974.743136388708</v>
      </c>
      <c r="T1034" s="322">
        <v>1410.0365125872775</v>
      </c>
      <c r="U1034" s="327">
        <v>183.10890156498075</v>
      </c>
      <c r="V1034" s="289">
        <f t="shared" si="522"/>
        <v>14.875319148936171</v>
      </c>
      <c r="W1034" s="300">
        <f t="shared" si="523"/>
        <v>114.54791633352296</v>
      </c>
      <c r="X1034" s="307">
        <f t="shared" si="524"/>
        <v>7.7005350397282069</v>
      </c>
      <c r="Y1034" s="41">
        <v>445.06</v>
      </c>
      <c r="Z1034" s="264">
        <v>265.5</v>
      </c>
      <c r="AA1034" s="194">
        <v>3.88</v>
      </c>
      <c r="AB1034" s="73">
        <v>5.9578498532604307</v>
      </c>
      <c r="AC1034" s="255">
        <f t="shared" si="525"/>
        <v>4.9648748777170258E-4</v>
      </c>
      <c r="AD1034" s="80">
        <f t="shared" si="526"/>
        <v>2.6516006556920875</v>
      </c>
      <c r="AE1034" s="145">
        <v>0.21177579472499999</v>
      </c>
      <c r="AF1034" s="150">
        <v>0.19630384435000003</v>
      </c>
      <c r="AG1034" s="155">
        <v>0.15052010492500001</v>
      </c>
      <c r="AH1034" s="160">
        <v>0.142130386075</v>
      </c>
      <c r="AI1034" s="179">
        <f t="shared" si="527"/>
        <v>3.554567502386885</v>
      </c>
      <c r="AJ1034" s="179">
        <f t="shared" si="528"/>
        <v>2.3855986568244787</v>
      </c>
      <c r="AK1034" s="260">
        <f t="shared" si="529"/>
        <v>286.2718388189374</v>
      </c>
      <c r="AL1034" s="109">
        <v>169.9392157726187</v>
      </c>
      <c r="AM1034" s="132">
        <v>6.0000000000000001E-3</v>
      </c>
      <c r="AN1034" s="136">
        <v>33.096282258064512</v>
      </c>
      <c r="AO1034" s="140">
        <v>0</v>
      </c>
      <c r="AP1034" s="132">
        <f t="shared" si="530"/>
        <v>2.6703600000000001E-3</v>
      </c>
      <c r="AQ1034" s="136">
        <f t="shared" si="531"/>
        <v>14.729831381774193</v>
      </c>
      <c r="AR1034" s="140">
        <f t="shared" si="532"/>
        <v>0</v>
      </c>
      <c r="AS1034" s="465">
        <v>33.228426522181728</v>
      </c>
      <c r="AT1034" s="430">
        <v>33.102282258064513</v>
      </c>
      <c r="AU1034" s="352">
        <f t="shared" si="533"/>
        <v>0.12614426411721524</v>
      </c>
      <c r="AV1034" s="417">
        <f t="shared" si="534"/>
        <v>14.788643507962201</v>
      </c>
      <c r="AW1034" s="349">
        <f t="shared" si="535"/>
        <v>14.732501741774193</v>
      </c>
      <c r="AX1034" s="352">
        <f t="shared" si="536"/>
        <v>5.6141766188007813E-2</v>
      </c>
      <c r="AY1034" s="209">
        <v>3.3000000000000002E-2</v>
      </c>
      <c r="AZ1034" s="222">
        <v>6.6534593001450013E-3</v>
      </c>
      <c r="BA1034" s="225">
        <f t="shared" si="537"/>
        <v>2.6346540699855002E-2</v>
      </c>
      <c r="BB1034" s="228">
        <f t="shared" si="538"/>
        <v>1.4686980000000001E-2</v>
      </c>
      <c r="BC1034" s="222">
        <f t="shared" si="539"/>
        <v>2.9611885961225342E-3</v>
      </c>
      <c r="BD1034" s="225">
        <f t="shared" si="540"/>
        <v>1.1725791403877467E-2</v>
      </c>
      <c r="BE1034" s="238">
        <f t="shared" si="541"/>
        <v>226.13404625424769</v>
      </c>
      <c r="BF1034" s="448">
        <f t="shared" si="542"/>
        <v>47.230445989397523</v>
      </c>
    </row>
    <row r="1035" spans="1:58" x14ac:dyDescent="0.25">
      <c r="A1035" s="8">
        <v>1029</v>
      </c>
      <c r="B1035" s="9">
        <v>21</v>
      </c>
      <c r="C1035" s="10" t="s">
        <v>5</v>
      </c>
      <c r="D1035" s="10" t="s">
        <v>10</v>
      </c>
      <c r="E1035" s="11" t="s">
        <v>8</v>
      </c>
      <c r="F1035" s="12" t="s">
        <v>33</v>
      </c>
      <c r="G1035" s="13">
        <v>42640</v>
      </c>
      <c r="H1035" s="14">
        <v>19</v>
      </c>
      <c r="I1035" s="11">
        <v>133</v>
      </c>
      <c r="J1035" s="39"/>
      <c r="K1035" s="39"/>
      <c r="L1035" s="44">
        <v>180.00980182166705</v>
      </c>
      <c r="M1035" s="39"/>
      <c r="N1035" s="39"/>
      <c r="O1035" s="39"/>
      <c r="P1035" s="39"/>
      <c r="Q1035" s="39"/>
      <c r="R1035" s="39"/>
      <c r="S1035" s="315">
        <v>20975.342140933382</v>
      </c>
      <c r="T1035" s="323">
        <v>1410.076780936392</v>
      </c>
      <c r="U1035" s="328">
        <v>183.11413085734898</v>
      </c>
      <c r="V1035" s="287">
        <f t="shared" si="522"/>
        <v>14.875319148936169</v>
      </c>
      <c r="W1035" s="298">
        <f t="shared" si="523"/>
        <v>114.54791633352293</v>
      </c>
      <c r="X1035" s="305">
        <f t="shared" si="524"/>
        <v>7.7005350397282069</v>
      </c>
      <c r="Y1035" s="39">
        <v>273.48</v>
      </c>
      <c r="Z1035" s="262">
        <v>191.9</v>
      </c>
      <c r="AA1035" s="192">
        <v>4.21</v>
      </c>
      <c r="AB1035" s="71">
        <v>50.70244947357363</v>
      </c>
      <c r="AC1035" s="253">
        <f t="shared" si="525"/>
        <v>4.2252041227978021E-3</v>
      </c>
      <c r="AD1035" s="78">
        <f t="shared" si="526"/>
        <v>13.866105882032919</v>
      </c>
      <c r="AE1035" s="163">
        <v>0.70597817012499997</v>
      </c>
      <c r="AF1035" s="165">
        <v>0.67148327824999998</v>
      </c>
      <c r="AG1035" s="167">
        <v>0.49639617272499997</v>
      </c>
      <c r="AH1035" s="169">
        <v>0.456768881475</v>
      </c>
      <c r="AI1035" s="177">
        <f t="shared" si="527"/>
        <v>1.3923946031304846</v>
      </c>
      <c r="AJ1035" s="177">
        <f t="shared" si="528"/>
        <v>0.90088129117523241</v>
      </c>
      <c r="AK1035" s="258">
        <f t="shared" si="529"/>
        <v>108.10575494102791</v>
      </c>
      <c r="AL1035" s="107">
        <v>45.988870746697458</v>
      </c>
      <c r="AM1035" s="130">
        <v>0.61599999999999999</v>
      </c>
      <c r="AN1035" s="134">
        <v>15.384701612903225</v>
      </c>
      <c r="AO1035" s="138">
        <v>0</v>
      </c>
      <c r="AP1035" s="130">
        <f t="shared" si="530"/>
        <v>0.16846368</v>
      </c>
      <c r="AQ1035" s="134">
        <f t="shared" si="531"/>
        <v>4.2074081970967745</v>
      </c>
      <c r="AR1035" s="138">
        <f t="shared" si="532"/>
        <v>0</v>
      </c>
      <c r="AS1035" s="463">
        <v>21.571180777876037</v>
      </c>
      <c r="AT1035" s="428">
        <v>16.000701612903224</v>
      </c>
      <c r="AU1035" s="350">
        <f t="shared" si="533"/>
        <v>5.5704791649728129</v>
      </c>
      <c r="AV1035" s="415">
        <f t="shared" si="534"/>
        <v>5.8992865191335397</v>
      </c>
      <c r="AW1035" s="347">
        <f t="shared" si="535"/>
        <v>4.3758718770967739</v>
      </c>
      <c r="AX1035" s="350">
        <f t="shared" si="536"/>
        <v>1.5234146420367649</v>
      </c>
      <c r="AY1035" s="207">
        <v>0.32900000000000001</v>
      </c>
      <c r="AZ1035" s="220">
        <v>0.12311197080221166</v>
      </c>
      <c r="BA1035" s="224">
        <f t="shared" si="537"/>
        <v>0.20588802919778837</v>
      </c>
      <c r="BB1035" s="226">
        <f t="shared" si="538"/>
        <v>8.9974920000000014E-2</v>
      </c>
      <c r="BC1035" s="220">
        <f t="shared" si="539"/>
        <v>3.3668661774988846E-2</v>
      </c>
      <c r="BD1035" s="224">
        <f t="shared" si="540"/>
        <v>5.6306258225011167E-2</v>
      </c>
      <c r="BE1035" s="236">
        <f t="shared" si="541"/>
        <v>246.26225075410198</v>
      </c>
      <c r="BF1035" s="446">
        <f t="shared" si="542"/>
        <v>9.1019906855393629</v>
      </c>
    </row>
    <row r="1036" spans="1:58" x14ac:dyDescent="0.25">
      <c r="A1036" s="15">
        <v>1030</v>
      </c>
      <c r="B1036" s="16">
        <v>22</v>
      </c>
      <c r="C1036" s="17" t="s">
        <v>5</v>
      </c>
      <c r="D1036" s="17" t="s">
        <v>10</v>
      </c>
      <c r="E1036" s="18" t="s">
        <v>8</v>
      </c>
      <c r="F1036" s="19" t="s">
        <v>33</v>
      </c>
      <c r="G1036" s="20">
        <v>42640</v>
      </c>
      <c r="H1036" s="21">
        <v>19</v>
      </c>
      <c r="I1036" s="18">
        <v>133</v>
      </c>
      <c r="J1036" s="40"/>
      <c r="K1036" s="40"/>
      <c r="L1036" s="43">
        <v>179.9995205410421</v>
      </c>
      <c r="M1036" s="40"/>
      <c r="N1036" s="40"/>
      <c r="O1036" s="40"/>
      <c r="P1036" s="40"/>
      <c r="Q1036" s="40"/>
      <c r="R1036" s="40"/>
      <c r="S1036" s="313">
        <v>20974.144131844027</v>
      </c>
      <c r="T1036" s="321">
        <v>1409.9962442381629</v>
      </c>
      <c r="U1036" s="326">
        <v>183.10367227261256</v>
      </c>
      <c r="V1036" s="288">
        <f t="shared" si="522"/>
        <v>14.875319148936171</v>
      </c>
      <c r="W1036" s="299">
        <f t="shared" si="523"/>
        <v>114.54791633352293</v>
      </c>
      <c r="X1036" s="306">
        <f t="shared" si="524"/>
        <v>7.700535039728206</v>
      </c>
      <c r="Y1036" s="40">
        <v>282.12000000000006</v>
      </c>
      <c r="Z1036" s="263">
        <v>155.9</v>
      </c>
      <c r="AA1036" s="193">
        <v>4.28</v>
      </c>
      <c r="AB1036" s="72">
        <v>50.456176616247383</v>
      </c>
      <c r="AC1036" s="254">
        <f t="shared" si="525"/>
        <v>4.2046813846872821E-3</v>
      </c>
      <c r="AD1036" s="79">
        <f t="shared" si="526"/>
        <v>14.234696546975714</v>
      </c>
      <c r="AE1036" s="163">
        <v>0.73772598812500001</v>
      </c>
      <c r="AF1036" s="165">
        <v>0.70184391735000007</v>
      </c>
      <c r="AG1036" s="167">
        <v>0.52220867942500004</v>
      </c>
      <c r="AH1036" s="169">
        <v>0.48017753287500003</v>
      </c>
      <c r="AI1036" s="178">
        <f t="shared" si="527"/>
        <v>1.4621123469895358</v>
      </c>
      <c r="AJ1036" s="178">
        <f t="shared" si="528"/>
        <v>0.95167245137709899</v>
      </c>
      <c r="AK1036" s="259">
        <f t="shared" si="529"/>
        <v>114.20069416525186</v>
      </c>
      <c r="AL1036" s="108">
        <v>40.297094276879598</v>
      </c>
      <c r="AM1036" s="131">
        <v>0.49777777777777776</v>
      </c>
      <c r="AN1036" s="135">
        <v>11.635637096774195</v>
      </c>
      <c r="AO1036" s="139">
        <v>0</v>
      </c>
      <c r="AP1036" s="131">
        <f t="shared" si="530"/>
        <v>0.14043306666666669</v>
      </c>
      <c r="AQ1036" s="135">
        <f t="shared" si="531"/>
        <v>3.2826459377419366</v>
      </c>
      <c r="AR1036" s="139">
        <f t="shared" si="532"/>
        <v>0</v>
      </c>
      <c r="AS1036" s="464">
        <v>16.88756925501017</v>
      </c>
      <c r="AT1036" s="429">
        <v>12.133414874551972</v>
      </c>
      <c r="AU1036" s="351">
        <f t="shared" si="533"/>
        <v>4.754154380458198</v>
      </c>
      <c r="AV1036" s="416">
        <f t="shared" si="534"/>
        <v>4.7643210382234704</v>
      </c>
      <c r="AW1036" s="348">
        <f t="shared" si="535"/>
        <v>3.4230790044086032</v>
      </c>
      <c r="AX1036" s="351">
        <f t="shared" si="536"/>
        <v>1.3412420338148672</v>
      </c>
      <c r="AY1036" s="208">
        <v>0.24299999999999999</v>
      </c>
      <c r="AZ1036" s="221">
        <v>1.9740896235031523E-2</v>
      </c>
      <c r="BA1036" s="223">
        <f t="shared" si="537"/>
        <v>0.22325910376496846</v>
      </c>
      <c r="BB1036" s="227">
        <f t="shared" si="538"/>
        <v>6.8555160000000018E-2</v>
      </c>
      <c r="BC1036" s="221">
        <f t="shared" si="539"/>
        <v>5.5693016458270945E-3</v>
      </c>
      <c r="BD1036" s="223">
        <f t="shared" si="540"/>
        <v>6.2985858354172919E-2</v>
      </c>
      <c r="BE1036" s="237">
        <f t="shared" si="541"/>
        <v>225.99829420333117</v>
      </c>
      <c r="BF1036" s="447">
        <f t="shared" si="542"/>
        <v>10.613070712143028</v>
      </c>
    </row>
    <row r="1037" spans="1:58" x14ac:dyDescent="0.25">
      <c r="A1037" s="15">
        <v>1031</v>
      </c>
      <c r="B1037" s="16">
        <v>23</v>
      </c>
      <c r="C1037" s="17" t="s">
        <v>5</v>
      </c>
      <c r="D1037" s="17" t="s">
        <v>10</v>
      </c>
      <c r="E1037" s="18" t="s">
        <v>8</v>
      </c>
      <c r="F1037" s="19" t="s">
        <v>33</v>
      </c>
      <c r="G1037" s="20">
        <v>42640</v>
      </c>
      <c r="H1037" s="21">
        <v>19</v>
      </c>
      <c r="I1037" s="18">
        <v>133</v>
      </c>
      <c r="J1037" s="40"/>
      <c r="K1037" s="40"/>
      <c r="L1037" s="43">
        <v>180.00466118135458</v>
      </c>
      <c r="M1037" s="40"/>
      <c r="N1037" s="40"/>
      <c r="O1037" s="40"/>
      <c r="P1037" s="40"/>
      <c r="Q1037" s="40"/>
      <c r="R1037" s="40"/>
      <c r="S1037" s="313">
        <v>20974.743136388708</v>
      </c>
      <c r="T1037" s="321">
        <v>1410.0365125872775</v>
      </c>
      <c r="U1037" s="326">
        <v>183.10890156498075</v>
      </c>
      <c r="V1037" s="288">
        <f t="shared" si="522"/>
        <v>14.875319148936171</v>
      </c>
      <c r="W1037" s="299">
        <f t="shared" si="523"/>
        <v>114.54791633352296</v>
      </c>
      <c r="X1037" s="306">
        <f t="shared" si="524"/>
        <v>7.7005350397282069</v>
      </c>
      <c r="Y1037" s="40">
        <v>255.70999999999998</v>
      </c>
      <c r="Z1037" s="263">
        <v>194.9</v>
      </c>
      <c r="AA1037" s="193">
        <v>4.2300000000000004</v>
      </c>
      <c r="AB1037" s="72">
        <v>57.957196012359042</v>
      </c>
      <c r="AC1037" s="254">
        <f t="shared" si="525"/>
        <v>4.8297663343632533E-3</v>
      </c>
      <c r="AD1037" s="79">
        <f t="shared" si="526"/>
        <v>14.820234592320331</v>
      </c>
      <c r="AE1037" s="163">
        <v>0.72696204492499994</v>
      </c>
      <c r="AF1037" s="165">
        <v>0.68866139645000002</v>
      </c>
      <c r="AG1037" s="167">
        <v>0.51194630932500007</v>
      </c>
      <c r="AH1037" s="169">
        <v>0.47024835267500004</v>
      </c>
      <c r="AI1037" s="178">
        <f t="shared" si="527"/>
        <v>1.2543085154947444</v>
      </c>
      <c r="AJ1037" s="178">
        <f t="shared" si="528"/>
        <v>0.81137181407934611</v>
      </c>
      <c r="AK1037" s="259">
        <f t="shared" si="529"/>
        <v>97.364617689521538</v>
      </c>
      <c r="AL1037" s="108">
        <v>61.211499354687312</v>
      </c>
      <c r="AM1037" s="131">
        <v>0.84466666666666679</v>
      </c>
      <c r="AN1037" s="135">
        <v>15.256443548387097</v>
      </c>
      <c r="AO1037" s="139">
        <v>0</v>
      </c>
      <c r="AP1037" s="131">
        <f t="shared" si="530"/>
        <v>0.21598971333333336</v>
      </c>
      <c r="AQ1037" s="135">
        <f t="shared" si="531"/>
        <v>3.9012251797580642</v>
      </c>
      <c r="AR1037" s="139">
        <f t="shared" si="532"/>
        <v>0</v>
      </c>
      <c r="AS1037" s="464">
        <v>21.273936383751</v>
      </c>
      <c r="AT1037" s="429">
        <v>16.101110215053762</v>
      </c>
      <c r="AU1037" s="351">
        <f t="shared" si="533"/>
        <v>5.1728261686972381</v>
      </c>
      <c r="AV1037" s="416">
        <f t="shared" si="534"/>
        <v>5.4399582726889673</v>
      </c>
      <c r="AW1037" s="348">
        <f t="shared" si="535"/>
        <v>4.117214893091397</v>
      </c>
      <c r="AX1037" s="351">
        <f t="shared" si="536"/>
        <v>1.3227433795975705</v>
      </c>
      <c r="AY1037" s="208">
        <v>0.25900000000000001</v>
      </c>
      <c r="AZ1037" s="221">
        <v>1.4676604822906928E-2</v>
      </c>
      <c r="BA1037" s="223">
        <f t="shared" si="537"/>
        <v>0.24432339517709309</v>
      </c>
      <c r="BB1037" s="227">
        <f t="shared" si="538"/>
        <v>6.6228889999999999E-2</v>
      </c>
      <c r="BC1037" s="221">
        <f t="shared" si="539"/>
        <v>3.7529546192655301E-3</v>
      </c>
      <c r="BD1037" s="223">
        <f t="shared" si="540"/>
        <v>6.2475935380734468E-2</v>
      </c>
      <c r="BE1037" s="237">
        <f t="shared" si="541"/>
        <v>237.21508933006555</v>
      </c>
      <c r="BF1037" s="447">
        <f t="shared" si="542"/>
        <v>11.204164633074342</v>
      </c>
    </row>
    <row r="1038" spans="1:58" ht="15.75" thickBot="1" x14ac:dyDescent="0.3">
      <c r="A1038" s="22">
        <v>1032</v>
      </c>
      <c r="B1038" s="23">
        <v>24</v>
      </c>
      <c r="C1038" s="24" t="s">
        <v>5</v>
      </c>
      <c r="D1038" s="24" t="s">
        <v>10</v>
      </c>
      <c r="E1038" s="25" t="s">
        <v>8</v>
      </c>
      <c r="F1038" s="26" t="s">
        <v>33</v>
      </c>
      <c r="G1038" s="27">
        <v>42640</v>
      </c>
      <c r="H1038" s="28">
        <v>19</v>
      </c>
      <c r="I1038" s="25">
        <v>133</v>
      </c>
      <c r="J1038" s="41"/>
      <c r="K1038" s="41"/>
      <c r="L1038" s="42">
        <v>180.00980182166705</v>
      </c>
      <c r="M1038" s="41"/>
      <c r="N1038" s="41"/>
      <c r="O1038" s="41"/>
      <c r="P1038" s="41"/>
      <c r="Q1038" s="41"/>
      <c r="R1038" s="41"/>
      <c r="S1038" s="314">
        <v>20975.342140933382</v>
      </c>
      <c r="T1038" s="322">
        <v>1410.076780936392</v>
      </c>
      <c r="U1038" s="327">
        <v>183.11413085734898</v>
      </c>
      <c r="V1038" s="289">
        <f t="shared" si="522"/>
        <v>14.875319148936169</v>
      </c>
      <c r="W1038" s="300">
        <f t="shared" si="523"/>
        <v>114.54791633352293</v>
      </c>
      <c r="X1038" s="307">
        <f t="shared" si="524"/>
        <v>7.7005350397282069</v>
      </c>
      <c r="Y1038" s="41">
        <v>256.20999999999992</v>
      </c>
      <c r="Z1038" s="264">
        <v>226.9</v>
      </c>
      <c r="AA1038" s="194">
        <v>4.2</v>
      </c>
      <c r="AB1038" s="73">
        <v>57.364916958598457</v>
      </c>
      <c r="AC1038" s="255">
        <f t="shared" si="525"/>
        <v>4.7804097465498716E-3</v>
      </c>
      <c r="AD1038" s="80">
        <f t="shared" si="526"/>
        <v>14.697465373962507</v>
      </c>
      <c r="AE1038" s="145">
        <v>0.69240023202500001</v>
      </c>
      <c r="AF1038" s="150">
        <v>0.65774261945000001</v>
      </c>
      <c r="AG1038" s="155">
        <v>0.490270305425</v>
      </c>
      <c r="AH1038" s="160">
        <v>0.45227534697499999</v>
      </c>
      <c r="AI1038" s="179">
        <f t="shared" si="527"/>
        <v>1.2070099090786113</v>
      </c>
      <c r="AJ1038" s="179">
        <f t="shared" si="528"/>
        <v>0.78841802787131599</v>
      </c>
      <c r="AK1038" s="260">
        <f t="shared" si="529"/>
        <v>94.610163344557904</v>
      </c>
      <c r="AL1038" s="109">
        <v>53.113201531315084</v>
      </c>
      <c r="AM1038" s="132">
        <v>0.69533333333333336</v>
      </c>
      <c r="AN1038" s="136">
        <v>18.972991935483872</v>
      </c>
      <c r="AO1038" s="140">
        <v>0</v>
      </c>
      <c r="AP1038" s="132">
        <f t="shared" si="530"/>
        <v>0.17815135333333326</v>
      </c>
      <c r="AQ1038" s="136">
        <f t="shared" si="531"/>
        <v>4.8610702637903218</v>
      </c>
      <c r="AR1038" s="140">
        <f t="shared" si="532"/>
        <v>0</v>
      </c>
      <c r="AS1038" s="465">
        <v>25.145959028970115</v>
      </c>
      <c r="AT1038" s="430">
        <v>19.668325268817206</v>
      </c>
      <c r="AU1038" s="352">
        <f t="shared" si="533"/>
        <v>5.4776337601529086</v>
      </c>
      <c r="AV1038" s="417">
        <f t="shared" si="534"/>
        <v>6.442646162812431</v>
      </c>
      <c r="AW1038" s="349">
        <f t="shared" si="535"/>
        <v>5.0392216171236548</v>
      </c>
      <c r="AX1038" s="352">
        <f t="shared" si="536"/>
        <v>1.4034245456887764</v>
      </c>
      <c r="AY1038" s="209">
        <v>0.32500000000000001</v>
      </c>
      <c r="AZ1038" s="222">
        <v>2.1716248972081423E-2</v>
      </c>
      <c r="BA1038" s="225">
        <f t="shared" si="537"/>
        <v>0.3032837510279186</v>
      </c>
      <c r="BB1038" s="228">
        <f t="shared" si="538"/>
        <v>8.3268249999999974E-2</v>
      </c>
      <c r="BC1038" s="222">
        <f t="shared" si="539"/>
        <v>5.5639201491369797E-3</v>
      </c>
      <c r="BD1038" s="225">
        <f t="shared" si="540"/>
        <v>7.7704329850863008E-2</v>
      </c>
      <c r="BE1038" s="238">
        <f t="shared" si="541"/>
        <v>189.14602831233699</v>
      </c>
      <c r="BF1038" s="448">
        <f t="shared" si="542"/>
        <v>10.472572550560063</v>
      </c>
    </row>
    <row r="1039" spans="1:58" x14ac:dyDescent="0.25">
      <c r="A1039" s="8">
        <v>1033</v>
      </c>
      <c r="B1039" s="9">
        <v>25</v>
      </c>
      <c r="C1039" s="10" t="s">
        <v>11</v>
      </c>
      <c r="D1039" s="10" t="s">
        <v>6</v>
      </c>
      <c r="E1039" s="11" t="s">
        <v>7</v>
      </c>
      <c r="F1039" s="12" t="s">
        <v>33</v>
      </c>
      <c r="G1039" s="13">
        <v>42641</v>
      </c>
      <c r="H1039" s="14">
        <v>19</v>
      </c>
      <c r="I1039" s="11">
        <v>133</v>
      </c>
      <c r="J1039" s="39"/>
      <c r="K1039" s="39"/>
      <c r="L1039" s="44">
        <v>30.00289567148134</v>
      </c>
      <c r="M1039" s="39"/>
      <c r="N1039" s="39"/>
      <c r="O1039" s="39"/>
      <c r="P1039" s="39"/>
      <c r="Q1039" s="39"/>
      <c r="R1039" s="39"/>
      <c r="S1039" s="315">
        <v>14704.519178245244</v>
      </c>
      <c r="T1039" s="323">
        <v>369.83569397712665</v>
      </c>
      <c r="U1039" s="328">
        <v>21.756929828027083</v>
      </c>
      <c r="V1039" s="287">
        <f t="shared" si="522"/>
        <v>39.75959978366685</v>
      </c>
      <c r="W1039" s="298">
        <f t="shared" si="523"/>
        <v>675.85451138896508</v>
      </c>
      <c r="X1039" s="305">
        <f t="shared" si="524"/>
        <v>16.998524005933394</v>
      </c>
      <c r="Y1039" s="39">
        <v>436.16999999999996</v>
      </c>
      <c r="Z1039" s="262">
        <v>136.5</v>
      </c>
      <c r="AA1039" s="192">
        <v>4.09</v>
      </c>
      <c r="AB1039" s="71">
        <v>44.090001457919435</v>
      </c>
      <c r="AC1039" s="253">
        <f t="shared" si="525"/>
        <v>3.6741667881599531E-3</v>
      </c>
      <c r="AD1039" s="78">
        <f t="shared" si="526"/>
        <v>19.230735935900718</v>
      </c>
      <c r="AE1039" s="163">
        <v>1.9527336648249998</v>
      </c>
      <c r="AF1039" s="165">
        <v>1.87272219385</v>
      </c>
      <c r="AG1039" s="167">
        <v>1.4792292900249999</v>
      </c>
      <c r="AH1039" s="169">
        <v>1.3814931027749999</v>
      </c>
      <c r="AI1039" s="177">
        <f t="shared" si="527"/>
        <v>4.4289716494764377</v>
      </c>
      <c r="AJ1039" s="177">
        <f t="shared" si="528"/>
        <v>3.1333478273833362</v>
      </c>
      <c r="AK1039" s="258">
        <f t="shared" si="529"/>
        <v>376.00173928600032</v>
      </c>
      <c r="AL1039" s="107">
        <v>384.57829898308273</v>
      </c>
      <c r="AM1039" s="130">
        <v>1.8332222222222221</v>
      </c>
      <c r="AN1039" s="134">
        <v>12.643862903225806</v>
      </c>
      <c r="AO1039" s="138">
        <v>0</v>
      </c>
      <c r="AP1039" s="130">
        <f t="shared" si="530"/>
        <v>0.79959653666666652</v>
      </c>
      <c r="AQ1039" s="134">
        <f t="shared" si="531"/>
        <v>5.5148736824999984</v>
      </c>
      <c r="AR1039" s="138">
        <f t="shared" si="532"/>
        <v>0</v>
      </c>
      <c r="AS1039" s="463">
        <v>15.203173354415112</v>
      </c>
      <c r="AT1039" s="428">
        <v>14.477085125448028</v>
      </c>
      <c r="AU1039" s="350">
        <f t="shared" si="533"/>
        <v>0.72608822896708425</v>
      </c>
      <c r="AV1039" s="415">
        <f t="shared" si="534"/>
        <v>6.6311681219952385</v>
      </c>
      <c r="AW1039" s="347">
        <f t="shared" si="535"/>
        <v>6.3144702191666653</v>
      </c>
      <c r="AX1039" s="350">
        <f t="shared" si="536"/>
        <v>0.31669790282857307</v>
      </c>
      <c r="AY1039" s="207">
        <v>1.1399999999999999</v>
      </c>
      <c r="AZ1039" s="220">
        <v>0.9321968206333352</v>
      </c>
      <c r="BA1039" s="224">
        <f t="shared" si="537"/>
        <v>0.2078031793666647</v>
      </c>
      <c r="BB1039" s="226">
        <f t="shared" si="538"/>
        <v>0.49723379999999989</v>
      </c>
      <c r="BC1039" s="220">
        <f t="shared" si="539"/>
        <v>0.40659628725564173</v>
      </c>
      <c r="BD1039" s="224">
        <f t="shared" si="540"/>
        <v>9.0637512744358134E-2</v>
      </c>
      <c r="BE1039" s="236">
        <f t="shared" si="541"/>
        <v>212.17192918941572</v>
      </c>
      <c r="BF1039" s="446">
        <f t="shared" si="542"/>
        <v>60.722650084330411</v>
      </c>
    </row>
    <row r="1040" spans="1:58" x14ac:dyDescent="0.25">
      <c r="A1040" s="15">
        <v>1034</v>
      </c>
      <c r="B1040" s="16">
        <v>26</v>
      </c>
      <c r="C1040" s="17" t="s">
        <v>11</v>
      </c>
      <c r="D1040" s="17" t="s">
        <v>6</v>
      </c>
      <c r="E1040" s="18" t="s">
        <v>7</v>
      </c>
      <c r="F1040" s="19" t="s">
        <v>33</v>
      </c>
      <c r="G1040" s="20">
        <v>42641</v>
      </c>
      <c r="H1040" s="21">
        <v>19</v>
      </c>
      <c r="I1040" s="18">
        <v>133</v>
      </c>
      <c r="J1040" s="40"/>
      <c r="K1040" s="40"/>
      <c r="L1040" s="43">
        <v>29.99935613326728</v>
      </c>
      <c r="M1040" s="40"/>
      <c r="N1040" s="40"/>
      <c r="O1040" s="40"/>
      <c r="P1040" s="40"/>
      <c r="Q1040" s="40"/>
      <c r="R1040" s="40"/>
      <c r="S1040" s="313">
        <v>14702.784438768073</v>
      </c>
      <c r="T1040" s="321">
        <v>369.79206326940806</v>
      </c>
      <c r="U1040" s="326">
        <v>21.754363092956236</v>
      </c>
      <c r="V1040" s="288">
        <f t="shared" si="522"/>
        <v>39.759599783666843</v>
      </c>
      <c r="W1040" s="299">
        <f t="shared" si="523"/>
        <v>675.85451138896508</v>
      </c>
      <c r="X1040" s="306">
        <f t="shared" si="524"/>
        <v>16.998524005933398</v>
      </c>
      <c r="Y1040" s="40">
        <v>445.96</v>
      </c>
      <c r="Z1040" s="263">
        <v>110.5</v>
      </c>
      <c r="AA1040" s="193">
        <v>4.2</v>
      </c>
      <c r="AB1040" s="72">
        <v>47.072087619532994</v>
      </c>
      <c r="AC1040" s="254">
        <f t="shared" si="525"/>
        <v>3.9226739682944158E-3</v>
      </c>
      <c r="AD1040" s="79">
        <f t="shared" si="526"/>
        <v>20.992268194806933</v>
      </c>
      <c r="AE1040" s="163">
        <v>2.0532988608249996</v>
      </c>
      <c r="AF1040" s="165">
        <v>1.96378712385</v>
      </c>
      <c r="AG1040" s="167">
        <v>1.5601051636250001</v>
      </c>
      <c r="AH1040" s="169">
        <v>1.4629140011749999</v>
      </c>
      <c r="AI1040" s="178">
        <f t="shared" si="527"/>
        <v>4.3620305889577002</v>
      </c>
      <c r="AJ1040" s="178">
        <f t="shared" si="528"/>
        <v>3.1078162774492086</v>
      </c>
      <c r="AK1040" s="259">
        <f t="shared" si="529"/>
        <v>372.93795329390503</v>
      </c>
      <c r="AL1040" s="108">
        <v>400.40831573177189</v>
      </c>
      <c r="AM1040" s="131">
        <v>2.1521111111111111</v>
      </c>
      <c r="AN1040" s="135">
        <v>9.9188306451612913</v>
      </c>
      <c r="AO1040" s="139">
        <v>0</v>
      </c>
      <c r="AP1040" s="131">
        <f t="shared" si="530"/>
        <v>0.95975547111111115</v>
      </c>
      <c r="AQ1040" s="135">
        <f t="shared" si="531"/>
        <v>4.42340171451613</v>
      </c>
      <c r="AR1040" s="139">
        <f t="shared" si="532"/>
        <v>0</v>
      </c>
      <c r="AS1040" s="464">
        <v>12.54722972002744</v>
      </c>
      <c r="AT1040" s="429">
        <v>12.070941756272402</v>
      </c>
      <c r="AU1040" s="351">
        <f t="shared" si="533"/>
        <v>0.47628796375503768</v>
      </c>
      <c r="AV1040" s="416">
        <f t="shared" si="534"/>
        <v>5.5955625659434371</v>
      </c>
      <c r="AW1040" s="348">
        <f t="shared" si="535"/>
        <v>5.3831571856272404</v>
      </c>
      <c r="AX1040" s="351">
        <f t="shared" si="536"/>
        <v>0.21240538031619657</v>
      </c>
      <c r="AY1040" s="208">
        <v>0.86699999999999999</v>
      </c>
      <c r="AZ1040" s="221">
        <v>0.73539059637658832</v>
      </c>
      <c r="BA1040" s="223">
        <f t="shared" si="537"/>
        <v>0.13160940362341167</v>
      </c>
      <c r="BB1040" s="227">
        <f t="shared" si="538"/>
        <v>0.38664731999999996</v>
      </c>
      <c r="BC1040" s="221">
        <f t="shared" si="539"/>
        <v>0.32795479036010328</v>
      </c>
      <c r="BD1040" s="223">
        <f t="shared" si="540"/>
        <v>5.8692529639896664E-2</v>
      </c>
      <c r="BE1040" s="237">
        <f t="shared" si="541"/>
        <v>357.66507805343065</v>
      </c>
      <c r="BF1040" s="447">
        <f t="shared" si="542"/>
        <v>98.831150903790004</v>
      </c>
    </row>
    <row r="1041" spans="1:58" x14ac:dyDescent="0.25">
      <c r="A1041" s="15">
        <v>1035</v>
      </c>
      <c r="B1041" s="16">
        <v>27</v>
      </c>
      <c r="C1041" s="17" t="s">
        <v>11</v>
      </c>
      <c r="D1041" s="17" t="s">
        <v>6</v>
      </c>
      <c r="E1041" s="18" t="s">
        <v>7</v>
      </c>
      <c r="F1041" s="19" t="s">
        <v>33</v>
      </c>
      <c r="G1041" s="20">
        <v>42641</v>
      </c>
      <c r="H1041" s="21">
        <v>19</v>
      </c>
      <c r="I1041" s="18">
        <v>133</v>
      </c>
      <c r="J1041" s="40"/>
      <c r="K1041" s="40"/>
      <c r="L1041" s="43">
        <v>30.001125902374316</v>
      </c>
      <c r="M1041" s="40"/>
      <c r="N1041" s="40"/>
      <c r="O1041" s="40"/>
      <c r="P1041" s="40"/>
      <c r="Q1041" s="40"/>
      <c r="R1041" s="40"/>
      <c r="S1041" s="313">
        <v>14703.65180850666</v>
      </c>
      <c r="T1041" s="321">
        <v>369.81387862326744</v>
      </c>
      <c r="U1041" s="326">
        <v>21.755646460491661</v>
      </c>
      <c r="V1041" s="288">
        <f t="shared" si="522"/>
        <v>39.759599783666843</v>
      </c>
      <c r="W1041" s="299">
        <f t="shared" si="523"/>
        <v>675.85451138896508</v>
      </c>
      <c r="X1041" s="306">
        <f t="shared" si="524"/>
        <v>16.998524005933398</v>
      </c>
      <c r="Y1041" s="40">
        <v>444.21</v>
      </c>
      <c r="Z1041" s="263">
        <v>110.5</v>
      </c>
      <c r="AA1041" s="193">
        <v>4.2300000000000004</v>
      </c>
      <c r="AB1041" s="72">
        <v>47.830046615595258</v>
      </c>
      <c r="AC1041" s="254">
        <f t="shared" si="525"/>
        <v>3.9858372179662717E-3</v>
      </c>
      <c r="AD1041" s="79">
        <f t="shared" si="526"/>
        <v>21.24658500711357</v>
      </c>
      <c r="AE1041" s="163">
        <v>2.0619579848249998</v>
      </c>
      <c r="AF1041" s="165">
        <v>1.9738758058500001</v>
      </c>
      <c r="AG1041" s="167">
        <v>1.5813422986250001</v>
      </c>
      <c r="AH1041" s="169">
        <v>1.4802621713749999</v>
      </c>
      <c r="AI1041" s="178">
        <f t="shared" si="527"/>
        <v>4.3110097746647122</v>
      </c>
      <c r="AJ1041" s="178">
        <f t="shared" si="528"/>
        <v>3.0948374005814832</v>
      </c>
      <c r="AK1041" s="259">
        <f t="shared" si="529"/>
        <v>371.38048806977798</v>
      </c>
      <c r="AL1041" s="108">
        <v>411.13628391685478</v>
      </c>
      <c r="AM1041" s="131">
        <v>2.7548888888888889</v>
      </c>
      <c r="AN1041" s="135">
        <v>9.6051854838709669</v>
      </c>
      <c r="AO1041" s="139">
        <v>0</v>
      </c>
      <c r="AP1041" s="131">
        <f t="shared" si="530"/>
        <v>1.2237491933333333</v>
      </c>
      <c r="AQ1041" s="135">
        <f t="shared" si="531"/>
        <v>4.266719443790322</v>
      </c>
      <c r="AR1041" s="139">
        <f t="shared" si="532"/>
        <v>0</v>
      </c>
      <c r="AS1041" s="464">
        <v>13.051685590438282</v>
      </c>
      <c r="AT1041" s="429">
        <v>12.360074372759856</v>
      </c>
      <c r="AU1041" s="351">
        <f t="shared" si="533"/>
        <v>0.69161121767842637</v>
      </c>
      <c r="AV1041" s="416">
        <f t="shared" si="534"/>
        <v>5.7976892561285895</v>
      </c>
      <c r="AW1041" s="348">
        <f t="shared" si="535"/>
        <v>5.490468637123656</v>
      </c>
      <c r="AX1041" s="351">
        <f t="shared" si="536"/>
        <v>0.3072206190049338</v>
      </c>
      <c r="AY1041" s="208">
        <v>1.0740000000000001</v>
      </c>
      <c r="AZ1041" s="221">
        <v>0.90674443486253886</v>
      </c>
      <c r="BA1041" s="223">
        <f t="shared" si="537"/>
        <v>0.1672555651374612</v>
      </c>
      <c r="BB1041" s="227">
        <f t="shared" si="538"/>
        <v>0.47708154000000003</v>
      </c>
      <c r="BC1041" s="221">
        <f t="shared" si="539"/>
        <v>0.40278494541028836</v>
      </c>
      <c r="BD1041" s="223">
        <f t="shared" si="540"/>
        <v>7.4296594589711634E-2</v>
      </c>
      <c r="BE1041" s="237">
        <f t="shared" si="541"/>
        <v>285.96983649713241</v>
      </c>
      <c r="BF1041" s="447">
        <f t="shared" si="542"/>
        <v>69.157418782403937</v>
      </c>
    </row>
    <row r="1042" spans="1:58" ht="15.75" thickBot="1" x14ac:dyDescent="0.3">
      <c r="A1042" s="22">
        <v>1036</v>
      </c>
      <c r="B1042" s="23">
        <v>28</v>
      </c>
      <c r="C1042" s="24" t="s">
        <v>11</v>
      </c>
      <c r="D1042" s="24" t="s">
        <v>6</v>
      </c>
      <c r="E1042" s="25" t="s">
        <v>7</v>
      </c>
      <c r="F1042" s="26" t="s">
        <v>33</v>
      </c>
      <c r="G1042" s="27">
        <v>42641</v>
      </c>
      <c r="H1042" s="28">
        <v>19</v>
      </c>
      <c r="I1042" s="25">
        <v>133</v>
      </c>
      <c r="J1042" s="41"/>
      <c r="K1042" s="41"/>
      <c r="L1042" s="42">
        <v>30.001125902374316</v>
      </c>
      <c r="M1042" s="41"/>
      <c r="N1042" s="41"/>
      <c r="O1042" s="41"/>
      <c r="P1042" s="41"/>
      <c r="Q1042" s="41"/>
      <c r="R1042" s="41"/>
      <c r="S1042" s="314">
        <v>14703.65180850666</v>
      </c>
      <c r="T1042" s="322">
        <v>369.81387862326744</v>
      </c>
      <c r="U1042" s="327">
        <v>21.755646460491661</v>
      </c>
      <c r="V1042" s="289">
        <f t="shared" si="522"/>
        <v>39.759599783666843</v>
      </c>
      <c r="W1042" s="300">
        <f t="shared" si="523"/>
        <v>675.85451138896508</v>
      </c>
      <c r="X1042" s="307">
        <f t="shared" si="524"/>
        <v>16.998524005933398</v>
      </c>
      <c r="Y1042" s="41">
        <v>441.29999999999995</v>
      </c>
      <c r="Z1042" s="264">
        <v>120.5</v>
      </c>
      <c r="AA1042" s="194">
        <v>4.26</v>
      </c>
      <c r="AB1042" s="73">
        <v>51.479782587556535</v>
      </c>
      <c r="AC1042" s="255">
        <f t="shared" si="525"/>
        <v>4.2899818822963783E-3</v>
      </c>
      <c r="AD1042" s="80">
        <f t="shared" si="526"/>
        <v>22.718028055888695</v>
      </c>
      <c r="AE1042" s="145">
        <v>2.2588905388249998</v>
      </c>
      <c r="AF1042" s="150">
        <v>2.1648056958500002</v>
      </c>
      <c r="AG1042" s="155">
        <v>1.7234023408249999</v>
      </c>
      <c r="AH1042" s="160">
        <v>1.616229902975</v>
      </c>
      <c r="AI1042" s="179">
        <f t="shared" si="527"/>
        <v>4.3879177908008664</v>
      </c>
      <c r="AJ1042" s="179">
        <f t="shared" si="528"/>
        <v>3.1395429851051233</v>
      </c>
      <c r="AK1042" s="260">
        <f t="shared" si="529"/>
        <v>376.7451582126148</v>
      </c>
      <c r="AL1042" s="109">
        <v>423.02587923025874</v>
      </c>
      <c r="AM1042" s="132">
        <v>3.9448888888888889</v>
      </c>
      <c r="AN1042" s="136">
        <v>10.129959677419356</v>
      </c>
      <c r="AO1042" s="140">
        <v>0</v>
      </c>
      <c r="AP1042" s="132">
        <f t="shared" si="530"/>
        <v>1.7408794666666665</v>
      </c>
      <c r="AQ1042" s="136">
        <f t="shared" si="531"/>
        <v>4.4703512056451613</v>
      </c>
      <c r="AR1042" s="140">
        <f t="shared" si="532"/>
        <v>0</v>
      </c>
      <c r="AS1042" s="465">
        <v>14.796264917431067</v>
      </c>
      <c r="AT1042" s="430">
        <v>14.074848566308244</v>
      </c>
      <c r="AU1042" s="352">
        <f t="shared" si="533"/>
        <v>0.72141635112282287</v>
      </c>
      <c r="AV1042" s="417">
        <f t="shared" si="534"/>
        <v>6.5295917080623296</v>
      </c>
      <c r="AW1042" s="349">
        <f t="shared" si="535"/>
        <v>6.2112306723118271</v>
      </c>
      <c r="AX1042" s="352">
        <f t="shared" si="536"/>
        <v>0.31836103575050168</v>
      </c>
      <c r="AY1042" s="209">
        <v>1.1919999999999999</v>
      </c>
      <c r="AZ1042" s="222">
        <v>1.0092756943262606</v>
      </c>
      <c r="BA1042" s="225">
        <f t="shared" si="537"/>
        <v>0.18272430567373932</v>
      </c>
      <c r="BB1042" s="228">
        <f t="shared" si="538"/>
        <v>0.52602959999999999</v>
      </c>
      <c r="BC1042" s="222">
        <f t="shared" si="539"/>
        <v>0.44539336390617879</v>
      </c>
      <c r="BD1042" s="225">
        <f t="shared" si="540"/>
        <v>8.0636236093821159E-2</v>
      </c>
      <c r="BE1042" s="238">
        <f t="shared" si="541"/>
        <v>281.73472816186535</v>
      </c>
      <c r="BF1042" s="448">
        <f t="shared" si="542"/>
        <v>71.359323236065634</v>
      </c>
    </row>
    <row r="1043" spans="1:58" x14ac:dyDescent="0.25">
      <c r="A1043" s="8">
        <v>1037</v>
      </c>
      <c r="B1043" s="9">
        <v>29</v>
      </c>
      <c r="C1043" s="10" t="s">
        <v>11</v>
      </c>
      <c r="D1043" s="10" t="s">
        <v>6</v>
      </c>
      <c r="E1043" s="11" t="s">
        <v>8</v>
      </c>
      <c r="F1043" s="12" t="s">
        <v>33</v>
      </c>
      <c r="G1043" s="13">
        <v>42640</v>
      </c>
      <c r="H1043" s="14">
        <v>19</v>
      </c>
      <c r="I1043" s="11">
        <v>133</v>
      </c>
      <c r="J1043" s="39"/>
      <c r="K1043" s="39"/>
      <c r="L1043" s="44">
        <v>30.001125902374316</v>
      </c>
      <c r="M1043" s="39"/>
      <c r="N1043" s="39"/>
      <c r="O1043" s="39"/>
      <c r="P1043" s="39"/>
      <c r="Q1043" s="39"/>
      <c r="R1043" s="39"/>
      <c r="S1043" s="315">
        <v>14703.65180850666</v>
      </c>
      <c r="T1043" s="323">
        <v>369.81387862326744</v>
      </c>
      <c r="U1043" s="328">
        <v>21.755646460491661</v>
      </c>
      <c r="V1043" s="287">
        <f t="shared" si="522"/>
        <v>39.759599783666843</v>
      </c>
      <c r="W1043" s="298">
        <f t="shared" si="523"/>
        <v>675.85451138896508</v>
      </c>
      <c r="X1043" s="305">
        <f t="shared" si="524"/>
        <v>16.998524005933398</v>
      </c>
      <c r="Y1043" s="39">
        <v>313.60999999999996</v>
      </c>
      <c r="Z1043" s="262">
        <v>55.5</v>
      </c>
      <c r="AA1043" s="192">
        <v>4.84</v>
      </c>
      <c r="AB1043" s="71">
        <v>36.274281851324552</v>
      </c>
      <c r="AC1043" s="253">
        <f t="shared" si="525"/>
        <v>3.0228568209437127E-3</v>
      </c>
      <c r="AD1043" s="78">
        <f t="shared" si="526"/>
        <v>11.375977531393891</v>
      </c>
      <c r="AE1043" s="163">
        <v>0.66124288742499993</v>
      </c>
      <c r="AF1043" s="165">
        <v>0.63642826675000008</v>
      </c>
      <c r="AG1043" s="167">
        <v>0.50339815392499998</v>
      </c>
      <c r="AH1043" s="169">
        <v>0.46515085917499993</v>
      </c>
      <c r="AI1043" s="177">
        <f t="shared" si="527"/>
        <v>1.8228972530323291</v>
      </c>
      <c r="AJ1043" s="177">
        <f t="shared" si="528"/>
        <v>1.2823158321410435</v>
      </c>
      <c r="AK1043" s="258">
        <f t="shared" si="529"/>
        <v>153.87789985692521</v>
      </c>
      <c r="AL1043" s="107">
        <v>69.701536785970461</v>
      </c>
      <c r="AM1043" s="130">
        <v>0.77233333333333332</v>
      </c>
      <c r="AN1043" s="134">
        <v>8.8346774193548389E-2</v>
      </c>
      <c r="AO1043" s="138">
        <v>0</v>
      </c>
      <c r="AP1043" s="130">
        <f t="shared" si="530"/>
        <v>0.24221145666666663</v>
      </c>
      <c r="AQ1043" s="134">
        <f t="shared" si="531"/>
        <v>2.7706431854838703E-2</v>
      </c>
      <c r="AR1043" s="138">
        <f t="shared" si="532"/>
        <v>0</v>
      </c>
      <c r="AS1043" s="463">
        <v>3.1035188793323862</v>
      </c>
      <c r="AT1043" s="428">
        <v>0.86068010752688173</v>
      </c>
      <c r="AU1043" s="350">
        <f t="shared" si="533"/>
        <v>2.2428387718055047</v>
      </c>
      <c r="AV1043" s="415">
        <f t="shared" si="534"/>
        <v>0.97329455574742951</v>
      </c>
      <c r="AW1043" s="347">
        <f t="shared" si="535"/>
        <v>0.26991788852150533</v>
      </c>
      <c r="AX1043" s="350">
        <f t="shared" si="536"/>
        <v>0.70337666722592429</v>
      </c>
      <c r="AY1043" s="207">
        <v>1.6950000000000001</v>
      </c>
      <c r="AZ1043" s="220">
        <v>1.4661941423716929</v>
      </c>
      <c r="BA1043" s="224">
        <f t="shared" si="537"/>
        <v>0.22880585762830719</v>
      </c>
      <c r="BB1043" s="226">
        <f t="shared" si="538"/>
        <v>0.53156894999999993</v>
      </c>
      <c r="BC1043" s="220">
        <f t="shared" si="539"/>
        <v>0.45981314498918652</v>
      </c>
      <c r="BD1043" s="224">
        <f t="shared" si="540"/>
        <v>7.1755805010813398E-2</v>
      </c>
      <c r="BE1043" s="236">
        <f t="shared" si="541"/>
        <v>158.53738285954094</v>
      </c>
      <c r="BF1043" s="446">
        <f t="shared" si="542"/>
        <v>16.17337916007375</v>
      </c>
    </row>
    <row r="1044" spans="1:58" x14ac:dyDescent="0.25">
      <c r="A1044" s="15">
        <v>1038</v>
      </c>
      <c r="B1044" s="16">
        <v>30</v>
      </c>
      <c r="C1044" s="17" t="s">
        <v>11</v>
      </c>
      <c r="D1044" s="17" t="s">
        <v>6</v>
      </c>
      <c r="E1044" s="18" t="s">
        <v>8</v>
      </c>
      <c r="F1044" s="19" t="s">
        <v>33</v>
      </c>
      <c r="G1044" s="20">
        <v>42640</v>
      </c>
      <c r="H1044" s="21">
        <v>19</v>
      </c>
      <c r="I1044" s="18">
        <v>133</v>
      </c>
      <c r="J1044" s="40"/>
      <c r="K1044" s="40"/>
      <c r="L1044" s="43">
        <v>30.001125902374316</v>
      </c>
      <c r="M1044" s="40"/>
      <c r="N1044" s="40"/>
      <c r="O1044" s="40"/>
      <c r="P1044" s="40"/>
      <c r="Q1044" s="40"/>
      <c r="R1044" s="40"/>
      <c r="S1044" s="313">
        <v>14703.65180850666</v>
      </c>
      <c r="T1044" s="321">
        <v>369.81387862326744</v>
      </c>
      <c r="U1044" s="326">
        <v>21.755646460491661</v>
      </c>
      <c r="V1044" s="288">
        <f t="shared" si="522"/>
        <v>39.759599783666843</v>
      </c>
      <c r="W1044" s="299">
        <f t="shared" si="523"/>
        <v>675.85451138896508</v>
      </c>
      <c r="X1044" s="306">
        <f t="shared" si="524"/>
        <v>16.998524005933398</v>
      </c>
      <c r="Y1044" s="40">
        <v>320.73000000000008</v>
      </c>
      <c r="Z1044" s="263">
        <v>55.800000000000011</v>
      </c>
      <c r="AA1044" s="193">
        <v>4.75</v>
      </c>
      <c r="AB1044" s="72">
        <v>39.545020348805693</v>
      </c>
      <c r="AC1044" s="254">
        <f t="shared" si="525"/>
        <v>3.2954183624004743E-3</v>
      </c>
      <c r="AD1044" s="79">
        <f t="shared" si="526"/>
        <v>12.683274376472452</v>
      </c>
      <c r="AE1044" s="163">
        <v>0.84793369432499988</v>
      </c>
      <c r="AF1044" s="165">
        <v>0.81731757554999995</v>
      </c>
      <c r="AG1044" s="167">
        <v>0.653103683125</v>
      </c>
      <c r="AH1044" s="169">
        <v>0.60725405437499991</v>
      </c>
      <c r="AI1044" s="178">
        <f t="shared" si="527"/>
        <v>2.1442236894704458</v>
      </c>
      <c r="AJ1044" s="178">
        <f t="shared" si="528"/>
        <v>1.5356018255111095</v>
      </c>
      <c r="AK1044" s="259">
        <f t="shared" si="529"/>
        <v>184.27221906133315</v>
      </c>
      <c r="AL1044" s="108">
        <v>144.63041986784759</v>
      </c>
      <c r="AM1044" s="131">
        <v>0.85633333333333339</v>
      </c>
      <c r="AN1044" s="135">
        <v>0.15541129032258066</v>
      </c>
      <c r="AO1044" s="139">
        <v>0</v>
      </c>
      <c r="AP1044" s="131">
        <f t="shared" si="530"/>
        <v>0.27465179000000006</v>
      </c>
      <c r="AQ1044" s="135">
        <f t="shared" si="531"/>
        <v>4.9845063145161302E-2</v>
      </c>
      <c r="AR1044" s="139">
        <f t="shared" si="532"/>
        <v>0</v>
      </c>
      <c r="AS1044" s="464">
        <v>3.4454012428848322</v>
      </c>
      <c r="AT1044" s="429">
        <v>1.011744623655914</v>
      </c>
      <c r="AU1044" s="351">
        <f t="shared" si="533"/>
        <v>2.433656619228918</v>
      </c>
      <c r="AV1044" s="416">
        <f t="shared" si="534"/>
        <v>1.1050435406304526</v>
      </c>
      <c r="AW1044" s="348">
        <f t="shared" si="535"/>
        <v>0.32449685314516136</v>
      </c>
      <c r="AX1044" s="351">
        <f t="shared" si="536"/>
        <v>0.78054668748529099</v>
      </c>
      <c r="AY1044" s="208">
        <v>2.069</v>
      </c>
      <c r="AZ1044" s="221">
        <v>1.6654583114620931</v>
      </c>
      <c r="BA1044" s="223">
        <f t="shared" si="537"/>
        <v>0.40354168853790684</v>
      </c>
      <c r="BB1044" s="227">
        <f t="shared" si="538"/>
        <v>0.6635903700000001</v>
      </c>
      <c r="BC1044" s="221">
        <f t="shared" si="539"/>
        <v>0.53416244423523718</v>
      </c>
      <c r="BD1044" s="223">
        <f t="shared" si="540"/>
        <v>0.12942792576476289</v>
      </c>
      <c r="BE1044" s="237">
        <f t="shared" si="541"/>
        <v>97.994882491777588</v>
      </c>
      <c r="BF1044" s="447">
        <f t="shared" si="542"/>
        <v>16.249219399462845</v>
      </c>
    </row>
    <row r="1045" spans="1:58" x14ac:dyDescent="0.25">
      <c r="A1045" s="15">
        <v>1039</v>
      </c>
      <c r="B1045" s="16">
        <v>31</v>
      </c>
      <c r="C1045" s="17" t="s">
        <v>11</v>
      </c>
      <c r="D1045" s="17" t="s">
        <v>6</v>
      </c>
      <c r="E1045" s="18" t="s">
        <v>8</v>
      </c>
      <c r="F1045" s="19" t="s">
        <v>33</v>
      </c>
      <c r="G1045" s="20">
        <v>42640</v>
      </c>
      <c r="H1045" s="21">
        <v>19</v>
      </c>
      <c r="I1045" s="18">
        <v>133</v>
      </c>
      <c r="J1045" s="40"/>
      <c r="K1045" s="40"/>
      <c r="L1045" s="43">
        <v>30.00289567148134</v>
      </c>
      <c r="M1045" s="40"/>
      <c r="N1045" s="40"/>
      <c r="O1045" s="40"/>
      <c r="P1045" s="40"/>
      <c r="Q1045" s="40"/>
      <c r="R1045" s="40"/>
      <c r="S1045" s="313">
        <v>14704.519178245244</v>
      </c>
      <c r="T1045" s="321">
        <v>369.83569397712665</v>
      </c>
      <c r="U1045" s="326">
        <v>21.756929828027083</v>
      </c>
      <c r="V1045" s="288">
        <f t="shared" si="522"/>
        <v>39.75959978366685</v>
      </c>
      <c r="W1045" s="299">
        <f t="shared" si="523"/>
        <v>675.85451138896508</v>
      </c>
      <c r="X1045" s="306">
        <f t="shared" si="524"/>
        <v>16.998524005933394</v>
      </c>
      <c r="Y1045" s="40">
        <v>317</v>
      </c>
      <c r="Z1045" s="263">
        <v>59.400000000000006</v>
      </c>
      <c r="AA1045" s="193">
        <v>4.7300000000000004</v>
      </c>
      <c r="AB1045" s="72">
        <v>41.245502542917002</v>
      </c>
      <c r="AC1045" s="254">
        <f t="shared" si="525"/>
        <v>3.4371252119097502E-3</v>
      </c>
      <c r="AD1045" s="79">
        <f t="shared" si="526"/>
        <v>13.074824306104691</v>
      </c>
      <c r="AE1045" s="163">
        <v>0.80950896432499986</v>
      </c>
      <c r="AF1045" s="165">
        <v>0.77900728555000009</v>
      </c>
      <c r="AG1045" s="167">
        <v>0.61618504302499999</v>
      </c>
      <c r="AH1045" s="169">
        <v>0.56906535847499995</v>
      </c>
      <c r="AI1045" s="178">
        <f t="shared" si="527"/>
        <v>1.962659961489583</v>
      </c>
      <c r="AJ1045" s="178">
        <f t="shared" si="528"/>
        <v>1.3797028121620603</v>
      </c>
      <c r="AK1045" s="259">
        <f t="shared" si="529"/>
        <v>165.56433745944722</v>
      </c>
      <c r="AL1045" s="108">
        <v>58.751577295254513</v>
      </c>
      <c r="AM1045" s="131">
        <v>1.0406666666666666</v>
      </c>
      <c r="AN1045" s="135">
        <v>9.1959677419354832E-2</v>
      </c>
      <c r="AO1045" s="139">
        <v>0</v>
      </c>
      <c r="AP1045" s="131">
        <f t="shared" si="530"/>
        <v>0.32989133333333331</v>
      </c>
      <c r="AQ1045" s="135">
        <f t="shared" si="531"/>
        <v>2.9151217741935482E-2</v>
      </c>
      <c r="AR1045" s="139">
        <f t="shared" si="532"/>
        <v>0</v>
      </c>
      <c r="AS1045" s="464">
        <v>4.4466932624895428</v>
      </c>
      <c r="AT1045" s="429">
        <v>1.1326263440860214</v>
      </c>
      <c r="AU1045" s="351">
        <f t="shared" si="533"/>
        <v>3.3140669184035216</v>
      </c>
      <c r="AV1045" s="416">
        <f t="shared" si="534"/>
        <v>1.4096017642091851</v>
      </c>
      <c r="AW1045" s="348">
        <f t="shared" si="535"/>
        <v>0.35904255107526878</v>
      </c>
      <c r="AX1045" s="351">
        <f t="shared" si="536"/>
        <v>1.0505592131339163</v>
      </c>
      <c r="AY1045" s="208">
        <v>2.282</v>
      </c>
      <c r="AZ1045" s="221">
        <v>1.7757351586976702</v>
      </c>
      <c r="BA1045" s="223">
        <f t="shared" si="537"/>
        <v>0.50626484130232985</v>
      </c>
      <c r="BB1045" s="227">
        <f t="shared" si="538"/>
        <v>0.72339399999999998</v>
      </c>
      <c r="BC1045" s="221">
        <f t="shared" si="539"/>
        <v>0.56290804530716154</v>
      </c>
      <c r="BD1045" s="223">
        <f t="shared" si="540"/>
        <v>0.16048595469283855</v>
      </c>
      <c r="BE1045" s="237">
        <f t="shared" si="541"/>
        <v>81.470209222540348</v>
      </c>
      <c r="BF1045" s="447">
        <f t="shared" si="542"/>
        <v>12.445585306040263</v>
      </c>
    </row>
    <row r="1046" spans="1:58" ht="15.75" thickBot="1" x14ac:dyDescent="0.3">
      <c r="A1046" s="22">
        <v>1040</v>
      </c>
      <c r="B1046" s="23">
        <v>32</v>
      </c>
      <c r="C1046" s="24" t="s">
        <v>11</v>
      </c>
      <c r="D1046" s="24" t="s">
        <v>6</v>
      </c>
      <c r="E1046" s="25" t="s">
        <v>8</v>
      </c>
      <c r="F1046" s="26" t="s">
        <v>33</v>
      </c>
      <c r="G1046" s="27">
        <v>42640</v>
      </c>
      <c r="H1046" s="28">
        <v>19</v>
      </c>
      <c r="I1046" s="25">
        <v>133</v>
      </c>
      <c r="J1046" s="41"/>
      <c r="K1046" s="41"/>
      <c r="L1046" s="42">
        <v>29.99935613326728</v>
      </c>
      <c r="M1046" s="41"/>
      <c r="N1046" s="41"/>
      <c r="O1046" s="41"/>
      <c r="P1046" s="41"/>
      <c r="Q1046" s="41"/>
      <c r="R1046" s="41"/>
      <c r="S1046" s="314">
        <v>14702.784438768073</v>
      </c>
      <c r="T1046" s="322">
        <v>369.79206326940806</v>
      </c>
      <c r="U1046" s="327">
        <v>21.754363092956236</v>
      </c>
      <c r="V1046" s="289">
        <f t="shared" si="522"/>
        <v>39.759599783666843</v>
      </c>
      <c r="W1046" s="300">
        <f t="shared" si="523"/>
        <v>675.85451138896508</v>
      </c>
      <c r="X1046" s="307">
        <f t="shared" si="524"/>
        <v>16.998524005933398</v>
      </c>
      <c r="Y1046" s="41">
        <v>308.77999999999997</v>
      </c>
      <c r="Z1046" s="264">
        <v>61.800000000000011</v>
      </c>
      <c r="AA1046" s="194">
        <v>4.88</v>
      </c>
      <c r="AB1046" s="73">
        <v>33.81710350669394</v>
      </c>
      <c r="AC1046" s="255">
        <f t="shared" si="525"/>
        <v>2.8180919588911618E-3</v>
      </c>
      <c r="AD1046" s="80">
        <f t="shared" si="526"/>
        <v>10.442045220796954</v>
      </c>
      <c r="AE1046" s="145">
        <v>0.88221840532499984</v>
      </c>
      <c r="AF1046" s="150">
        <v>0.84755036255000005</v>
      </c>
      <c r="AG1046" s="155">
        <v>0.67491171132500005</v>
      </c>
      <c r="AH1046" s="160">
        <v>0.62613722307499997</v>
      </c>
      <c r="AI1046" s="179">
        <f t="shared" si="527"/>
        <v>2.6087935211552606</v>
      </c>
      <c r="AJ1046" s="179">
        <f t="shared" si="528"/>
        <v>1.8515400733568415</v>
      </c>
      <c r="AK1046" s="260">
        <f t="shared" si="529"/>
        <v>222.18480880282095</v>
      </c>
      <c r="AL1046" s="109">
        <v>66.651146673636234</v>
      </c>
      <c r="AM1046" s="132">
        <v>1.33</v>
      </c>
      <c r="AN1046" s="136">
        <v>0.23986290322580645</v>
      </c>
      <c r="AO1046" s="140">
        <v>0</v>
      </c>
      <c r="AP1046" s="132">
        <f t="shared" si="530"/>
        <v>0.41067739999999997</v>
      </c>
      <c r="AQ1046" s="136">
        <f t="shared" si="531"/>
        <v>7.4064867258064507E-2</v>
      </c>
      <c r="AR1046" s="140">
        <f t="shared" si="532"/>
        <v>0</v>
      </c>
      <c r="AS1046" s="465">
        <v>3.8908637931570418</v>
      </c>
      <c r="AT1046" s="430">
        <v>1.5698629032258065</v>
      </c>
      <c r="AU1046" s="352">
        <f t="shared" si="533"/>
        <v>2.3210008899312351</v>
      </c>
      <c r="AV1046" s="417">
        <f t="shared" si="534"/>
        <v>1.2014209220510312</v>
      </c>
      <c r="AW1046" s="349">
        <f t="shared" si="535"/>
        <v>0.48474226725806446</v>
      </c>
      <c r="AX1046" s="352">
        <f t="shared" si="536"/>
        <v>0.71667865479296677</v>
      </c>
      <c r="AY1046" s="209">
        <v>1.9930000000000001</v>
      </c>
      <c r="AZ1046" s="222">
        <v>1.5575873837456371</v>
      </c>
      <c r="BA1046" s="225">
        <f t="shared" si="537"/>
        <v>0.43541261625436301</v>
      </c>
      <c r="BB1046" s="228">
        <f t="shared" si="538"/>
        <v>0.61539854000000005</v>
      </c>
      <c r="BC1046" s="222">
        <f t="shared" si="539"/>
        <v>0.48095183235297778</v>
      </c>
      <c r="BD1046" s="225">
        <f t="shared" si="540"/>
        <v>0.13444670764702221</v>
      </c>
      <c r="BE1046" s="238">
        <f t="shared" si="541"/>
        <v>77.666797525541568</v>
      </c>
      <c r="BF1046" s="448">
        <f t="shared" si="542"/>
        <v>14.570051934661622</v>
      </c>
    </row>
    <row r="1047" spans="1:58" x14ac:dyDescent="0.25">
      <c r="A1047" s="8">
        <v>1041</v>
      </c>
      <c r="B1047" s="9">
        <v>33</v>
      </c>
      <c r="C1047" s="10" t="s">
        <v>11</v>
      </c>
      <c r="D1047" s="10" t="s">
        <v>9</v>
      </c>
      <c r="E1047" s="11" t="s">
        <v>7</v>
      </c>
      <c r="F1047" s="12" t="s">
        <v>33</v>
      </c>
      <c r="G1047" s="13">
        <v>42641</v>
      </c>
      <c r="H1047" s="14">
        <v>19</v>
      </c>
      <c r="I1047" s="11">
        <v>133</v>
      </c>
      <c r="J1047" s="39"/>
      <c r="K1047" s="39"/>
      <c r="L1047" s="44">
        <v>75.001994002289706</v>
      </c>
      <c r="M1047" s="39"/>
      <c r="N1047" s="39"/>
      <c r="O1047" s="39"/>
      <c r="P1047" s="39"/>
      <c r="Q1047" s="39"/>
      <c r="R1047" s="39"/>
      <c r="S1047" s="315">
        <v>32866.623791743375</v>
      </c>
      <c r="T1047" s="323">
        <v>1710.0454632522051</v>
      </c>
      <c r="U1047" s="328">
        <v>71.330446390560297</v>
      </c>
      <c r="V1047" s="287">
        <f t="shared" si="522"/>
        <v>19.219736842105267</v>
      </c>
      <c r="W1047" s="298">
        <f t="shared" si="523"/>
        <v>460.76571022402669</v>
      </c>
      <c r="X1047" s="305">
        <f t="shared" si="524"/>
        <v>23.973570190337522</v>
      </c>
      <c r="Y1047" s="39">
        <v>444.44</v>
      </c>
      <c r="Z1047" s="262">
        <v>234.5</v>
      </c>
      <c r="AA1047" s="192">
        <v>3.57</v>
      </c>
      <c r="AB1047" s="71">
        <v>27.745953335407659</v>
      </c>
      <c r="AC1047" s="253">
        <f t="shared" si="525"/>
        <v>2.3121627779506384E-3</v>
      </c>
      <c r="AD1047" s="78">
        <f t="shared" si="526"/>
        <v>12.33141150038858</v>
      </c>
      <c r="AE1047" s="163">
        <v>1.0712471453249999</v>
      </c>
      <c r="AF1047" s="165">
        <v>1.03258225355</v>
      </c>
      <c r="AG1047" s="167">
        <v>0.82211372632500002</v>
      </c>
      <c r="AH1047" s="169">
        <v>0.77221604807499988</v>
      </c>
      <c r="AI1047" s="177">
        <f t="shared" si="527"/>
        <v>3.860913093794982</v>
      </c>
      <c r="AJ1047" s="177">
        <f t="shared" si="528"/>
        <v>2.7831663909329283</v>
      </c>
      <c r="AK1047" s="258">
        <f t="shared" si="529"/>
        <v>333.97996691195141</v>
      </c>
      <c r="AL1047" s="107">
        <v>311.05413486111343</v>
      </c>
      <c r="AM1047" s="130">
        <v>20.51</v>
      </c>
      <c r="AN1047" s="134">
        <v>14.768475806451612</v>
      </c>
      <c r="AO1047" s="138">
        <v>0</v>
      </c>
      <c r="AP1047" s="130">
        <f t="shared" si="530"/>
        <v>9.1154644000000005</v>
      </c>
      <c r="AQ1047" s="134">
        <f t="shared" si="531"/>
        <v>6.5637013874193544</v>
      </c>
      <c r="AR1047" s="138">
        <f t="shared" si="532"/>
        <v>0</v>
      </c>
      <c r="AS1047" s="463">
        <v>36.643334983288462</v>
      </c>
      <c r="AT1047" s="428">
        <v>35.27847580645161</v>
      </c>
      <c r="AU1047" s="350">
        <f t="shared" si="533"/>
        <v>1.3648591768368519</v>
      </c>
      <c r="AV1047" s="415">
        <f t="shared" si="534"/>
        <v>16.285763799972724</v>
      </c>
      <c r="AW1047" s="347">
        <f t="shared" si="535"/>
        <v>15.679165787419354</v>
      </c>
      <c r="AX1047" s="350">
        <f t="shared" si="536"/>
        <v>0.60659801255337054</v>
      </c>
      <c r="AY1047" s="207">
        <v>3.0230000000000001</v>
      </c>
      <c r="AZ1047" s="220">
        <v>2.7210570940205718</v>
      </c>
      <c r="BA1047" s="224">
        <f t="shared" si="537"/>
        <v>0.3019429059794283</v>
      </c>
      <c r="BB1047" s="226">
        <f t="shared" si="538"/>
        <v>1.3435421200000002</v>
      </c>
      <c r="BC1047" s="220">
        <f t="shared" si="539"/>
        <v>1.2093466148665029</v>
      </c>
      <c r="BD1047" s="224">
        <f t="shared" si="540"/>
        <v>0.13419550513349709</v>
      </c>
      <c r="BE1047" s="236">
        <f t="shared" si="541"/>
        <v>91.891390014302971</v>
      </c>
      <c r="BF1047" s="446">
        <f t="shared" si="542"/>
        <v>20.32880300494493</v>
      </c>
    </row>
    <row r="1048" spans="1:58" x14ac:dyDescent="0.25">
      <c r="A1048" s="15">
        <v>1042</v>
      </c>
      <c r="B1048" s="16">
        <v>34</v>
      </c>
      <c r="C1048" s="17" t="s">
        <v>11</v>
      </c>
      <c r="D1048" s="17" t="s">
        <v>9</v>
      </c>
      <c r="E1048" s="18" t="s">
        <v>7</v>
      </c>
      <c r="F1048" s="19" t="s">
        <v>33</v>
      </c>
      <c r="G1048" s="20">
        <v>42641</v>
      </c>
      <c r="H1048" s="21">
        <v>19</v>
      </c>
      <c r="I1048" s="18">
        <v>133</v>
      </c>
      <c r="J1048" s="40"/>
      <c r="K1048" s="40"/>
      <c r="L1048" s="43">
        <v>74.988330943667208</v>
      </c>
      <c r="M1048" s="40"/>
      <c r="N1048" s="40"/>
      <c r="O1048" s="40"/>
      <c r="P1048" s="40"/>
      <c r="Q1048" s="40"/>
      <c r="R1048" s="40"/>
      <c r="S1048" s="313">
        <v>32860.636502824404</v>
      </c>
      <c r="T1048" s="321">
        <v>1709.7339455156123</v>
      </c>
      <c r="U1048" s="326">
        <v>71.317452175092185</v>
      </c>
      <c r="V1048" s="288">
        <f t="shared" si="522"/>
        <v>19.219736842105263</v>
      </c>
      <c r="W1048" s="299">
        <f t="shared" si="523"/>
        <v>460.76571022402663</v>
      </c>
      <c r="X1048" s="306">
        <f t="shared" si="524"/>
        <v>23.973570190337526</v>
      </c>
      <c r="Y1048" s="40">
        <v>436.54</v>
      </c>
      <c r="Z1048" s="263">
        <v>246.5</v>
      </c>
      <c r="AA1048" s="193">
        <v>3.56</v>
      </c>
      <c r="AB1048" s="72">
        <v>27.308334660705551</v>
      </c>
      <c r="AC1048" s="254">
        <f t="shared" si="525"/>
        <v>2.2756945550587958E-3</v>
      </c>
      <c r="AD1048" s="79">
        <f t="shared" si="526"/>
        <v>11.921180412784402</v>
      </c>
      <c r="AE1048" s="163">
        <v>1.0569277253249998</v>
      </c>
      <c r="AF1048" s="165">
        <v>1.0190742905500001</v>
      </c>
      <c r="AG1048" s="167">
        <v>0.81224933642499997</v>
      </c>
      <c r="AH1048" s="169">
        <v>0.76231333237499987</v>
      </c>
      <c r="AI1048" s="178">
        <f t="shared" si="527"/>
        <v>3.8703485161467275</v>
      </c>
      <c r="AJ1048" s="178">
        <f t="shared" si="528"/>
        <v>2.7915042855832075</v>
      </c>
      <c r="AK1048" s="259">
        <f t="shared" si="529"/>
        <v>334.98051426998489</v>
      </c>
      <c r="AL1048" s="108">
        <v>305.67876226731391</v>
      </c>
      <c r="AM1048" s="131">
        <v>20.52866666666667</v>
      </c>
      <c r="AN1048" s="135">
        <v>14.691927419354839</v>
      </c>
      <c r="AO1048" s="139">
        <v>0</v>
      </c>
      <c r="AP1048" s="131">
        <f t="shared" si="530"/>
        <v>8.9615841466666684</v>
      </c>
      <c r="AQ1048" s="135">
        <f t="shared" si="531"/>
        <v>6.4136139956451617</v>
      </c>
      <c r="AR1048" s="139">
        <f t="shared" si="532"/>
        <v>0</v>
      </c>
      <c r="AS1048" s="464">
        <v>35.784210107781831</v>
      </c>
      <c r="AT1048" s="429">
        <v>35.220594086021507</v>
      </c>
      <c r="AU1048" s="351">
        <f t="shared" si="533"/>
        <v>0.56361602176032477</v>
      </c>
      <c r="AV1048" s="416">
        <f t="shared" si="534"/>
        <v>15.621239080451081</v>
      </c>
      <c r="AW1048" s="348">
        <f t="shared" si="535"/>
        <v>15.375198142311829</v>
      </c>
      <c r="AX1048" s="351">
        <f t="shared" si="536"/>
        <v>0.24604093813925218</v>
      </c>
      <c r="AY1048" s="208">
        <v>3.0209999999999999</v>
      </c>
      <c r="AZ1048" s="221">
        <v>2.7100959060582706</v>
      </c>
      <c r="BA1048" s="223">
        <f t="shared" si="537"/>
        <v>0.31090409394172935</v>
      </c>
      <c r="BB1048" s="227">
        <f t="shared" si="538"/>
        <v>1.3187873400000001</v>
      </c>
      <c r="BC1048" s="221">
        <f t="shared" si="539"/>
        <v>1.1830652668306776</v>
      </c>
      <c r="BD1048" s="223">
        <f t="shared" si="540"/>
        <v>0.13572207316932253</v>
      </c>
      <c r="BE1048" s="237">
        <f t="shared" si="541"/>
        <v>87.835236630315222</v>
      </c>
      <c r="BF1048" s="447">
        <f t="shared" si="542"/>
        <v>48.452019826218319</v>
      </c>
    </row>
    <row r="1049" spans="1:58" x14ac:dyDescent="0.25">
      <c r="A1049" s="15">
        <v>1043</v>
      </c>
      <c r="B1049" s="16">
        <v>35</v>
      </c>
      <c r="C1049" s="17" t="s">
        <v>11</v>
      </c>
      <c r="D1049" s="17" t="s">
        <v>9</v>
      </c>
      <c r="E1049" s="18" t="s">
        <v>7</v>
      </c>
      <c r="F1049" s="19" t="s">
        <v>33</v>
      </c>
      <c r="G1049" s="20">
        <v>42641</v>
      </c>
      <c r="H1049" s="21">
        <v>19</v>
      </c>
      <c r="I1049" s="18">
        <v>133</v>
      </c>
      <c r="J1049" s="40"/>
      <c r="K1049" s="40"/>
      <c r="L1049" s="43">
        <v>75.001994002289706</v>
      </c>
      <c r="M1049" s="40"/>
      <c r="N1049" s="40"/>
      <c r="O1049" s="40"/>
      <c r="P1049" s="40"/>
      <c r="Q1049" s="40"/>
      <c r="R1049" s="40"/>
      <c r="S1049" s="313">
        <v>32866.623791743375</v>
      </c>
      <c r="T1049" s="321">
        <v>1710.0454632522051</v>
      </c>
      <c r="U1049" s="326">
        <v>71.330446390560297</v>
      </c>
      <c r="V1049" s="288">
        <f t="shared" si="522"/>
        <v>19.219736842105267</v>
      </c>
      <c r="W1049" s="299">
        <f t="shared" si="523"/>
        <v>460.76571022402669</v>
      </c>
      <c r="X1049" s="306">
        <f t="shared" si="524"/>
        <v>23.973570190337522</v>
      </c>
      <c r="Y1049" s="40">
        <v>436.59999999999997</v>
      </c>
      <c r="Z1049" s="263">
        <v>242.5</v>
      </c>
      <c r="AA1049" s="193">
        <v>3.54</v>
      </c>
      <c r="AB1049" s="72">
        <v>24.715757702130794</v>
      </c>
      <c r="AC1049" s="254">
        <f t="shared" si="525"/>
        <v>2.0596464751775662E-3</v>
      </c>
      <c r="AD1049" s="79">
        <f t="shared" si="526"/>
        <v>10.790899812750304</v>
      </c>
      <c r="AE1049" s="163">
        <v>0.92248348932499991</v>
      </c>
      <c r="AF1049" s="165">
        <v>0.88985380555000004</v>
      </c>
      <c r="AG1049" s="167">
        <v>0.70749965682500005</v>
      </c>
      <c r="AH1049" s="169">
        <v>0.66275509817499989</v>
      </c>
      <c r="AI1049" s="178">
        <f t="shared" si="527"/>
        <v>3.7323698526364448</v>
      </c>
      <c r="AJ1049" s="178">
        <f t="shared" si="528"/>
        <v>2.6815083161211861</v>
      </c>
      <c r="AK1049" s="259">
        <f t="shared" si="529"/>
        <v>321.78099793454237</v>
      </c>
      <c r="AL1049" s="108">
        <v>299.73396461061196</v>
      </c>
      <c r="AM1049" s="131">
        <v>18.167333333333335</v>
      </c>
      <c r="AN1049" s="135">
        <v>14.047024193548387</v>
      </c>
      <c r="AO1049" s="139">
        <v>0</v>
      </c>
      <c r="AP1049" s="131">
        <f t="shared" ref="AP1049:AP1078" si="543">AM1049*Y1049/1000</f>
        <v>7.9318577333333335</v>
      </c>
      <c r="AQ1049" s="135">
        <f t="shared" ref="AQ1049:AQ1078" si="544">AN1049*Y1049/1000</f>
        <v>6.1329307629032259</v>
      </c>
      <c r="AR1049" s="139">
        <f t="shared" ref="AR1049:AR1078" si="545">AO1049*Y1049/1000</f>
        <v>0</v>
      </c>
      <c r="AS1049" s="464">
        <v>33.07977936843082</v>
      </c>
      <c r="AT1049" s="429">
        <v>32.21435752688172</v>
      </c>
      <c r="AU1049" s="351">
        <f t="shared" ref="AU1049:AU1080" si="546">AS1049-AT1049</f>
        <v>0.86542184154910018</v>
      </c>
      <c r="AV1049" s="416">
        <f t="shared" ref="AV1049:AV1078" si="547">AS1049*Y1049/1000</f>
        <v>14.442631672256896</v>
      </c>
      <c r="AW1049" s="348">
        <f t="shared" ref="AW1049:AW1078" si="548">AT1049*Y1049/1000</f>
        <v>14.064788496236559</v>
      </c>
      <c r="AX1049" s="351">
        <f t="shared" ref="AX1049:AX1078" si="549">AU1049*Y1049/1000</f>
        <v>0.37784317602033712</v>
      </c>
      <c r="AY1049" s="208">
        <v>2.8119999999999998</v>
      </c>
      <c r="AZ1049" s="221">
        <v>2.5707122473903943</v>
      </c>
      <c r="BA1049" s="223">
        <f t="shared" si="537"/>
        <v>0.24128775260960555</v>
      </c>
      <c r="BB1049" s="227">
        <f t="shared" si="538"/>
        <v>1.2277191999999997</v>
      </c>
      <c r="BC1049" s="221">
        <f t="shared" si="539"/>
        <v>1.1223729672106459</v>
      </c>
      <c r="BD1049" s="223">
        <f t="shared" si="540"/>
        <v>0.10534623278935377</v>
      </c>
      <c r="BE1049" s="237">
        <f t="shared" si="541"/>
        <v>102.43270715078503</v>
      </c>
      <c r="BF1049" s="447">
        <f t="shared" si="542"/>
        <v>28.559202594066413</v>
      </c>
    </row>
    <row r="1050" spans="1:58" ht="15.75" thickBot="1" x14ac:dyDescent="0.3">
      <c r="A1050" s="22">
        <v>1044</v>
      </c>
      <c r="B1050" s="23">
        <v>36</v>
      </c>
      <c r="C1050" s="24" t="s">
        <v>11</v>
      </c>
      <c r="D1050" s="24" t="s">
        <v>9</v>
      </c>
      <c r="E1050" s="25" t="s">
        <v>7</v>
      </c>
      <c r="F1050" s="26" t="s">
        <v>33</v>
      </c>
      <c r="G1050" s="27">
        <v>42641</v>
      </c>
      <c r="H1050" s="28">
        <v>19</v>
      </c>
      <c r="I1050" s="25">
        <v>133</v>
      </c>
      <c r="J1050" s="41"/>
      <c r="K1050" s="41"/>
      <c r="L1050" s="42">
        <v>74.996528778840698</v>
      </c>
      <c r="M1050" s="41"/>
      <c r="N1050" s="41"/>
      <c r="O1050" s="41"/>
      <c r="P1050" s="41"/>
      <c r="Q1050" s="41"/>
      <c r="R1050" s="41"/>
      <c r="S1050" s="314">
        <v>32864.228876175781</v>
      </c>
      <c r="T1050" s="322">
        <v>1709.9208561575676</v>
      </c>
      <c r="U1050" s="327">
        <v>71.325248704373053</v>
      </c>
      <c r="V1050" s="289">
        <f t="shared" si="522"/>
        <v>19.219736842105267</v>
      </c>
      <c r="W1050" s="300">
        <f t="shared" si="523"/>
        <v>460.76571022402658</v>
      </c>
      <c r="X1050" s="307">
        <f t="shared" si="524"/>
        <v>23.973570190337519</v>
      </c>
      <c r="Y1050" s="41">
        <v>452.97999999999996</v>
      </c>
      <c r="Z1050" s="264">
        <v>165.5</v>
      </c>
      <c r="AA1050" s="194">
        <v>3.62</v>
      </c>
      <c r="AB1050" s="73">
        <v>27.361998855112983</v>
      </c>
      <c r="AC1050" s="255">
        <f t="shared" si="525"/>
        <v>2.2801665712594153E-3</v>
      </c>
      <c r="AD1050" s="80">
        <f t="shared" si="526"/>
        <v>12.394438241389079</v>
      </c>
      <c r="AE1050" s="145">
        <v>1.0899565663249999</v>
      </c>
      <c r="AF1050" s="150">
        <v>1.04818519955</v>
      </c>
      <c r="AG1050" s="155">
        <v>0.834156606425</v>
      </c>
      <c r="AH1050" s="160">
        <v>0.78470405557499989</v>
      </c>
      <c r="AI1050" s="179">
        <f t="shared" si="527"/>
        <v>3.9834683573248006</v>
      </c>
      <c r="AJ1050" s="179">
        <f t="shared" si="528"/>
        <v>2.8678608596183266</v>
      </c>
      <c r="AK1050" s="260">
        <f t="shared" si="529"/>
        <v>344.1433031541992</v>
      </c>
      <c r="AL1050" s="109">
        <v>287.27494423430551</v>
      </c>
      <c r="AM1050" s="132">
        <v>15.899333333333335</v>
      </c>
      <c r="AN1050" s="136">
        <v>15.143766129032258</v>
      </c>
      <c r="AO1050" s="140">
        <v>0</v>
      </c>
      <c r="AP1050" s="132">
        <f t="shared" si="543"/>
        <v>7.2020800133333331</v>
      </c>
      <c r="AQ1050" s="136">
        <f t="shared" si="544"/>
        <v>6.8598231811290313</v>
      </c>
      <c r="AR1050" s="140">
        <f t="shared" si="545"/>
        <v>0</v>
      </c>
      <c r="AS1050" s="465">
        <v>32.132085729310859</v>
      </c>
      <c r="AT1050" s="430">
        <v>31.043099462365593</v>
      </c>
      <c r="AU1050" s="352">
        <f t="shared" si="546"/>
        <v>1.0889862669452661</v>
      </c>
      <c r="AV1050" s="417">
        <f t="shared" si="547"/>
        <v>14.555192193663231</v>
      </c>
      <c r="AW1050" s="349">
        <f t="shared" si="548"/>
        <v>14.061903194462365</v>
      </c>
      <c r="AX1050" s="352">
        <f t="shared" si="549"/>
        <v>0.49328899920086661</v>
      </c>
      <c r="AY1050" s="209">
        <v>3.0409999999999999</v>
      </c>
      <c r="AZ1050" s="222">
        <v>2.7191233066913814</v>
      </c>
      <c r="BA1050" s="225">
        <f t="shared" si="537"/>
        <v>0.32187669330861857</v>
      </c>
      <c r="BB1050" s="228">
        <f t="shared" si="538"/>
        <v>1.3775121799999999</v>
      </c>
      <c r="BC1050" s="222">
        <f t="shared" si="539"/>
        <v>1.2317084754650618</v>
      </c>
      <c r="BD1050" s="225">
        <f t="shared" si="540"/>
        <v>0.14580370453493802</v>
      </c>
      <c r="BE1050" s="238">
        <f t="shared" si="541"/>
        <v>85.007704577348903</v>
      </c>
      <c r="BF1050" s="448">
        <f t="shared" si="542"/>
        <v>25.12611929612904</v>
      </c>
    </row>
    <row r="1051" spans="1:58" x14ac:dyDescent="0.25">
      <c r="A1051" s="8">
        <v>1045</v>
      </c>
      <c r="B1051" s="9">
        <v>37</v>
      </c>
      <c r="C1051" s="10" t="s">
        <v>11</v>
      </c>
      <c r="D1051" s="10" t="s">
        <v>9</v>
      </c>
      <c r="E1051" s="11" t="s">
        <v>8</v>
      </c>
      <c r="F1051" s="12" t="s">
        <v>33</v>
      </c>
      <c r="G1051" s="13">
        <v>42640</v>
      </c>
      <c r="H1051" s="14">
        <v>19</v>
      </c>
      <c r="I1051" s="11">
        <v>133</v>
      </c>
      <c r="J1051" s="39"/>
      <c r="K1051" s="39"/>
      <c r="L1051" s="44">
        <v>75.004726614014203</v>
      </c>
      <c r="M1051" s="39"/>
      <c r="N1051" s="39"/>
      <c r="O1051" s="39"/>
      <c r="P1051" s="39"/>
      <c r="Q1051" s="39"/>
      <c r="R1051" s="39"/>
      <c r="S1051" s="315">
        <v>32867.821249527158</v>
      </c>
      <c r="T1051" s="323">
        <v>1710.1077667995237</v>
      </c>
      <c r="U1051" s="328">
        <v>71.33304523365392</v>
      </c>
      <c r="V1051" s="287">
        <f t="shared" si="522"/>
        <v>19.219736842105263</v>
      </c>
      <c r="W1051" s="298">
        <f t="shared" si="523"/>
        <v>460.76571022402652</v>
      </c>
      <c r="X1051" s="305">
        <f t="shared" si="524"/>
        <v>23.973570190337522</v>
      </c>
      <c r="Y1051" s="39">
        <v>246.69000000000005</v>
      </c>
      <c r="Z1051" s="262">
        <v>302.89999999999998</v>
      </c>
      <c r="AA1051" s="192">
        <v>3.32</v>
      </c>
      <c r="AB1051" s="71">
        <v>54.333000080328873</v>
      </c>
      <c r="AC1051" s="253">
        <f t="shared" si="525"/>
        <v>4.5277500066940729E-3</v>
      </c>
      <c r="AD1051" s="78">
        <f t="shared" si="526"/>
        <v>13.403407789816333</v>
      </c>
      <c r="AE1051" s="163">
        <v>0.69739632312499988</v>
      </c>
      <c r="AF1051" s="165">
        <v>0.67534396045</v>
      </c>
      <c r="AG1051" s="167">
        <v>0.53078368682499999</v>
      </c>
      <c r="AH1051" s="169">
        <v>0.49491425977499998</v>
      </c>
      <c r="AI1051" s="177">
        <f t="shared" si="527"/>
        <v>1.2835593876537852</v>
      </c>
      <c r="AJ1051" s="177">
        <f t="shared" si="528"/>
        <v>0.91089072763015433</v>
      </c>
      <c r="AK1051" s="258">
        <f t="shared" si="529"/>
        <v>109.30688731561851</v>
      </c>
      <c r="AL1051" s="107">
        <v>76.477763869085564</v>
      </c>
      <c r="AM1051" s="130">
        <v>2.9104444444444444</v>
      </c>
      <c r="AN1051" s="134">
        <v>13.677379032258063</v>
      </c>
      <c r="AO1051" s="138">
        <v>0</v>
      </c>
      <c r="AP1051" s="130">
        <f t="shared" si="543"/>
        <v>0.71797754000000014</v>
      </c>
      <c r="AQ1051" s="134">
        <f t="shared" si="544"/>
        <v>3.3740726334677422</v>
      </c>
      <c r="AR1051" s="138">
        <f t="shared" si="545"/>
        <v>0</v>
      </c>
      <c r="AS1051" s="463">
        <v>21.124615532749896</v>
      </c>
      <c r="AT1051" s="428">
        <v>16.587823476702507</v>
      </c>
      <c r="AU1051" s="350">
        <f t="shared" si="546"/>
        <v>4.5367920560473891</v>
      </c>
      <c r="AV1051" s="415">
        <f t="shared" si="547"/>
        <v>5.2112314057740736</v>
      </c>
      <c r="AW1051" s="347">
        <f t="shared" si="548"/>
        <v>4.0920501734677419</v>
      </c>
      <c r="AX1051" s="350">
        <f t="shared" si="549"/>
        <v>1.1191812323063306</v>
      </c>
      <c r="AY1051" s="207">
        <v>3.38</v>
      </c>
      <c r="AZ1051" s="220">
        <v>2.0540747910166788</v>
      </c>
      <c r="BA1051" s="224">
        <f t="shared" si="537"/>
        <v>1.3259252089833211</v>
      </c>
      <c r="BB1051" s="226">
        <f t="shared" si="538"/>
        <v>0.83381220000000023</v>
      </c>
      <c r="BC1051" s="220">
        <f t="shared" si="539"/>
        <v>0.50671971019590456</v>
      </c>
      <c r="BD1051" s="224">
        <f t="shared" si="540"/>
        <v>0.32709248980409555</v>
      </c>
      <c r="BE1051" s="236">
        <f t="shared" si="541"/>
        <v>40.977424452160278</v>
      </c>
      <c r="BF1051" s="446">
        <f t="shared" si="542"/>
        <v>11.976083410722966</v>
      </c>
    </row>
    <row r="1052" spans="1:58" x14ac:dyDescent="0.25">
      <c r="A1052" s="15">
        <v>1046</v>
      </c>
      <c r="B1052" s="16">
        <v>38</v>
      </c>
      <c r="C1052" s="17" t="s">
        <v>11</v>
      </c>
      <c r="D1052" s="17" t="s">
        <v>9</v>
      </c>
      <c r="E1052" s="18" t="s">
        <v>8</v>
      </c>
      <c r="F1052" s="19" t="s">
        <v>33</v>
      </c>
      <c r="G1052" s="20">
        <v>42640</v>
      </c>
      <c r="H1052" s="21">
        <v>19</v>
      </c>
      <c r="I1052" s="18">
        <v>133</v>
      </c>
      <c r="J1052" s="40"/>
      <c r="K1052" s="40"/>
      <c r="L1052" s="43">
        <v>74.993796167116201</v>
      </c>
      <c r="M1052" s="40"/>
      <c r="N1052" s="40"/>
      <c r="O1052" s="40"/>
      <c r="P1052" s="40"/>
      <c r="Q1052" s="40"/>
      <c r="R1052" s="40"/>
      <c r="S1052" s="313">
        <v>32863.031418391991</v>
      </c>
      <c r="T1052" s="321">
        <v>1709.8585526102493</v>
      </c>
      <c r="U1052" s="326">
        <v>71.32264986127943</v>
      </c>
      <c r="V1052" s="288"/>
      <c r="W1052" s="299"/>
      <c r="X1052" s="306"/>
      <c r="Y1052" s="40">
        <v>246.88</v>
      </c>
      <c r="Z1052" s="263"/>
      <c r="AA1052" s="193"/>
      <c r="AB1052" s="72"/>
      <c r="AC1052" s="254"/>
      <c r="AD1052" s="79"/>
      <c r="AE1052" s="163"/>
      <c r="AF1052" s="165"/>
      <c r="AG1052" s="167"/>
      <c r="AH1052" s="169"/>
      <c r="AI1052" s="178"/>
      <c r="AJ1052" s="178"/>
      <c r="AK1052" s="259"/>
      <c r="AL1052" s="108"/>
      <c r="AM1052" s="131">
        <v>2.2726666666666668</v>
      </c>
      <c r="AN1052" s="135">
        <v>12.820217741935483</v>
      </c>
      <c r="AO1052" s="139">
        <v>0</v>
      </c>
      <c r="AP1052" s="131">
        <f t="shared" si="543"/>
        <v>0.56107594666666671</v>
      </c>
      <c r="AQ1052" s="135">
        <f t="shared" si="544"/>
        <v>3.1650553561290322</v>
      </c>
      <c r="AR1052" s="139">
        <f t="shared" si="545"/>
        <v>0</v>
      </c>
      <c r="AS1052" s="464">
        <v>19.145358053008071</v>
      </c>
      <c r="AT1052" s="429">
        <v>15.092884408602149</v>
      </c>
      <c r="AU1052" s="351">
        <f t="shared" si="546"/>
        <v>4.0524736444059215</v>
      </c>
      <c r="AV1052" s="416">
        <f t="shared" si="547"/>
        <v>4.7266059961266329</v>
      </c>
      <c r="AW1052" s="348">
        <f t="shared" si="548"/>
        <v>3.7261313027956984</v>
      </c>
      <c r="AX1052" s="351">
        <f t="shared" si="549"/>
        <v>1.0004746933309339</v>
      </c>
      <c r="AY1052" s="208"/>
      <c r="AZ1052" s="221"/>
      <c r="BA1052" s="223"/>
      <c r="BB1052" s="227"/>
      <c r="BC1052" s="221"/>
      <c r="BD1052" s="223"/>
      <c r="BE1052" s="237"/>
      <c r="BF1052" s="447"/>
    </row>
    <row r="1053" spans="1:58" x14ac:dyDescent="0.25">
      <c r="A1053" s="15">
        <v>1047</v>
      </c>
      <c r="B1053" s="16">
        <v>39</v>
      </c>
      <c r="C1053" s="17" t="s">
        <v>11</v>
      </c>
      <c r="D1053" s="17" t="s">
        <v>9</v>
      </c>
      <c r="E1053" s="18" t="s">
        <v>8</v>
      </c>
      <c r="F1053" s="19" t="s">
        <v>33</v>
      </c>
      <c r="G1053" s="20">
        <v>42640</v>
      </c>
      <c r="H1053" s="21">
        <v>19</v>
      </c>
      <c r="I1053" s="18">
        <v>133</v>
      </c>
      <c r="J1053" s="40"/>
      <c r="K1053" s="40"/>
      <c r="L1053" s="43">
        <v>74.991063555391705</v>
      </c>
      <c r="M1053" s="40"/>
      <c r="N1053" s="40"/>
      <c r="O1053" s="40"/>
      <c r="P1053" s="40"/>
      <c r="Q1053" s="40"/>
      <c r="R1053" s="40"/>
      <c r="S1053" s="313">
        <v>32861.833960608194</v>
      </c>
      <c r="T1053" s="321">
        <v>1709.7962490629307</v>
      </c>
      <c r="U1053" s="326">
        <v>71.320051018185808</v>
      </c>
      <c r="V1053" s="288">
        <f t="shared" ref="V1053:V1078" si="550">S1053/T1053</f>
        <v>19.219736842105263</v>
      </c>
      <c r="W1053" s="299">
        <f t="shared" ref="W1053:W1078" si="551">S1053/U1053</f>
        <v>460.76571022402658</v>
      </c>
      <c r="X1053" s="306">
        <f t="shared" ref="X1053:X1078" si="552">T1053/U1053</f>
        <v>23.973570190337522</v>
      </c>
      <c r="Y1053" s="40">
        <v>229.90999999999997</v>
      </c>
      <c r="Z1053" s="263">
        <v>324.89999999999998</v>
      </c>
      <c r="AA1053" s="193">
        <v>3.32</v>
      </c>
      <c r="AB1053" s="72">
        <v>59.283592796682228</v>
      </c>
      <c r="AC1053" s="254">
        <f t="shared" ref="AC1053:AC1078" si="553">(AB1053/12000)</f>
        <v>4.9402993997235186E-3</v>
      </c>
      <c r="AD1053" s="79">
        <f t="shared" ref="AD1053:AD1078" si="554">Y1053*AB1053/1000</f>
        <v>13.62989081988521</v>
      </c>
      <c r="AE1053" s="163">
        <v>0.7140494437249999</v>
      </c>
      <c r="AF1053" s="165">
        <v>0.68987998365000003</v>
      </c>
      <c r="AG1053" s="167">
        <v>0.54385081302500005</v>
      </c>
      <c r="AH1053" s="169">
        <v>0.5055948160749999</v>
      </c>
      <c r="AI1053" s="178">
        <f t="shared" ref="AI1053:AI1078" si="555">AE1053/AB1053*100</f>
        <v>1.2044638491696835</v>
      </c>
      <c r="AJ1053" s="178">
        <f t="shared" ref="AJ1053:AJ1078" si="556">AH1053/AB1053*100</f>
        <v>0.85284105133266352</v>
      </c>
      <c r="AK1053" s="259">
        <f t="shared" ref="AK1053:AK1078" si="557">AH1053/AC1053</f>
        <v>102.34092615991963</v>
      </c>
      <c r="AL1053" s="108">
        <v>83.726614449679786</v>
      </c>
      <c r="AM1053" s="131">
        <v>3.2526666666666664</v>
      </c>
      <c r="AN1053" s="135">
        <v>15.125927419354838</v>
      </c>
      <c r="AO1053" s="139">
        <v>0</v>
      </c>
      <c r="AP1053" s="131">
        <f t="shared" si="543"/>
        <v>0.74782059333333317</v>
      </c>
      <c r="AQ1053" s="135">
        <f t="shared" si="544"/>
        <v>3.4776019729838703</v>
      </c>
      <c r="AR1053" s="139">
        <f t="shared" si="545"/>
        <v>0</v>
      </c>
      <c r="AS1053" s="464">
        <v>23.210972091929396</v>
      </c>
      <c r="AT1053" s="429">
        <v>18.378594086021504</v>
      </c>
      <c r="AU1053" s="351">
        <f t="shared" si="546"/>
        <v>4.8323780059078913</v>
      </c>
      <c r="AV1053" s="416">
        <f t="shared" si="547"/>
        <v>5.3364345936554862</v>
      </c>
      <c r="AW1053" s="348">
        <f t="shared" si="548"/>
        <v>4.2254225663172038</v>
      </c>
      <c r="AX1053" s="351">
        <f t="shared" si="549"/>
        <v>1.1110120273382831</v>
      </c>
      <c r="AY1053" s="208">
        <v>3.3730000000000002</v>
      </c>
      <c r="AZ1053" s="221">
        <v>1.9915805170074943</v>
      </c>
      <c r="BA1053" s="223">
        <f t="shared" ref="BA1053:BA1078" si="558">AY1053-AZ1053</f>
        <v>1.3814194829925059</v>
      </c>
      <c r="BB1053" s="227">
        <f t="shared" ref="BB1053:BB1078" si="559">AY1053*Y1053/1000</f>
        <v>0.77548642999999995</v>
      </c>
      <c r="BC1053" s="221">
        <f t="shared" ref="BC1053:BC1078" si="560">AZ1053*Y1053/1000</f>
        <v>0.45788427666519294</v>
      </c>
      <c r="BD1053" s="223">
        <f t="shared" ref="BD1053:BD1078" si="561">BA1053*Y1053/1000</f>
        <v>0.31760215333480696</v>
      </c>
      <c r="BE1053" s="237">
        <f t="shared" ref="BE1053:BE1078" si="562">AB1053/BA1053</f>
        <v>42.91498239785853</v>
      </c>
      <c r="BF1053" s="447">
        <f t="shared" ref="BF1053:BF1078" si="563">AB1053/AU1053</f>
        <v>12.267995741269463</v>
      </c>
    </row>
    <row r="1054" spans="1:58" ht="15.75" thickBot="1" x14ac:dyDescent="0.3">
      <c r="A1054" s="22">
        <v>1048</v>
      </c>
      <c r="B1054" s="23">
        <v>40</v>
      </c>
      <c r="C1054" s="24" t="s">
        <v>11</v>
      </c>
      <c r="D1054" s="24" t="s">
        <v>9</v>
      </c>
      <c r="E1054" s="25" t="s">
        <v>8</v>
      </c>
      <c r="F1054" s="26" t="s">
        <v>33</v>
      </c>
      <c r="G1054" s="27">
        <v>42640</v>
      </c>
      <c r="H1054" s="28">
        <v>19</v>
      </c>
      <c r="I1054" s="25">
        <v>133</v>
      </c>
      <c r="J1054" s="41"/>
      <c r="K1054" s="41"/>
      <c r="L1054" s="42">
        <v>74.999261390565195</v>
      </c>
      <c r="M1054" s="41"/>
      <c r="N1054" s="41"/>
      <c r="O1054" s="41"/>
      <c r="P1054" s="41"/>
      <c r="Q1054" s="41"/>
      <c r="R1054" s="41"/>
      <c r="S1054" s="314">
        <v>32865.426333959578</v>
      </c>
      <c r="T1054" s="322">
        <v>1709.9831597048862</v>
      </c>
      <c r="U1054" s="327">
        <v>71.327847547466661</v>
      </c>
      <c r="V1054" s="289">
        <f t="shared" si="550"/>
        <v>19.219736842105267</v>
      </c>
      <c r="W1054" s="300">
        <f t="shared" si="551"/>
        <v>460.76571022402669</v>
      </c>
      <c r="X1054" s="307">
        <f t="shared" si="552"/>
        <v>23.973570190337526</v>
      </c>
      <c r="Y1054" s="41">
        <v>213.66999999999996</v>
      </c>
      <c r="Z1054" s="264">
        <v>295.89999999999998</v>
      </c>
      <c r="AA1054" s="194">
        <v>3.31</v>
      </c>
      <c r="AB1054" s="73">
        <v>54.277466335224389</v>
      </c>
      <c r="AC1054" s="255">
        <f t="shared" si="553"/>
        <v>4.5231221946020325E-3</v>
      </c>
      <c r="AD1054" s="80">
        <f t="shared" si="554"/>
        <v>11.597466231847394</v>
      </c>
      <c r="AE1054" s="145">
        <v>0.66638617222500007</v>
      </c>
      <c r="AF1054" s="150">
        <v>0.64689603444999999</v>
      </c>
      <c r="AG1054" s="155">
        <v>0.50899705662500005</v>
      </c>
      <c r="AH1054" s="160">
        <v>0.47369184717499996</v>
      </c>
      <c r="AI1054" s="179">
        <f t="shared" si="555"/>
        <v>1.2277400129720795</v>
      </c>
      <c r="AJ1054" s="179">
        <f t="shared" si="556"/>
        <v>0.87272284275286571</v>
      </c>
      <c r="AK1054" s="260">
        <f t="shared" si="557"/>
        <v>104.72674113034388</v>
      </c>
      <c r="AL1054" s="109">
        <v>67.097781983503793</v>
      </c>
      <c r="AM1054" s="132">
        <v>2.3815555555555554</v>
      </c>
      <c r="AN1054" s="136">
        <v>12.396604838709678</v>
      </c>
      <c r="AO1054" s="140">
        <v>0</v>
      </c>
      <c r="AP1054" s="132">
        <f t="shared" si="543"/>
        <v>0.50886697555555538</v>
      </c>
      <c r="AQ1054" s="136">
        <f t="shared" si="544"/>
        <v>2.6487825558870965</v>
      </c>
      <c r="AR1054" s="140">
        <f t="shared" si="545"/>
        <v>0</v>
      </c>
      <c r="AS1054" s="465">
        <v>19.101307122072662</v>
      </c>
      <c r="AT1054" s="430">
        <v>14.778160394265234</v>
      </c>
      <c r="AU1054" s="352">
        <f t="shared" si="546"/>
        <v>4.323146727807428</v>
      </c>
      <c r="AV1054" s="417">
        <f t="shared" si="547"/>
        <v>4.0813762927732649</v>
      </c>
      <c r="AW1054" s="349">
        <f t="shared" si="548"/>
        <v>3.1576495314426518</v>
      </c>
      <c r="AX1054" s="352">
        <f t="shared" si="549"/>
        <v>0.92372676133061293</v>
      </c>
      <c r="AY1054" s="209">
        <v>2.7120000000000002</v>
      </c>
      <c r="AZ1054" s="222">
        <v>1.6995603440297689</v>
      </c>
      <c r="BA1054" s="225">
        <f t="shared" si="558"/>
        <v>1.0124396559702313</v>
      </c>
      <c r="BB1054" s="228">
        <f t="shared" si="559"/>
        <v>0.57947303999999999</v>
      </c>
      <c r="BC1054" s="222">
        <f t="shared" si="560"/>
        <v>0.36314505870884062</v>
      </c>
      <c r="BD1054" s="225">
        <f t="shared" si="561"/>
        <v>0.21632798129115929</v>
      </c>
      <c r="BE1054" s="238">
        <f t="shared" si="562"/>
        <v>53.610569296803902</v>
      </c>
      <c r="BF1054" s="448">
        <f t="shared" si="563"/>
        <v>12.555083080132308</v>
      </c>
    </row>
    <row r="1055" spans="1:58" x14ac:dyDescent="0.25">
      <c r="A1055" s="8">
        <v>1049</v>
      </c>
      <c r="B1055" s="9">
        <v>41</v>
      </c>
      <c r="C1055" s="10" t="s">
        <v>11</v>
      </c>
      <c r="D1055" s="10" t="s">
        <v>10</v>
      </c>
      <c r="E1055" s="11" t="s">
        <v>7</v>
      </c>
      <c r="F1055" s="12" t="s">
        <v>33</v>
      </c>
      <c r="G1055" s="13">
        <v>42641</v>
      </c>
      <c r="H1055" s="14">
        <v>19</v>
      </c>
      <c r="I1055" s="11">
        <v>133</v>
      </c>
      <c r="J1055" s="39"/>
      <c r="K1055" s="39"/>
      <c r="L1055" s="44">
        <v>180.01512084694784</v>
      </c>
      <c r="M1055" s="39"/>
      <c r="N1055" s="39"/>
      <c r="O1055" s="39"/>
      <c r="P1055" s="39"/>
      <c r="Q1055" s="39"/>
      <c r="R1055" s="39"/>
      <c r="S1055" s="315">
        <v>30304.345493778023</v>
      </c>
      <c r="T1055" s="323">
        <v>1666.9400190427366</v>
      </c>
      <c r="U1055" s="328">
        <v>104.37270706202008</v>
      </c>
      <c r="V1055" s="287">
        <f t="shared" si="550"/>
        <v>18.179625629949609</v>
      </c>
      <c r="W1055" s="298">
        <f t="shared" si="551"/>
        <v>290.3474131007319</v>
      </c>
      <c r="X1055" s="305">
        <f t="shared" si="552"/>
        <v>15.971033673125023</v>
      </c>
      <c r="Y1055" s="39">
        <v>446.14</v>
      </c>
      <c r="Z1055" s="262">
        <v>160.5</v>
      </c>
      <c r="AA1055" s="192">
        <v>3.62</v>
      </c>
      <c r="AB1055" s="71">
        <v>7.6123394323094633</v>
      </c>
      <c r="AC1055" s="253">
        <f t="shared" si="553"/>
        <v>6.3436161935912199E-4</v>
      </c>
      <c r="AD1055" s="78">
        <f t="shared" si="554"/>
        <v>3.3961691143305437</v>
      </c>
      <c r="AE1055" s="163">
        <v>0.27022211262500001</v>
      </c>
      <c r="AF1055" s="165">
        <v>0.25724127885000003</v>
      </c>
      <c r="AG1055" s="167">
        <v>0.19643414392500003</v>
      </c>
      <c r="AH1055" s="169">
        <v>0.18272006137499996</v>
      </c>
      <c r="AI1055" s="177">
        <f t="shared" si="555"/>
        <v>3.5497906396301993</v>
      </c>
      <c r="AJ1055" s="177">
        <f t="shared" si="556"/>
        <v>2.4003141609722674</v>
      </c>
      <c r="AK1055" s="258">
        <f t="shared" si="557"/>
        <v>288.0376993166721</v>
      </c>
      <c r="AL1055" s="107">
        <v>187.91027075782125</v>
      </c>
      <c r="AM1055" s="130">
        <v>8.9537777777777787</v>
      </c>
      <c r="AN1055" s="134">
        <v>11.19666935483871</v>
      </c>
      <c r="AO1055" s="138">
        <v>0</v>
      </c>
      <c r="AP1055" s="130">
        <f t="shared" si="543"/>
        <v>3.9946384177777783</v>
      </c>
      <c r="AQ1055" s="134">
        <f t="shared" si="544"/>
        <v>4.9952820659677419</v>
      </c>
      <c r="AR1055" s="138">
        <f t="shared" si="545"/>
        <v>0</v>
      </c>
      <c r="AS1055" s="463">
        <v>20.351227638433816</v>
      </c>
      <c r="AT1055" s="428">
        <v>20.150447132616488</v>
      </c>
      <c r="AU1055" s="350">
        <f t="shared" si="546"/>
        <v>0.20078050581732754</v>
      </c>
      <c r="AV1055" s="415">
        <f t="shared" si="547"/>
        <v>9.0794966986108623</v>
      </c>
      <c r="AW1055" s="347">
        <f t="shared" si="548"/>
        <v>8.9899204837455198</v>
      </c>
      <c r="AX1055" s="350">
        <f t="shared" si="549"/>
        <v>8.9576214865342507E-2</v>
      </c>
      <c r="AY1055" s="207">
        <v>1.4E-2</v>
      </c>
      <c r="AZ1055" s="220">
        <v>-4.4166544844950004E-3</v>
      </c>
      <c r="BA1055" s="224">
        <f t="shared" si="558"/>
        <v>1.8416654484495001E-2</v>
      </c>
      <c r="BB1055" s="226">
        <f t="shared" si="559"/>
        <v>6.2459600000000001E-3</v>
      </c>
      <c r="BC1055" s="220">
        <f t="shared" si="560"/>
        <v>-1.9704462317125995E-3</v>
      </c>
      <c r="BD1055" s="224">
        <f t="shared" si="561"/>
        <v>8.2164062317125978E-3</v>
      </c>
      <c r="BE1055" s="236">
        <f t="shared" si="562"/>
        <v>413.33997109617815</v>
      </c>
      <c r="BF1055" s="446">
        <f t="shared" si="563"/>
        <v>37.913737697400059</v>
      </c>
    </row>
    <row r="1056" spans="1:58" x14ac:dyDescent="0.25">
      <c r="A1056" s="15">
        <v>1050</v>
      </c>
      <c r="B1056" s="16">
        <v>42</v>
      </c>
      <c r="C1056" s="17" t="s">
        <v>11</v>
      </c>
      <c r="D1056" s="17" t="s">
        <v>10</v>
      </c>
      <c r="E1056" s="18" t="s">
        <v>7</v>
      </c>
      <c r="F1056" s="19" t="s">
        <v>33</v>
      </c>
      <c r="G1056" s="20">
        <v>42641</v>
      </c>
      <c r="H1056" s="21">
        <v>19</v>
      </c>
      <c r="I1056" s="18">
        <v>133</v>
      </c>
      <c r="J1056" s="40"/>
      <c r="K1056" s="40"/>
      <c r="L1056" s="43">
        <v>180.01981509751752</v>
      </c>
      <c r="M1056" s="40"/>
      <c r="N1056" s="40"/>
      <c r="O1056" s="40"/>
      <c r="P1056" s="40"/>
      <c r="Q1056" s="40"/>
      <c r="R1056" s="40"/>
      <c r="S1056" s="313">
        <v>30305.135739566427</v>
      </c>
      <c r="T1056" s="321">
        <v>1666.9834878030119</v>
      </c>
      <c r="U1056" s="326">
        <v>104.37542878693563</v>
      </c>
      <c r="V1056" s="288">
        <f t="shared" si="550"/>
        <v>18.179625629949609</v>
      </c>
      <c r="W1056" s="299">
        <f t="shared" si="551"/>
        <v>290.34741310073196</v>
      </c>
      <c r="X1056" s="306">
        <f t="shared" si="552"/>
        <v>15.971033673125024</v>
      </c>
      <c r="Y1056" s="40">
        <v>443.39000000000004</v>
      </c>
      <c r="Z1056" s="263">
        <v>241.5</v>
      </c>
      <c r="AA1056" s="193">
        <v>3.44</v>
      </c>
      <c r="AB1056" s="72">
        <v>8.4802648610788154</v>
      </c>
      <c r="AC1056" s="254">
        <f t="shared" si="553"/>
        <v>7.0668873842323458E-4</v>
      </c>
      <c r="AD1056" s="79">
        <f t="shared" si="554"/>
        <v>3.7600646367537367</v>
      </c>
      <c r="AE1056" s="163">
        <v>0.28580431652499999</v>
      </c>
      <c r="AF1056" s="165">
        <v>0.27145475144999998</v>
      </c>
      <c r="AG1056" s="167">
        <v>0.20615992322500004</v>
      </c>
      <c r="AH1056" s="169">
        <v>0.19344403967500001</v>
      </c>
      <c r="AI1056" s="178">
        <f t="shared" si="555"/>
        <v>3.3702286568516615</v>
      </c>
      <c r="AJ1056" s="178">
        <f t="shared" si="556"/>
        <v>2.2811084658786362</v>
      </c>
      <c r="AK1056" s="259">
        <f t="shared" si="557"/>
        <v>273.73301590543633</v>
      </c>
      <c r="AL1056" s="108">
        <v>171.51082894622954</v>
      </c>
      <c r="AM1056" s="131">
        <v>7.4915555555555553</v>
      </c>
      <c r="AN1056" s="135">
        <v>17.921637096774191</v>
      </c>
      <c r="AO1056" s="139">
        <v>0</v>
      </c>
      <c r="AP1056" s="131">
        <f t="shared" si="543"/>
        <v>3.3216808177777781</v>
      </c>
      <c r="AQ1056" s="135">
        <f t="shared" si="544"/>
        <v>7.946274672338709</v>
      </c>
      <c r="AR1056" s="139">
        <f t="shared" si="545"/>
        <v>0</v>
      </c>
      <c r="AS1056" s="464">
        <v>26.058436419577898</v>
      </c>
      <c r="AT1056" s="429">
        <v>25.413192652329748</v>
      </c>
      <c r="AU1056" s="351">
        <f t="shared" si="546"/>
        <v>0.64524376724815014</v>
      </c>
      <c r="AV1056" s="416">
        <f t="shared" si="547"/>
        <v>11.554050124076646</v>
      </c>
      <c r="AW1056" s="348">
        <f t="shared" si="548"/>
        <v>11.267955490116488</v>
      </c>
      <c r="AX1056" s="351">
        <f t="shared" si="549"/>
        <v>0.28609463396015727</v>
      </c>
      <c r="AY1056" s="208">
        <v>2.5999999999999999E-2</v>
      </c>
      <c r="AZ1056" s="221">
        <v>7.3651256206890992E-3</v>
      </c>
      <c r="BA1056" s="223">
        <f t="shared" si="558"/>
        <v>1.8634874379310898E-2</v>
      </c>
      <c r="BB1056" s="227">
        <f t="shared" si="559"/>
        <v>1.1528140000000001E-2</v>
      </c>
      <c r="BC1056" s="221">
        <f t="shared" si="560"/>
        <v>3.26562304895734E-3</v>
      </c>
      <c r="BD1056" s="223">
        <f t="shared" si="561"/>
        <v>8.2625169510426588E-3</v>
      </c>
      <c r="BE1056" s="237">
        <f t="shared" si="562"/>
        <v>455.07496795867365</v>
      </c>
      <c r="BF1056" s="447">
        <f t="shared" si="563"/>
        <v>13.142730378079646</v>
      </c>
    </row>
    <row r="1057" spans="1:58" x14ac:dyDescent="0.25">
      <c r="A1057" s="15">
        <v>1051</v>
      </c>
      <c r="B1057" s="16">
        <v>43</v>
      </c>
      <c r="C1057" s="17" t="s">
        <v>11</v>
      </c>
      <c r="D1057" s="17" t="s">
        <v>10</v>
      </c>
      <c r="E1057" s="18" t="s">
        <v>7</v>
      </c>
      <c r="F1057" s="19" t="s">
        <v>33</v>
      </c>
      <c r="G1057" s="20">
        <v>42641</v>
      </c>
      <c r="H1057" s="21">
        <v>19</v>
      </c>
      <c r="I1057" s="18">
        <v>133</v>
      </c>
      <c r="J1057" s="40"/>
      <c r="K1057" s="40"/>
      <c r="L1057" s="43">
        <v>180.00573234580838</v>
      </c>
      <c r="M1057" s="40"/>
      <c r="N1057" s="40"/>
      <c r="O1057" s="40"/>
      <c r="P1057" s="40"/>
      <c r="Q1057" s="40"/>
      <c r="R1057" s="40"/>
      <c r="S1057" s="313">
        <v>30302.765002201206</v>
      </c>
      <c r="T1057" s="321">
        <v>1666.8530815221852</v>
      </c>
      <c r="U1057" s="326">
        <v>104.36726361218892</v>
      </c>
      <c r="V1057" s="288">
        <f t="shared" si="550"/>
        <v>18.179625629949609</v>
      </c>
      <c r="W1057" s="299">
        <f t="shared" si="551"/>
        <v>290.34741310073196</v>
      </c>
      <c r="X1057" s="306">
        <f t="shared" si="552"/>
        <v>15.971033673125023</v>
      </c>
      <c r="Y1057" s="40">
        <v>455.61999999999995</v>
      </c>
      <c r="Z1057" s="263">
        <v>178.5</v>
      </c>
      <c r="AA1057" s="193">
        <v>3.56</v>
      </c>
      <c r="AB1057" s="72">
        <v>6.1479374489356671</v>
      </c>
      <c r="AC1057" s="254">
        <f t="shared" si="553"/>
        <v>5.1232812074463894E-4</v>
      </c>
      <c r="AD1057" s="79">
        <f t="shared" si="554"/>
        <v>2.8011232604840686</v>
      </c>
      <c r="AE1057" s="163">
        <v>0.22681756322500002</v>
      </c>
      <c r="AF1057" s="165">
        <v>0.21511706705000003</v>
      </c>
      <c r="AG1057" s="167">
        <v>0.16440639272500002</v>
      </c>
      <c r="AH1057" s="169">
        <v>0.15437382087500001</v>
      </c>
      <c r="AI1057" s="178">
        <f t="shared" si="555"/>
        <v>3.6893277641311522</v>
      </c>
      <c r="AJ1057" s="178">
        <f t="shared" si="556"/>
        <v>2.5109855485228669</v>
      </c>
      <c r="AK1057" s="259">
        <f t="shared" si="557"/>
        <v>301.31826582274402</v>
      </c>
      <c r="AL1057" s="108">
        <v>183.60541728227838</v>
      </c>
      <c r="AM1057" s="131">
        <v>6.3404444444444437</v>
      </c>
      <c r="AN1057" s="135">
        <v>13.242927419354839</v>
      </c>
      <c r="AO1057" s="139">
        <v>0</v>
      </c>
      <c r="AP1057" s="131">
        <f t="shared" si="543"/>
        <v>2.8888332977777771</v>
      </c>
      <c r="AQ1057" s="135">
        <f t="shared" si="544"/>
        <v>6.033742590806451</v>
      </c>
      <c r="AR1057" s="139">
        <f t="shared" si="545"/>
        <v>0</v>
      </c>
      <c r="AS1057" s="464">
        <v>19.690205753183974</v>
      </c>
      <c r="AT1057" s="429">
        <v>19.583371863799282</v>
      </c>
      <c r="AU1057" s="351">
        <f t="shared" si="546"/>
        <v>0.10683388938469207</v>
      </c>
      <c r="AV1057" s="416">
        <f t="shared" si="547"/>
        <v>8.9712515452656802</v>
      </c>
      <c r="AW1057" s="348">
        <f t="shared" si="548"/>
        <v>8.9225758885842286</v>
      </c>
      <c r="AX1057" s="351">
        <f t="shared" si="549"/>
        <v>4.8675656681453398E-2</v>
      </c>
      <c r="AY1057" s="208">
        <v>2.1999999999999999E-2</v>
      </c>
      <c r="AZ1057" s="221">
        <v>6.4102443276724003E-3</v>
      </c>
      <c r="BA1057" s="223">
        <f t="shared" si="558"/>
        <v>1.5589755672327598E-2</v>
      </c>
      <c r="BB1057" s="227">
        <f t="shared" si="559"/>
        <v>1.0023639999999999E-2</v>
      </c>
      <c r="BC1057" s="221">
        <f t="shared" si="560"/>
        <v>2.920635520574099E-3</v>
      </c>
      <c r="BD1057" s="223">
        <f t="shared" si="561"/>
        <v>7.1030044794258996E-3</v>
      </c>
      <c r="BE1057" s="237">
        <f t="shared" si="562"/>
        <v>394.35752414314527</v>
      </c>
      <c r="BF1057" s="447">
        <f t="shared" si="563"/>
        <v>57.546696880031291</v>
      </c>
    </row>
    <row r="1058" spans="1:58" ht="15.75" thickBot="1" x14ac:dyDescent="0.3">
      <c r="A1058" s="22">
        <v>1052</v>
      </c>
      <c r="B1058" s="23">
        <v>44</v>
      </c>
      <c r="C1058" s="24" t="s">
        <v>11</v>
      </c>
      <c r="D1058" s="24" t="s">
        <v>10</v>
      </c>
      <c r="E1058" s="25" t="s">
        <v>7</v>
      </c>
      <c r="F1058" s="26" t="s">
        <v>33</v>
      </c>
      <c r="G1058" s="27">
        <v>42641</v>
      </c>
      <c r="H1058" s="28">
        <v>19</v>
      </c>
      <c r="I1058" s="25">
        <v>133</v>
      </c>
      <c r="J1058" s="41"/>
      <c r="K1058" s="41"/>
      <c r="L1058" s="42">
        <v>180.01042659637812</v>
      </c>
      <c r="M1058" s="41"/>
      <c r="N1058" s="41"/>
      <c r="O1058" s="41"/>
      <c r="P1058" s="41"/>
      <c r="Q1058" s="41"/>
      <c r="R1058" s="41"/>
      <c r="S1058" s="314">
        <v>30303.555247989618</v>
      </c>
      <c r="T1058" s="322">
        <v>1666.8965502824608</v>
      </c>
      <c r="U1058" s="327">
        <v>104.36998533710451</v>
      </c>
      <c r="V1058" s="289">
        <f t="shared" si="550"/>
        <v>18.179625629949612</v>
      </c>
      <c r="W1058" s="300">
        <f t="shared" si="551"/>
        <v>290.34741310073196</v>
      </c>
      <c r="X1058" s="307">
        <f t="shared" si="552"/>
        <v>15.971033673125021</v>
      </c>
      <c r="Y1058" s="41">
        <v>445.77</v>
      </c>
      <c r="Z1058" s="264">
        <v>125.5</v>
      </c>
      <c r="AA1058" s="194">
        <v>3.74</v>
      </c>
      <c r="AB1058" s="73">
        <v>5.077426428046885</v>
      </c>
      <c r="AC1058" s="255">
        <f t="shared" si="553"/>
        <v>4.2311886900390708E-4</v>
      </c>
      <c r="AD1058" s="80">
        <f t="shared" si="554"/>
        <v>2.26336437883046</v>
      </c>
      <c r="AE1058" s="145">
        <v>0.19250597062499997</v>
      </c>
      <c r="AF1058" s="150">
        <v>0.18492653965000003</v>
      </c>
      <c r="AG1058" s="155">
        <v>0.140665892525</v>
      </c>
      <c r="AH1058" s="160">
        <v>0.13194450357499998</v>
      </c>
      <c r="AI1058" s="179">
        <f t="shared" si="555"/>
        <v>3.791408371013079</v>
      </c>
      <c r="AJ1058" s="179">
        <f t="shared" si="556"/>
        <v>2.5986492457312589</v>
      </c>
      <c r="AK1058" s="260">
        <f t="shared" si="557"/>
        <v>311.83790948775106</v>
      </c>
      <c r="AL1058" s="109">
        <v>192.87565730633094</v>
      </c>
      <c r="AM1058" s="132">
        <v>7.056</v>
      </c>
      <c r="AN1058" s="136">
        <v>9.7984758064516129</v>
      </c>
      <c r="AO1058" s="140">
        <v>0</v>
      </c>
      <c r="AP1058" s="132">
        <f t="shared" si="543"/>
        <v>3.1453531199999998</v>
      </c>
      <c r="AQ1058" s="136">
        <f t="shared" si="544"/>
        <v>4.3678665602419349</v>
      </c>
      <c r="AR1058" s="140">
        <f t="shared" si="545"/>
        <v>0</v>
      </c>
      <c r="AS1058" s="465">
        <v>17.164696967499577</v>
      </c>
      <c r="AT1058" s="430">
        <v>16.854475806451614</v>
      </c>
      <c r="AU1058" s="352">
        <f t="shared" si="546"/>
        <v>0.31022116104796282</v>
      </c>
      <c r="AV1058" s="417">
        <f t="shared" si="547"/>
        <v>7.6515069672022857</v>
      </c>
      <c r="AW1058" s="349">
        <f t="shared" si="548"/>
        <v>7.513219680241936</v>
      </c>
      <c r="AX1058" s="352">
        <f t="shared" si="549"/>
        <v>0.13828728696035036</v>
      </c>
      <c r="AY1058" s="209">
        <v>1.7000000000000001E-2</v>
      </c>
      <c r="AZ1058" s="222">
        <v>6.6162945555503999E-3</v>
      </c>
      <c r="BA1058" s="225">
        <f t="shared" si="558"/>
        <v>1.0383705444449602E-2</v>
      </c>
      <c r="BB1058" s="228">
        <f t="shared" si="559"/>
        <v>7.5780900000000009E-3</v>
      </c>
      <c r="BC1058" s="222">
        <f t="shared" si="560"/>
        <v>2.9493456240277018E-3</v>
      </c>
      <c r="BD1058" s="225">
        <f t="shared" si="561"/>
        <v>4.628744375972299E-3</v>
      </c>
      <c r="BE1058" s="238">
        <f t="shared" si="562"/>
        <v>488.98020607478998</v>
      </c>
      <c r="BF1058" s="448">
        <f t="shared" si="563"/>
        <v>16.367118254908057</v>
      </c>
    </row>
    <row r="1059" spans="1:58" x14ac:dyDescent="0.25">
      <c r="A1059" s="8">
        <v>1053</v>
      </c>
      <c r="B1059" s="9">
        <v>45</v>
      </c>
      <c r="C1059" s="10" t="s">
        <v>11</v>
      </c>
      <c r="D1059" s="10" t="s">
        <v>10</v>
      </c>
      <c r="E1059" s="11" t="s">
        <v>8</v>
      </c>
      <c r="F1059" s="12" t="s">
        <v>33</v>
      </c>
      <c r="G1059" s="13">
        <v>42640</v>
      </c>
      <c r="H1059" s="14">
        <v>19</v>
      </c>
      <c r="I1059" s="11">
        <v>133</v>
      </c>
      <c r="J1059" s="39"/>
      <c r="K1059" s="39"/>
      <c r="L1059" s="44">
        <v>180.00573234580838</v>
      </c>
      <c r="M1059" s="39"/>
      <c r="N1059" s="39"/>
      <c r="O1059" s="39"/>
      <c r="P1059" s="39"/>
      <c r="Q1059" s="39"/>
      <c r="R1059" s="39"/>
      <c r="S1059" s="315">
        <v>30302.765002201206</v>
      </c>
      <c r="T1059" s="323">
        <v>1666.8530815221852</v>
      </c>
      <c r="U1059" s="328">
        <v>104.36726361218892</v>
      </c>
      <c r="V1059" s="287">
        <f t="shared" si="550"/>
        <v>18.179625629949609</v>
      </c>
      <c r="W1059" s="298">
        <f t="shared" si="551"/>
        <v>290.34741310073196</v>
      </c>
      <c r="X1059" s="305">
        <f t="shared" si="552"/>
        <v>15.971033673125023</v>
      </c>
      <c r="Y1059" s="39">
        <v>235.11</v>
      </c>
      <c r="Z1059" s="262">
        <v>264.89999999999998</v>
      </c>
      <c r="AA1059" s="192">
        <v>3.48</v>
      </c>
      <c r="AB1059" s="71">
        <v>85.886422863834326</v>
      </c>
      <c r="AC1059" s="253">
        <f t="shared" si="553"/>
        <v>7.157201905319527E-3</v>
      </c>
      <c r="AD1059" s="78">
        <f t="shared" si="554"/>
        <v>20.192756879516093</v>
      </c>
      <c r="AE1059" s="163">
        <v>1.0413951133249999</v>
      </c>
      <c r="AF1059" s="165">
        <v>1.0015092785499999</v>
      </c>
      <c r="AG1059" s="167">
        <v>0.74087396632500002</v>
      </c>
      <c r="AH1059" s="169">
        <v>0.68496027217499988</v>
      </c>
      <c r="AI1059" s="177">
        <f t="shared" si="555"/>
        <v>1.2125258901235694</v>
      </c>
      <c r="AJ1059" s="177">
        <f t="shared" si="556"/>
        <v>0.79751868727953257</v>
      </c>
      <c r="AK1059" s="258">
        <f t="shared" si="557"/>
        <v>95.702242473543919</v>
      </c>
      <c r="AL1059" s="107">
        <v>37.478724122635988</v>
      </c>
      <c r="AM1059" s="130">
        <v>1.9366666666666668</v>
      </c>
      <c r="AN1059" s="134">
        <v>12.97715322580645</v>
      </c>
      <c r="AO1059" s="138">
        <v>0</v>
      </c>
      <c r="AP1059" s="130">
        <f t="shared" si="543"/>
        <v>0.45532970000000006</v>
      </c>
      <c r="AQ1059" s="134">
        <f t="shared" si="544"/>
        <v>3.0510584949193547</v>
      </c>
      <c r="AR1059" s="138">
        <f t="shared" si="545"/>
        <v>0</v>
      </c>
      <c r="AS1059" s="463">
        <v>21.782128060013211</v>
      </c>
      <c r="AT1059" s="428">
        <v>14.913819892473118</v>
      </c>
      <c r="AU1059" s="350">
        <f t="shared" si="546"/>
        <v>6.8683081675400928</v>
      </c>
      <c r="AV1059" s="415">
        <f t="shared" si="547"/>
        <v>5.1211961281897063</v>
      </c>
      <c r="AW1059" s="347">
        <f t="shared" si="548"/>
        <v>3.5063881949193552</v>
      </c>
      <c r="AX1059" s="350">
        <f t="shared" si="549"/>
        <v>1.6148079332703511</v>
      </c>
      <c r="AY1059" s="207">
        <v>1.014</v>
      </c>
      <c r="AZ1059" s="220">
        <v>6.5516120695391006E-2</v>
      </c>
      <c r="BA1059" s="224">
        <f t="shared" si="558"/>
        <v>0.94848387930460898</v>
      </c>
      <c r="BB1059" s="226">
        <f t="shared" si="559"/>
        <v>0.23840154000000002</v>
      </c>
      <c r="BC1059" s="220">
        <f t="shared" si="560"/>
        <v>1.540349513669338E-2</v>
      </c>
      <c r="BD1059" s="224">
        <f t="shared" si="561"/>
        <v>0.22299804486330663</v>
      </c>
      <c r="BE1059" s="236">
        <f t="shared" si="562"/>
        <v>90.551273182210409</v>
      </c>
      <c r="BF1059" s="446">
        <f t="shared" si="563"/>
        <v>12.504742182323312</v>
      </c>
    </row>
    <row r="1060" spans="1:58" x14ac:dyDescent="0.25">
      <c r="A1060" s="15">
        <v>1054</v>
      </c>
      <c r="B1060" s="16">
        <v>46</v>
      </c>
      <c r="C1060" s="17" t="s">
        <v>11</v>
      </c>
      <c r="D1060" s="17" t="s">
        <v>10</v>
      </c>
      <c r="E1060" s="18" t="s">
        <v>8</v>
      </c>
      <c r="F1060" s="19" t="s">
        <v>33</v>
      </c>
      <c r="G1060" s="20">
        <v>42640</v>
      </c>
      <c r="H1060" s="21">
        <v>19</v>
      </c>
      <c r="I1060" s="18">
        <v>133</v>
      </c>
      <c r="J1060" s="40"/>
      <c r="K1060" s="40"/>
      <c r="L1060" s="43">
        <v>180.0010380952387</v>
      </c>
      <c r="M1060" s="40"/>
      <c r="N1060" s="40"/>
      <c r="O1060" s="40"/>
      <c r="P1060" s="40"/>
      <c r="Q1060" s="40"/>
      <c r="R1060" s="40"/>
      <c r="S1060" s="313">
        <v>30301.974756412801</v>
      </c>
      <c r="T1060" s="321">
        <v>1666.8096127619099</v>
      </c>
      <c r="U1060" s="326">
        <v>104.36454188727338</v>
      </c>
      <c r="V1060" s="288">
        <f t="shared" si="550"/>
        <v>18.179625629949609</v>
      </c>
      <c r="W1060" s="299">
        <f t="shared" si="551"/>
        <v>290.3474131007319</v>
      </c>
      <c r="X1060" s="306">
        <f t="shared" si="552"/>
        <v>15.971033673125021</v>
      </c>
      <c r="Y1060" s="40">
        <v>182.74</v>
      </c>
      <c r="Z1060" s="263">
        <v>257.89999999999998</v>
      </c>
      <c r="AA1060" s="193">
        <v>3.48</v>
      </c>
      <c r="AB1060" s="72">
        <v>90.704893174075622</v>
      </c>
      <c r="AC1060" s="254">
        <f t="shared" si="553"/>
        <v>7.5587410978396347E-3</v>
      </c>
      <c r="AD1060" s="79">
        <f t="shared" si="554"/>
        <v>16.575412178630579</v>
      </c>
      <c r="AE1060" s="163">
        <v>1.0441306083249999</v>
      </c>
      <c r="AF1060" s="165">
        <v>1.0053927595500001</v>
      </c>
      <c r="AG1060" s="167">
        <v>0.74391934652500002</v>
      </c>
      <c r="AH1060" s="169">
        <v>0.68745097147499989</v>
      </c>
      <c r="AI1060" s="178">
        <f t="shared" si="555"/>
        <v>1.1511293071269755</v>
      </c>
      <c r="AJ1060" s="178">
        <f t="shared" si="556"/>
        <v>0.75789844121825212</v>
      </c>
      <c r="AK1060" s="259">
        <f t="shared" si="557"/>
        <v>90.947812946190254</v>
      </c>
      <c r="AL1060" s="108">
        <v>80.697212176255661</v>
      </c>
      <c r="AM1060" s="131">
        <v>1.3766666666666667</v>
      </c>
      <c r="AN1060" s="135">
        <v>12.322991935483872</v>
      </c>
      <c r="AO1060" s="139">
        <v>0</v>
      </c>
      <c r="AP1060" s="131">
        <f t="shared" si="543"/>
        <v>0.2515720666666667</v>
      </c>
      <c r="AQ1060" s="135">
        <f t="shared" si="544"/>
        <v>2.2519035462903232</v>
      </c>
      <c r="AR1060" s="139">
        <f t="shared" si="545"/>
        <v>0</v>
      </c>
      <c r="AS1060" s="464">
        <v>21.153054341849135</v>
      </c>
      <c r="AT1060" s="429">
        <v>13.699658602150539</v>
      </c>
      <c r="AU1060" s="351">
        <f t="shared" si="546"/>
        <v>7.4533957396985961</v>
      </c>
      <c r="AV1060" s="416">
        <f t="shared" si="547"/>
        <v>3.8655091504295109</v>
      </c>
      <c r="AW1060" s="348">
        <f t="shared" si="548"/>
        <v>2.5034756129569895</v>
      </c>
      <c r="AX1060" s="351">
        <f t="shared" si="549"/>
        <v>1.3620335374725216</v>
      </c>
      <c r="AY1060" s="208">
        <v>1.1200000000000001</v>
      </c>
      <c r="AZ1060" s="221">
        <v>6.0159647761148342E-2</v>
      </c>
      <c r="BA1060" s="223">
        <f t="shared" si="558"/>
        <v>1.0598403522388518</v>
      </c>
      <c r="BB1060" s="227">
        <f t="shared" si="559"/>
        <v>0.20466880000000004</v>
      </c>
      <c r="BC1060" s="221">
        <f t="shared" si="560"/>
        <v>1.0993574031872249E-2</v>
      </c>
      <c r="BD1060" s="223">
        <f t="shared" si="561"/>
        <v>0.19367522596812778</v>
      </c>
      <c r="BE1060" s="237">
        <f t="shared" si="562"/>
        <v>85.583543769084429</v>
      </c>
      <c r="BF1060" s="447">
        <f t="shared" si="563"/>
        <v>12.169606491033251</v>
      </c>
    </row>
    <row r="1061" spans="1:58" x14ac:dyDescent="0.25">
      <c r="A1061" s="15">
        <v>1055</v>
      </c>
      <c r="B1061" s="16">
        <v>47</v>
      </c>
      <c r="C1061" s="17" t="s">
        <v>11</v>
      </c>
      <c r="D1061" s="17" t="s">
        <v>10</v>
      </c>
      <c r="E1061" s="18" t="s">
        <v>8</v>
      </c>
      <c r="F1061" s="19" t="s">
        <v>33</v>
      </c>
      <c r="G1061" s="20">
        <v>42640</v>
      </c>
      <c r="H1061" s="21">
        <v>19</v>
      </c>
      <c r="I1061" s="18">
        <v>133</v>
      </c>
      <c r="J1061" s="40"/>
      <c r="K1061" s="40"/>
      <c r="L1061" s="43">
        <v>180.0010380952387</v>
      </c>
      <c r="M1061" s="40"/>
      <c r="N1061" s="40"/>
      <c r="O1061" s="40"/>
      <c r="P1061" s="40"/>
      <c r="Q1061" s="40"/>
      <c r="R1061" s="40"/>
      <c r="S1061" s="313">
        <v>30301.974756412801</v>
      </c>
      <c r="T1061" s="321">
        <v>1666.8096127619099</v>
      </c>
      <c r="U1061" s="326">
        <v>104.36454188727338</v>
      </c>
      <c r="V1061" s="288">
        <f t="shared" si="550"/>
        <v>18.179625629949609</v>
      </c>
      <c r="W1061" s="299">
        <f t="shared" si="551"/>
        <v>290.3474131007319</v>
      </c>
      <c r="X1061" s="306">
        <f t="shared" si="552"/>
        <v>15.971033673125021</v>
      </c>
      <c r="Y1061" s="40">
        <v>220.74</v>
      </c>
      <c r="Z1061" s="263">
        <v>246.9</v>
      </c>
      <c r="AA1061" s="193">
        <v>3.48</v>
      </c>
      <c r="AB1061" s="72">
        <v>90.495292272729998</v>
      </c>
      <c r="AC1061" s="254">
        <f t="shared" si="553"/>
        <v>7.5412743560608333E-3</v>
      </c>
      <c r="AD1061" s="79">
        <f t="shared" si="554"/>
        <v>19.975930816282421</v>
      </c>
      <c r="AE1061" s="163">
        <v>1.0086092203249999</v>
      </c>
      <c r="AF1061" s="165">
        <v>0.96963581455000014</v>
      </c>
      <c r="AG1061" s="167">
        <v>0.71504965802499998</v>
      </c>
      <c r="AH1061" s="169">
        <v>0.66102131827499988</v>
      </c>
      <c r="AI1061" s="178">
        <f t="shared" si="555"/>
        <v>1.1145433038497803</v>
      </c>
      <c r="AJ1061" s="178">
        <f t="shared" si="556"/>
        <v>0.73044829368896702</v>
      </c>
      <c r="AK1061" s="259">
        <f t="shared" si="557"/>
        <v>87.65379524267604</v>
      </c>
      <c r="AL1061" s="108">
        <v>37.850942529906831</v>
      </c>
      <c r="AM1061" s="131">
        <v>2.2446666666666668</v>
      </c>
      <c r="AN1061" s="135">
        <v>11.816508064516128</v>
      </c>
      <c r="AO1061" s="139">
        <v>0</v>
      </c>
      <c r="AP1061" s="131">
        <f t="shared" si="543"/>
        <v>0.49548772000000002</v>
      </c>
      <c r="AQ1061" s="135">
        <f t="shared" si="544"/>
        <v>2.6083759901612904</v>
      </c>
      <c r="AR1061" s="139">
        <f t="shared" si="545"/>
        <v>0</v>
      </c>
      <c r="AS1061" s="464">
        <v>20.766398190730524</v>
      </c>
      <c r="AT1061" s="429">
        <v>14.061174731182795</v>
      </c>
      <c r="AU1061" s="351">
        <f t="shared" si="546"/>
        <v>6.705223459547728</v>
      </c>
      <c r="AV1061" s="416">
        <f t="shared" si="547"/>
        <v>4.5839747366218564</v>
      </c>
      <c r="AW1061" s="348">
        <f t="shared" si="548"/>
        <v>3.1038637101612903</v>
      </c>
      <c r="AX1061" s="351">
        <f t="shared" si="549"/>
        <v>1.4801110264605657</v>
      </c>
      <c r="AY1061" s="208">
        <v>1.0229999999999999</v>
      </c>
      <c r="AZ1061" s="221">
        <v>3.5634253663770356E-2</v>
      </c>
      <c r="BA1061" s="223">
        <f t="shared" si="558"/>
        <v>0.98736574633622953</v>
      </c>
      <c r="BB1061" s="227">
        <f t="shared" si="559"/>
        <v>0.22581701999999998</v>
      </c>
      <c r="BC1061" s="221">
        <f t="shared" si="560"/>
        <v>7.8659051537406689E-3</v>
      </c>
      <c r="BD1061" s="223">
        <f t="shared" si="561"/>
        <v>0.21795111484625931</v>
      </c>
      <c r="BE1061" s="237">
        <f t="shared" si="562"/>
        <v>91.653262844621167</v>
      </c>
      <c r="BF1061" s="447">
        <f t="shared" si="563"/>
        <v>13.496238092389238</v>
      </c>
    </row>
    <row r="1062" spans="1:58" ht="15.75" thickBot="1" x14ac:dyDescent="0.3">
      <c r="A1062" s="22">
        <v>1056</v>
      </c>
      <c r="B1062" s="23">
        <v>48</v>
      </c>
      <c r="C1062" s="24" t="s">
        <v>11</v>
      </c>
      <c r="D1062" s="24" t="s">
        <v>10</v>
      </c>
      <c r="E1062" s="25" t="s">
        <v>8</v>
      </c>
      <c r="F1062" s="26" t="s">
        <v>33</v>
      </c>
      <c r="G1062" s="27">
        <v>42640</v>
      </c>
      <c r="H1062" s="28">
        <v>19</v>
      </c>
      <c r="I1062" s="25">
        <v>133</v>
      </c>
      <c r="J1062" s="41"/>
      <c r="K1062" s="41"/>
      <c r="L1062" s="42">
        <v>179.99634384466898</v>
      </c>
      <c r="M1062" s="41"/>
      <c r="N1062" s="41"/>
      <c r="O1062" s="41"/>
      <c r="P1062" s="41"/>
      <c r="Q1062" s="41"/>
      <c r="R1062" s="41"/>
      <c r="S1062" s="314">
        <v>30301.184510624396</v>
      </c>
      <c r="T1062" s="322">
        <v>1666.7661440016343</v>
      </c>
      <c r="U1062" s="327">
        <v>104.3618201623578</v>
      </c>
      <c r="V1062" s="289">
        <f t="shared" si="550"/>
        <v>18.179625629949612</v>
      </c>
      <c r="W1062" s="300">
        <f t="shared" si="551"/>
        <v>290.34741310073196</v>
      </c>
      <c r="X1062" s="307">
        <f t="shared" si="552"/>
        <v>15.971033673125023</v>
      </c>
      <c r="Y1062" s="41">
        <v>214.48999999999995</v>
      </c>
      <c r="Z1062" s="264">
        <v>253.9</v>
      </c>
      <c r="AA1062" s="194">
        <v>3.51</v>
      </c>
      <c r="AB1062" s="73">
        <v>91.746682323558503</v>
      </c>
      <c r="AC1062" s="255">
        <f t="shared" si="553"/>
        <v>7.6455568602965419E-3</v>
      </c>
      <c r="AD1062" s="80">
        <f t="shared" si="554"/>
        <v>19.678745891580061</v>
      </c>
      <c r="AE1062" s="145">
        <v>1.0345143523249998</v>
      </c>
      <c r="AF1062" s="150">
        <v>0.99540135255000006</v>
      </c>
      <c r="AG1062" s="155">
        <v>0.73643079772499997</v>
      </c>
      <c r="AH1062" s="160">
        <v>0.68085416777499996</v>
      </c>
      <c r="AI1062" s="179">
        <f t="shared" si="555"/>
        <v>1.1275768519635718</v>
      </c>
      <c r="AJ1062" s="179">
        <f t="shared" si="556"/>
        <v>0.74210222160825945</v>
      </c>
      <c r="AK1062" s="260">
        <f t="shared" si="557"/>
        <v>89.052266592991145</v>
      </c>
      <c r="AL1062" s="109">
        <v>49.963031101207136</v>
      </c>
      <c r="AM1062" s="132">
        <v>2.4780000000000002</v>
      </c>
      <c r="AN1062" s="136">
        <v>11.893733870967743</v>
      </c>
      <c r="AO1062" s="140">
        <v>0</v>
      </c>
      <c r="AP1062" s="132">
        <f t="shared" si="543"/>
        <v>0.53150621999999992</v>
      </c>
      <c r="AQ1062" s="136">
        <f t="shared" si="544"/>
        <v>2.551086977983871</v>
      </c>
      <c r="AR1062" s="140">
        <f t="shared" si="545"/>
        <v>0</v>
      </c>
      <c r="AS1062" s="465">
        <v>21.400241010666758</v>
      </c>
      <c r="AT1062" s="430">
        <v>14.371733870967743</v>
      </c>
      <c r="AU1062" s="352">
        <f t="shared" si="546"/>
        <v>7.0285071396990144</v>
      </c>
      <c r="AV1062" s="417">
        <f t="shared" si="547"/>
        <v>4.5901376943779111</v>
      </c>
      <c r="AW1062" s="349">
        <f t="shared" si="548"/>
        <v>3.0825931979838708</v>
      </c>
      <c r="AX1062" s="352">
        <f t="shared" si="549"/>
        <v>1.5075444963940412</v>
      </c>
      <c r="AY1062" s="209">
        <v>1.0680000000000001</v>
      </c>
      <c r="AZ1062" s="222">
        <v>5.0915849413111544E-2</v>
      </c>
      <c r="BA1062" s="225">
        <f t="shared" si="558"/>
        <v>1.0170841505868886</v>
      </c>
      <c r="BB1062" s="228">
        <f t="shared" si="559"/>
        <v>0.22907531999999994</v>
      </c>
      <c r="BC1062" s="222">
        <f t="shared" si="560"/>
        <v>1.0920940540618294E-2</v>
      </c>
      <c r="BD1062" s="225">
        <f t="shared" si="561"/>
        <v>0.21815437945938168</v>
      </c>
      <c r="BE1062" s="238">
        <f t="shared" si="562"/>
        <v>90.205596332041807</v>
      </c>
      <c r="BF1062" s="448">
        <f t="shared" si="563"/>
        <v>13.053509159199264</v>
      </c>
    </row>
    <row r="1063" spans="1:58" x14ac:dyDescent="0.25">
      <c r="A1063" s="8">
        <v>1057</v>
      </c>
      <c r="B1063" s="9">
        <v>49</v>
      </c>
      <c r="C1063" s="10" t="s">
        <v>12</v>
      </c>
      <c r="D1063" s="10" t="s">
        <v>6</v>
      </c>
      <c r="E1063" s="11" t="s">
        <v>7</v>
      </c>
      <c r="F1063" s="12" t="s">
        <v>33</v>
      </c>
      <c r="G1063" s="13">
        <v>42641</v>
      </c>
      <c r="H1063" s="14">
        <v>19</v>
      </c>
      <c r="I1063" s="11">
        <v>133</v>
      </c>
      <c r="J1063" s="39"/>
      <c r="K1063" s="39"/>
      <c r="L1063" s="44">
        <v>30.001810103142219</v>
      </c>
      <c r="M1063" s="39"/>
      <c r="N1063" s="39"/>
      <c r="O1063" s="39"/>
      <c r="P1063" s="39"/>
      <c r="Q1063" s="39"/>
      <c r="R1063" s="39"/>
      <c r="S1063" s="315">
        <v>14092.950271816349</v>
      </c>
      <c r="T1063" s="323">
        <v>307.6185595908849</v>
      </c>
      <c r="U1063" s="328">
        <v>16.774722071505924</v>
      </c>
      <c r="V1063" s="287">
        <f t="shared" si="550"/>
        <v>45.813068920676201</v>
      </c>
      <c r="W1063" s="298">
        <f t="shared" si="551"/>
        <v>840.13017990653225</v>
      </c>
      <c r="X1063" s="305">
        <f t="shared" si="552"/>
        <v>18.338220942176775</v>
      </c>
      <c r="Y1063" s="39">
        <v>451.78</v>
      </c>
      <c r="Z1063" s="262">
        <v>-1.5</v>
      </c>
      <c r="AA1063" s="192">
        <v>5.96</v>
      </c>
      <c r="AB1063" s="71">
        <v>48.313172670966459</v>
      </c>
      <c r="AC1063" s="253">
        <f t="shared" si="553"/>
        <v>4.0260977225805381E-3</v>
      </c>
      <c r="AD1063" s="78">
        <f t="shared" si="554"/>
        <v>21.826925149289224</v>
      </c>
      <c r="AE1063" s="163">
        <v>2.109259694625</v>
      </c>
      <c r="AF1063" s="165">
        <v>1.9973172690499998</v>
      </c>
      <c r="AG1063" s="167">
        <v>1.6044249422249999</v>
      </c>
      <c r="AH1063" s="169">
        <v>1.509700965175</v>
      </c>
      <c r="AI1063" s="177">
        <f t="shared" si="555"/>
        <v>4.3658066279148509</v>
      </c>
      <c r="AJ1063" s="177">
        <f t="shared" si="556"/>
        <v>3.1248226554209437</v>
      </c>
      <c r="AK1063" s="258">
        <f t="shared" si="557"/>
        <v>374.97871865051331</v>
      </c>
      <c r="AL1063" s="107">
        <v>535.0204006019203</v>
      </c>
      <c r="AM1063" s="130">
        <v>0.18588888888888888</v>
      </c>
      <c r="AN1063" s="134">
        <v>1.7500000000000002E-2</v>
      </c>
      <c r="AO1063" s="138">
        <v>0</v>
      </c>
      <c r="AP1063" s="130">
        <f t="shared" si="543"/>
        <v>8.398088222222222E-2</v>
      </c>
      <c r="AQ1063" s="134">
        <f t="shared" si="544"/>
        <v>7.9061500000000007E-3</v>
      </c>
      <c r="AR1063" s="138">
        <f t="shared" si="545"/>
        <v>0</v>
      </c>
      <c r="AS1063" s="463">
        <v>1.4443247736654787</v>
      </c>
      <c r="AT1063" s="428">
        <v>0.2033888888888889</v>
      </c>
      <c r="AU1063" s="350">
        <f t="shared" si="546"/>
        <v>1.2409358847765899</v>
      </c>
      <c r="AV1063" s="415">
        <f t="shared" si="547"/>
        <v>0.65251704624659002</v>
      </c>
      <c r="AW1063" s="347">
        <f t="shared" si="548"/>
        <v>9.188703222222222E-2</v>
      </c>
      <c r="AX1063" s="350">
        <f t="shared" si="549"/>
        <v>0.56063001402436774</v>
      </c>
      <c r="AY1063" s="207">
        <v>3.3000000000000002E-2</v>
      </c>
      <c r="AZ1063" s="220">
        <v>1.6223201411548802E-2</v>
      </c>
      <c r="BA1063" s="224">
        <f t="shared" si="558"/>
        <v>1.67767985884512E-2</v>
      </c>
      <c r="BB1063" s="226">
        <f t="shared" si="559"/>
        <v>1.490874E-2</v>
      </c>
      <c r="BC1063" s="220">
        <f t="shared" si="560"/>
        <v>7.3293179337095169E-3</v>
      </c>
      <c r="BD1063" s="224">
        <f t="shared" si="561"/>
        <v>7.5794220662904824E-3</v>
      </c>
      <c r="BE1063" s="236">
        <f t="shared" si="562"/>
        <v>2879.7611425235946</v>
      </c>
      <c r="BF1063" s="446">
        <f t="shared" si="563"/>
        <v>38.932851619215164</v>
      </c>
    </row>
    <row r="1064" spans="1:58" x14ac:dyDescent="0.25">
      <c r="A1064" s="15">
        <v>1058</v>
      </c>
      <c r="B1064" s="16">
        <v>50</v>
      </c>
      <c r="C1064" s="17" t="s">
        <v>12</v>
      </c>
      <c r="D1064" s="17" t="s">
        <v>6</v>
      </c>
      <c r="E1064" s="18" t="s">
        <v>7</v>
      </c>
      <c r="F1064" s="19" t="s">
        <v>33</v>
      </c>
      <c r="G1064" s="20">
        <v>42641</v>
      </c>
      <c r="H1064" s="21">
        <v>19</v>
      </c>
      <c r="I1064" s="18">
        <v>133</v>
      </c>
      <c r="J1064" s="40"/>
      <c r="K1064" s="40"/>
      <c r="L1064" s="43">
        <v>30.008435944596091</v>
      </c>
      <c r="M1064" s="40"/>
      <c r="N1064" s="40"/>
      <c r="O1064" s="40"/>
      <c r="P1064" s="40"/>
      <c r="Q1064" s="40"/>
      <c r="R1064" s="40"/>
      <c r="S1064" s="313">
        <v>14096.062672494752</v>
      </c>
      <c r="T1064" s="321">
        <v>307.6864965519253</v>
      </c>
      <c r="U1064" s="326">
        <v>16.778426736274362</v>
      </c>
      <c r="V1064" s="288">
        <f t="shared" si="550"/>
        <v>45.813068920676194</v>
      </c>
      <c r="W1064" s="299">
        <f t="shared" si="551"/>
        <v>840.13017990653236</v>
      </c>
      <c r="X1064" s="306">
        <f t="shared" si="552"/>
        <v>18.338220942176779</v>
      </c>
      <c r="Y1064" s="40">
        <v>449.1</v>
      </c>
      <c r="Z1064" s="263">
        <v>12.900000000000006</v>
      </c>
      <c r="AA1064" s="193">
        <v>6.04</v>
      </c>
      <c r="AB1064" s="72">
        <v>44.255578035639303</v>
      </c>
      <c r="AC1064" s="254">
        <f t="shared" si="553"/>
        <v>3.6879648363032751E-3</v>
      </c>
      <c r="AD1064" s="79">
        <f t="shared" si="554"/>
        <v>19.875180095805611</v>
      </c>
      <c r="AE1064" s="163">
        <v>1.7641664446249998</v>
      </c>
      <c r="AF1064" s="165">
        <v>1.6704027210499999</v>
      </c>
      <c r="AG1064" s="167">
        <v>1.3329092152250002</v>
      </c>
      <c r="AH1064" s="169">
        <v>1.2537440769749999</v>
      </c>
      <c r="AI1064" s="178">
        <f t="shared" si="555"/>
        <v>3.9863143199808735</v>
      </c>
      <c r="AJ1064" s="178">
        <f t="shared" si="556"/>
        <v>2.8329628323131422</v>
      </c>
      <c r="AK1064" s="259">
        <f t="shared" si="557"/>
        <v>339.95553987757705</v>
      </c>
      <c r="AL1064" s="108">
        <v>490.2180366527524</v>
      </c>
      <c r="AM1064" s="131">
        <v>4.122222222222223E-2</v>
      </c>
      <c r="AN1064" s="135">
        <v>3.9572580645161289E-2</v>
      </c>
      <c r="AO1064" s="139">
        <v>0</v>
      </c>
      <c r="AP1064" s="131">
        <f t="shared" si="543"/>
        <v>1.8512900000000006E-2</v>
      </c>
      <c r="AQ1064" s="135">
        <f t="shared" si="544"/>
        <v>1.7772045967741935E-2</v>
      </c>
      <c r="AR1064" s="139">
        <f t="shared" si="545"/>
        <v>0</v>
      </c>
      <c r="AS1064" s="464">
        <v>1.4953859116444692</v>
      </c>
      <c r="AT1064" s="429">
        <v>8.0794802867383525E-2</v>
      </c>
      <c r="AU1064" s="351">
        <f t="shared" si="546"/>
        <v>1.4145911087770857</v>
      </c>
      <c r="AV1064" s="416">
        <f t="shared" si="547"/>
        <v>0.67157781291953123</v>
      </c>
      <c r="AW1064" s="348">
        <f t="shared" si="548"/>
        <v>3.6284945967741941E-2</v>
      </c>
      <c r="AX1064" s="351">
        <f t="shared" si="549"/>
        <v>0.63529286695178933</v>
      </c>
      <c r="AY1064" s="208">
        <v>3.6999999999999998E-2</v>
      </c>
      <c r="AZ1064" s="221">
        <v>2.3977954594494019E-2</v>
      </c>
      <c r="BA1064" s="223">
        <f t="shared" si="558"/>
        <v>1.3022045405505979E-2</v>
      </c>
      <c r="BB1064" s="227">
        <f t="shared" si="559"/>
        <v>1.6616700000000002E-2</v>
      </c>
      <c r="BC1064" s="221">
        <f t="shared" si="560"/>
        <v>1.0768499408387264E-2</v>
      </c>
      <c r="BD1064" s="223">
        <f t="shared" si="561"/>
        <v>5.8482005916127349E-3</v>
      </c>
      <c r="BE1064" s="237">
        <f t="shared" si="562"/>
        <v>3398.512035361754</v>
      </c>
      <c r="BF1064" s="447">
        <f t="shared" si="563"/>
        <v>31.285067296865918</v>
      </c>
    </row>
    <row r="1065" spans="1:58" x14ac:dyDescent="0.25">
      <c r="A1065" s="15">
        <v>1059</v>
      </c>
      <c r="B1065" s="16">
        <v>51</v>
      </c>
      <c r="C1065" s="17" t="s">
        <v>12</v>
      </c>
      <c r="D1065" s="17" t="s">
        <v>6</v>
      </c>
      <c r="E1065" s="18" t="s">
        <v>7</v>
      </c>
      <c r="F1065" s="19" t="s">
        <v>33</v>
      </c>
      <c r="G1065" s="20">
        <v>42641</v>
      </c>
      <c r="H1065" s="21">
        <v>19</v>
      </c>
      <c r="I1065" s="18">
        <v>133</v>
      </c>
      <c r="J1065" s="40"/>
      <c r="K1065" s="40"/>
      <c r="L1065" s="43">
        <v>30.001810103142219</v>
      </c>
      <c r="M1065" s="40"/>
      <c r="N1065" s="40"/>
      <c r="O1065" s="40"/>
      <c r="P1065" s="40"/>
      <c r="Q1065" s="40"/>
      <c r="R1065" s="40"/>
      <c r="S1065" s="313">
        <v>14092.950271816349</v>
      </c>
      <c r="T1065" s="321">
        <v>307.6185595908849</v>
      </c>
      <c r="U1065" s="326">
        <v>16.774722071505924</v>
      </c>
      <c r="V1065" s="288">
        <f t="shared" si="550"/>
        <v>45.813068920676201</v>
      </c>
      <c r="W1065" s="299">
        <f t="shared" si="551"/>
        <v>840.13017990653225</v>
      </c>
      <c r="X1065" s="306">
        <f t="shared" si="552"/>
        <v>18.338220942176775</v>
      </c>
      <c r="Y1065" s="40">
        <v>440.82</v>
      </c>
      <c r="Z1065" s="263">
        <v>-0.30000000000001137</v>
      </c>
      <c r="AA1065" s="193">
        <v>6.24</v>
      </c>
      <c r="AB1065" s="72">
        <v>21.891091304498765</v>
      </c>
      <c r="AC1065" s="254">
        <f t="shared" si="553"/>
        <v>1.8242576087082304E-3</v>
      </c>
      <c r="AD1065" s="79">
        <f t="shared" si="554"/>
        <v>9.6500308688491465</v>
      </c>
      <c r="AE1065" s="163">
        <v>0.94387134902499992</v>
      </c>
      <c r="AF1065" s="165">
        <v>0.89019210645000002</v>
      </c>
      <c r="AG1065" s="167">
        <v>0.70999549702500009</v>
      </c>
      <c r="AH1065" s="169">
        <v>0.66841859737499987</v>
      </c>
      <c r="AI1065" s="178">
        <f t="shared" si="555"/>
        <v>4.3116687783903584</v>
      </c>
      <c r="AJ1065" s="178">
        <f t="shared" si="556"/>
        <v>3.0533817984562304</v>
      </c>
      <c r="AK1065" s="259">
        <f t="shared" si="557"/>
        <v>366.40581581474765</v>
      </c>
      <c r="AL1065" s="108">
        <v>409.5418937407278</v>
      </c>
      <c r="AM1065" s="131">
        <v>2.33333333333334E-3</v>
      </c>
      <c r="AN1065" s="135">
        <v>1.7500000000000002E-2</v>
      </c>
      <c r="AO1065" s="139">
        <v>0</v>
      </c>
      <c r="AP1065" s="131">
        <f t="shared" si="543"/>
        <v>1.0285800000000029E-3</v>
      </c>
      <c r="AQ1065" s="135">
        <f t="shared" si="544"/>
        <v>7.7143500000000009E-3</v>
      </c>
      <c r="AR1065" s="139">
        <f t="shared" si="545"/>
        <v>0</v>
      </c>
      <c r="AS1065" s="464">
        <v>0.42010360108168832</v>
      </c>
      <c r="AT1065" s="429">
        <v>1.9833333333333342E-2</v>
      </c>
      <c r="AU1065" s="351">
        <f t="shared" si="546"/>
        <v>0.40027026774835495</v>
      </c>
      <c r="AV1065" s="416">
        <f t="shared" si="547"/>
        <v>0.18519006942882985</v>
      </c>
      <c r="AW1065" s="348">
        <f t="shared" si="548"/>
        <v>8.7429300000000029E-3</v>
      </c>
      <c r="AX1065" s="351">
        <f t="shared" si="549"/>
        <v>0.17644713942882981</v>
      </c>
      <c r="AY1065" s="208">
        <v>4.9000000000000002E-2</v>
      </c>
      <c r="AZ1065" s="221">
        <v>3.513204167847208E-2</v>
      </c>
      <c r="BA1065" s="223">
        <f t="shared" si="558"/>
        <v>1.3867958321527922E-2</v>
      </c>
      <c r="BB1065" s="227">
        <f t="shared" si="559"/>
        <v>2.160018E-2</v>
      </c>
      <c r="BC1065" s="221">
        <f t="shared" si="560"/>
        <v>1.5486906612704063E-2</v>
      </c>
      <c r="BD1065" s="223">
        <f t="shared" si="561"/>
        <v>6.113273387295939E-3</v>
      </c>
      <c r="BE1065" s="237">
        <f t="shared" si="562"/>
        <v>1578.5374311744313</v>
      </c>
      <c r="BF1065" s="447">
        <f t="shared" si="563"/>
        <v>54.690775379452937</v>
      </c>
    </row>
    <row r="1066" spans="1:58" ht="15.75" thickBot="1" x14ac:dyDescent="0.3">
      <c r="A1066" s="22">
        <v>1060</v>
      </c>
      <c r="B1066" s="23">
        <v>52</v>
      </c>
      <c r="C1066" s="24" t="s">
        <v>12</v>
      </c>
      <c r="D1066" s="24" t="s">
        <v>6</v>
      </c>
      <c r="E1066" s="25" t="s">
        <v>7</v>
      </c>
      <c r="F1066" s="26" t="s">
        <v>33</v>
      </c>
      <c r="G1066" s="27">
        <v>42641</v>
      </c>
      <c r="H1066" s="28">
        <v>19</v>
      </c>
      <c r="I1066" s="25">
        <v>133</v>
      </c>
      <c r="J1066" s="41"/>
      <c r="K1066" s="41"/>
      <c r="L1066" s="42">
        <v>30.021687627503844</v>
      </c>
      <c r="M1066" s="41"/>
      <c r="N1066" s="41"/>
      <c r="O1066" s="41"/>
      <c r="P1066" s="41"/>
      <c r="Q1066" s="41"/>
      <c r="R1066" s="41"/>
      <c r="S1066" s="314">
        <v>14102.287473851564</v>
      </c>
      <c r="T1066" s="322">
        <v>307.82237047400611</v>
      </c>
      <c r="U1066" s="327">
        <v>16.78583606581125</v>
      </c>
      <c r="V1066" s="289">
        <f t="shared" si="550"/>
        <v>45.813068920676201</v>
      </c>
      <c r="W1066" s="300">
        <f t="shared" si="551"/>
        <v>840.13017990653236</v>
      </c>
      <c r="X1066" s="307">
        <f t="shared" si="552"/>
        <v>18.338220942176779</v>
      </c>
      <c r="Y1066" s="41">
        <v>444.09</v>
      </c>
      <c r="Z1066" s="264">
        <v>-12.099999999999994</v>
      </c>
      <c r="AA1066" s="194">
        <v>6.13</v>
      </c>
      <c r="AB1066" s="73">
        <v>26.883488253025128</v>
      </c>
      <c r="AC1066" s="255">
        <f t="shared" si="553"/>
        <v>2.2402906877520938E-3</v>
      </c>
      <c r="AD1066" s="80">
        <f t="shared" si="554"/>
        <v>11.938688298285928</v>
      </c>
      <c r="AE1066" s="145">
        <v>1.1962283550249997</v>
      </c>
      <c r="AF1066" s="150">
        <v>1.13068111245</v>
      </c>
      <c r="AG1066" s="155">
        <v>0.9064766056250001</v>
      </c>
      <c r="AH1066" s="160">
        <v>0.85605318477499992</v>
      </c>
      <c r="AI1066" s="179">
        <f t="shared" si="555"/>
        <v>4.4496768565381064</v>
      </c>
      <c r="AJ1066" s="179">
        <f t="shared" si="556"/>
        <v>3.1843084376472999</v>
      </c>
      <c r="AK1066" s="260">
        <f t="shared" si="557"/>
        <v>382.11701251767607</v>
      </c>
      <c r="AL1066" s="109">
        <v>449.87996519674005</v>
      </c>
      <c r="AM1066" s="132">
        <v>1.7111111111111119E-2</v>
      </c>
      <c r="AN1066" s="136">
        <v>1.7500000000000002E-2</v>
      </c>
      <c r="AO1066" s="140">
        <v>0</v>
      </c>
      <c r="AP1066" s="132">
        <f t="shared" si="543"/>
        <v>7.5988733333333365E-3</v>
      </c>
      <c r="AQ1066" s="136">
        <f t="shared" si="544"/>
        <v>7.7715750000000002E-3</v>
      </c>
      <c r="AR1066" s="140">
        <f t="shared" si="545"/>
        <v>0</v>
      </c>
      <c r="AS1066" s="465">
        <v>0.50061233114800596</v>
      </c>
      <c r="AT1066" s="430">
        <v>3.461111111111112E-2</v>
      </c>
      <c r="AU1066" s="352">
        <f t="shared" si="546"/>
        <v>0.46600122003689481</v>
      </c>
      <c r="AV1066" s="417">
        <f t="shared" si="547"/>
        <v>0.22231693013951795</v>
      </c>
      <c r="AW1066" s="349">
        <f t="shared" si="548"/>
        <v>1.5370448333333335E-2</v>
      </c>
      <c r="AX1066" s="352">
        <f t="shared" si="549"/>
        <v>0.20694648180618461</v>
      </c>
      <c r="AY1066" s="209">
        <v>3.2000000000000001E-2</v>
      </c>
      <c r="AZ1066" s="222">
        <v>2.0578620693461197E-2</v>
      </c>
      <c r="BA1066" s="225">
        <f t="shared" si="558"/>
        <v>1.1421379306538804E-2</v>
      </c>
      <c r="BB1066" s="228">
        <f t="shared" si="559"/>
        <v>1.4210879999999999E-2</v>
      </c>
      <c r="BC1066" s="222">
        <f t="shared" si="560"/>
        <v>9.1387596637591828E-3</v>
      </c>
      <c r="BD1066" s="225">
        <f t="shared" si="561"/>
        <v>5.0721203362408176E-3</v>
      </c>
      <c r="BE1066" s="238">
        <f t="shared" si="562"/>
        <v>2353.7864851081672</v>
      </c>
      <c r="BF1066" s="448">
        <f t="shared" si="563"/>
        <v>57.689737917202613</v>
      </c>
    </row>
    <row r="1067" spans="1:58" x14ac:dyDescent="0.25">
      <c r="A1067" s="8">
        <v>1061</v>
      </c>
      <c r="B1067" s="9">
        <v>53</v>
      </c>
      <c r="C1067" s="10" t="s">
        <v>12</v>
      </c>
      <c r="D1067" s="10" t="s">
        <v>6</v>
      </c>
      <c r="E1067" s="11" t="s">
        <v>8</v>
      </c>
      <c r="F1067" s="12" t="s">
        <v>33</v>
      </c>
      <c r="G1067" s="13">
        <v>42640</v>
      </c>
      <c r="H1067" s="14">
        <v>19</v>
      </c>
      <c r="I1067" s="11">
        <v>133</v>
      </c>
      <c r="J1067" s="39"/>
      <c r="K1067" s="39"/>
      <c r="L1067" s="44">
        <v>29.988558420234469</v>
      </c>
      <c r="M1067" s="39"/>
      <c r="N1067" s="39"/>
      <c r="O1067" s="39"/>
      <c r="P1067" s="39"/>
      <c r="Q1067" s="39"/>
      <c r="R1067" s="39"/>
      <c r="S1067" s="315">
        <v>14086.72547045954</v>
      </c>
      <c r="T1067" s="323">
        <v>307.48268566880415</v>
      </c>
      <c r="U1067" s="328">
        <v>16.767312741969036</v>
      </c>
      <c r="V1067" s="287">
        <f t="shared" si="550"/>
        <v>45.813068920676194</v>
      </c>
      <c r="W1067" s="298">
        <f t="shared" si="551"/>
        <v>840.13017990653248</v>
      </c>
      <c r="X1067" s="305">
        <f t="shared" si="552"/>
        <v>18.338220942176779</v>
      </c>
      <c r="Y1067" s="39">
        <v>316.42</v>
      </c>
      <c r="Z1067" s="262">
        <v>81.900000000000006</v>
      </c>
      <c r="AA1067" s="192">
        <v>6.26</v>
      </c>
      <c r="AB1067" s="71">
        <v>55.576085011714703</v>
      </c>
      <c r="AC1067" s="253">
        <f t="shared" si="553"/>
        <v>4.6313404176428919E-3</v>
      </c>
      <c r="AD1067" s="78">
        <f t="shared" si="554"/>
        <v>17.585384819406769</v>
      </c>
      <c r="AE1067" s="163">
        <v>1.3291428982249998</v>
      </c>
      <c r="AF1067" s="165">
        <v>1.25579376525</v>
      </c>
      <c r="AG1067" s="167">
        <v>0.98341690382500013</v>
      </c>
      <c r="AH1067" s="169">
        <v>0.91156203677499992</v>
      </c>
      <c r="AI1067" s="177">
        <f t="shared" si="555"/>
        <v>2.3915734581607073</v>
      </c>
      <c r="AJ1067" s="177">
        <f t="shared" si="556"/>
        <v>1.6402055606882973</v>
      </c>
      <c r="AK1067" s="258">
        <f t="shared" si="557"/>
        <v>196.82466728259567</v>
      </c>
      <c r="AL1067" s="107">
        <v>104.84100093189076</v>
      </c>
      <c r="AM1067" s="130">
        <v>0.86877777777777787</v>
      </c>
      <c r="AN1067" s="134">
        <v>7.5024193548387089E-2</v>
      </c>
      <c r="AO1067" s="138">
        <v>0</v>
      </c>
      <c r="AP1067" s="130">
        <f t="shared" si="543"/>
        <v>0.2748986644444445</v>
      </c>
      <c r="AQ1067" s="134">
        <f t="shared" si="544"/>
        <v>2.3739155322580644E-2</v>
      </c>
      <c r="AR1067" s="138">
        <f t="shared" si="545"/>
        <v>0</v>
      </c>
      <c r="AS1067" s="463">
        <v>4.3176340646227906</v>
      </c>
      <c r="AT1067" s="428">
        <v>0.94380197132616495</v>
      </c>
      <c r="AU1067" s="350">
        <f t="shared" si="546"/>
        <v>3.3738320932966257</v>
      </c>
      <c r="AV1067" s="415">
        <f t="shared" si="547"/>
        <v>1.3661857707279434</v>
      </c>
      <c r="AW1067" s="347">
        <f t="shared" si="548"/>
        <v>0.29863781976702514</v>
      </c>
      <c r="AX1067" s="350">
        <f t="shared" si="549"/>
        <v>1.0675479509609183</v>
      </c>
      <c r="AY1067" s="207">
        <v>1.841</v>
      </c>
      <c r="AZ1067" s="220">
        <v>1.5089297455072088</v>
      </c>
      <c r="BA1067" s="224">
        <f t="shared" si="558"/>
        <v>0.33207025449279115</v>
      </c>
      <c r="BB1067" s="226">
        <f t="shared" si="559"/>
        <v>0.58252921999999996</v>
      </c>
      <c r="BC1067" s="220">
        <f t="shared" si="560"/>
        <v>0.47745555007339108</v>
      </c>
      <c r="BD1067" s="224">
        <f t="shared" si="561"/>
        <v>0.10507366992660899</v>
      </c>
      <c r="BE1067" s="236">
        <f t="shared" si="562"/>
        <v>167.36243087054697</v>
      </c>
      <c r="BF1067" s="446">
        <f t="shared" si="563"/>
        <v>16.472688466665932</v>
      </c>
    </row>
    <row r="1068" spans="1:58" x14ac:dyDescent="0.25">
      <c r="A1068" s="15">
        <v>1062</v>
      </c>
      <c r="B1068" s="16">
        <v>54</v>
      </c>
      <c r="C1068" s="17" t="s">
        <v>12</v>
      </c>
      <c r="D1068" s="17" t="s">
        <v>6</v>
      </c>
      <c r="E1068" s="18" t="s">
        <v>8</v>
      </c>
      <c r="F1068" s="19" t="s">
        <v>33</v>
      </c>
      <c r="G1068" s="20">
        <v>42640</v>
      </c>
      <c r="H1068" s="21">
        <v>19</v>
      </c>
      <c r="I1068" s="18">
        <v>133</v>
      </c>
      <c r="J1068" s="40"/>
      <c r="K1068" s="40"/>
      <c r="L1068" s="43">
        <v>30.021687627503844</v>
      </c>
      <c r="M1068" s="40"/>
      <c r="N1068" s="40"/>
      <c r="O1068" s="40"/>
      <c r="P1068" s="40"/>
      <c r="Q1068" s="40"/>
      <c r="R1068" s="40"/>
      <c r="S1068" s="313">
        <v>14102.287473851564</v>
      </c>
      <c r="T1068" s="321">
        <v>307.82237047400611</v>
      </c>
      <c r="U1068" s="326">
        <v>16.78583606581125</v>
      </c>
      <c r="V1068" s="288">
        <f t="shared" si="550"/>
        <v>45.813068920676201</v>
      </c>
      <c r="W1068" s="299">
        <f t="shared" si="551"/>
        <v>840.13017990653236</v>
      </c>
      <c r="X1068" s="306">
        <f t="shared" si="552"/>
        <v>18.338220942176779</v>
      </c>
      <c r="Y1068" s="40">
        <v>310.74</v>
      </c>
      <c r="Z1068" s="263">
        <v>88.9</v>
      </c>
      <c r="AA1068" s="193">
        <v>6.14</v>
      </c>
      <c r="AB1068" s="72">
        <v>71.369002172250049</v>
      </c>
      <c r="AC1068" s="254">
        <f t="shared" si="553"/>
        <v>5.947416847687504E-3</v>
      </c>
      <c r="AD1068" s="79">
        <f t="shared" si="554"/>
        <v>22.17720373500498</v>
      </c>
      <c r="AE1068" s="163">
        <v>1.5685392326250001</v>
      </c>
      <c r="AF1068" s="165">
        <v>1.4834057838500001</v>
      </c>
      <c r="AG1068" s="167">
        <v>1.1609899886250001</v>
      </c>
      <c r="AH1068" s="169">
        <v>1.0805774443749998</v>
      </c>
      <c r="AI1068" s="178">
        <f t="shared" si="555"/>
        <v>2.1977878138737452</v>
      </c>
      <c r="AJ1068" s="178">
        <f t="shared" si="556"/>
        <v>1.5140711113867216</v>
      </c>
      <c r="AK1068" s="259">
        <f t="shared" si="557"/>
        <v>181.6885333664066</v>
      </c>
      <c r="AL1068" s="108">
        <v>217.76494762997928</v>
      </c>
      <c r="AM1068" s="131">
        <v>1.4163333333333334</v>
      </c>
      <c r="AN1068" s="135">
        <v>6.7120967741935489E-2</v>
      </c>
      <c r="AO1068" s="139">
        <v>0</v>
      </c>
      <c r="AP1068" s="131">
        <f t="shared" si="543"/>
        <v>0.44011142000000009</v>
      </c>
      <c r="AQ1068" s="135">
        <f t="shared" si="544"/>
        <v>2.0857169516129034E-2</v>
      </c>
      <c r="AR1068" s="139">
        <f t="shared" si="545"/>
        <v>0</v>
      </c>
      <c r="AS1068" s="464">
        <v>5.7004917516451448</v>
      </c>
      <c r="AT1068" s="429">
        <v>1.483454301075269</v>
      </c>
      <c r="AU1068" s="351">
        <f t="shared" si="546"/>
        <v>4.217037450569876</v>
      </c>
      <c r="AV1068" s="416">
        <f t="shared" si="547"/>
        <v>1.7713708069062122</v>
      </c>
      <c r="AW1068" s="348">
        <f t="shared" si="548"/>
        <v>0.46096858951612912</v>
      </c>
      <c r="AX1068" s="351">
        <f t="shared" si="549"/>
        <v>1.3104022173900833</v>
      </c>
      <c r="AY1068" s="208">
        <v>1.7589999999999999</v>
      </c>
      <c r="AZ1068" s="221">
        <v>1.5177239749950182</v>
      </c>
      <c r="BA1068" s="223">
        <f t="shared" si="558"/>
        <v>0.24127602500498169</v>
      </c>
      <c r="BB1068" s="227">
        <f t="shared" si="559"/>
        <v>0.54659165999999992</v>
      </c>
      <c r="BC1068" s="221">
        <f t="shared" si="560"/>
        <v>0.47161754798995198</v>
      </c>
      <c r="BD1068" s="223">
        <f t="shared" si="561"/>
        <v>7.4974112010048014E-2</v>
      </c>
      <c r="BE1068" s="237">
        <f t="shared" si="562"/>
        <v>295.79815139434794</v>
      </c>
      <c r="BF1068" s="447">
        <f t="shared" si="563"/>
        <v>16.923966886422953</v>
      </c>
    </row>
    <row r="1069" spans="1:58" x14ac:dyDescent="0.25">
      <c r="A1069" s="15">
        <v>1063</v>
      </c>
      <c r="B1069" s="16">
        <v>55</v>
      </c>
      <c r="C1069" s="17" t="s">
        <v>12</v>
      </c>
      <c r="D1069" s="17" t="s">
        <v>6</v>
      </c>
      <c r="E1069" s="18" t="s">
        <v>8</v>
      </c>
      <c r="F1069" s="19" t="s">
        <v>33</v>
      </c>
      <c r="G1069" s="20">
        <v>42640</v>
      </c>
      <c r="H1069" s="21">
        <v>19</v>
      </c>
      <c r="I1069" s="18">
        <v>133</v>
      </c>
      <c r="J1069" s="40"/>
      <c r="K1069" s="40"/>
      <c r="L1069" s="43">
        <v>29.995184261688348</v>
      </c>
      <c r="M1069" s="40"/>
      <c r="N1069" s="40"/>
      <c r="O1069" s="40"/>
      <c r="P1069" s="40"/>
      <c r="Q1069" s="40"/>
      <c r="R1069" s="40"/>
      <c r="S1069" s="313">
        <v>14089.837871137946</v>
      </c>
      <c r="T1069" s="321">
        <v>307.55062262984455</v>
      </c>
      <c r="U1069" s="326">
        <v>16.771017406737482</v>
      </c>
      <c r="V1069" s="288">
        <f t="shared" si="550"/>
        <v>45.813068920676201</v>
      </c>
      <c r="W1069" s="299">
        <f t="shared" si="551"/>
        <v>840.13017990653236</v>
      </c>
      <c r="X1069" s="306">
        <f t="shared" si="552"/>
        <v>18.338220942176779</v>
      </c>
      <c r="Y1069" s="40">
        <v>318.65999999999997</v>
      </c>
      <c r="Z1069" s="263">
        <v>97.9</v>
      </c>
      <c r="AA1069" s="193">
        <v>6.02</v>
      </c>
      <c r="AB1069" s="72">
        <v>84.858866567855202</v>
      </c>
      <c r="AC1069" s="254">
        <f t="shared" si="553"/>
        <v>7.0715722139879332E-3</v>
      </c>
      <c r="AD1069" s="79">
        <f t="shared" si="554"/>
        <v>27.041126420512736</v>
      </c>
      <c r="AE1069" s="163">
        <v>1.7113872466250002</v>
      </c>
      <c r="AF1069" s="165">
        <v>1.6183280490500001</v>
      </c>
      <c r="AG1069" s="167">
        <v>1.2570274956249998</v>
      </c>
      <c r="AH1069" s="169">
        <v>1.166691373975</v>
      </c>
      <c r="AI1069" s="178">
        <f t="shared" si="555"/>
        <v>2.0167453512433302</v>
      </c>
      <c r="AJ1069" s="178">
        <f t="shared" si="556"/>
        <v>1.3748608968776237</v>
      </c>
      <c r="AK1069" s="259">
        <f t="shared" si="557"/>
        <v>164.98330762531486</v>
      </c>
      <c r="AL1069" s="108">
        <v>158.17893051216686</v>
      </c>
      <c r="AM1069" s="131">
        <v>1.3159999999999998</v>
      </c>
      <c r="AN1069" s="135">
        <v>8.5411290322580644E-2</v>
      </c>
      <c r="AO1069" s="139">
        <v>0</v>
      </c>
      <c r="AP1069" s="131">
        <f t="shared" si="543"/>
        <v>0.41935655999999988</v>
      </c>
      <c r="AQ1069" s="135">
        <f t="shared" si="544"/>
        <v>2.7217161774193546E-2</v>
      </c>
      <c r="AR1069" s="139">
        <f t="shared" si="545"/>
        <v>0</v>
      </c>
      <c r="AS1069" s="464">
        <v>8.8360882585771208</v>
      </c>
      <c r="AT1069" s="429">
        <v>1.4014112903225804</v>
      </c>
      <c r="AU1069" s="351">
        <f t="shared" si="546"/>
        <v>7.4346769682545402</v>
      </c>
      <c r="AV1069" s="416">
        <f t="shared" si="547"/>
        <v>2.8157078844781851</v>
      </c>
      <c r="AW1069" s="348">
        <f t="shared" si="548"/>
        <v>0.44657372177419341</v>
      </c>
      <c r="AX1069" s="351">
        <f t="shared" si="549"/>
        <v>2.3691341627039915</v>
      </c>
      <c r="AY1069" s="208">
        <v>0.46300000000000002</v>
      </c>
      <c r="AZ1069" s="221">
        <v>0.37564027911073999</v>
      </c>
      <c r="BA1069" s="223">
        <f t="shared" si="558"/>
        <v>8.7359720889260029E-2</v>
      </c>
      <c r="BB1069" s="227">
        <f t="shared" si="559"/>
        <v>0.14753958</v>
      </c>
      <c r="BC1069" s="221">
        <f t="shared" si="560"/>
        <v>0.11970153134142839</v>
      </c>
      <c r="BD1069" s="223">
        <f t="shared" si="561"/>
        <v>2.7838048658571597E-2</v>
      </c>
      <c r="BE1069" s="237">
        <f t="shared" si="562"/>
        <v>971.37291310059254</v>
      </c>
      <c r="BF1069" s="447">
        <f t="shared" si="563"/>
        <v>11.413927858627293</v>
      </c>
    </row>
    <row r="1070" spans="1:58" ht="15.75" thickBot="1" x14ac:dyDescent="0.3">
      <c r="A1070" s="22">
        <v>1064</v>
      </c>
      <c r="B1070" s="23">
        <v>56</v>
      </c>
      <c r="C1070" s="24" t="s">
        <v>12</v>
      </c>
      <c r="D1070" s="24" t="s">
        <v>6</v>
      </c>
      <c r="E1070" s="25" t="s">
        <v>8</v>
      </c>
      <c r="F1070" s="26" t="s">
        <v>33</v>
      </c>
      <c r="G1070" s="27">
        <v>42640</v>
      </c>
      <c r="H1070" s="28">
        <v>19</v>
      </c>
      <c r="I1070" s="25">
        <v>133</v>
      </c>
      <c r="J1070" s="41"/>
      <c r="K1070" s="41"/>
      <c r="L1070" s="42">
        <v>30.001810103142219</v>
      </c>
      <c r="M1070" s="41"/>
      <c r="N1070" s="41"/>
      <c r="O1070" s="41"/>
      <c r="P1070" s="41"/>
      <c r="Q1070" s="41"/>
      <c r="R1070" s="41"/>
      <c r="S1070" s="314">
        <v>14092.950271816349</v>
      </c>
      <c r="T1070" s="322">
        <v>307.6185595908849</v>
      </c>
      <c r="U1070" s="327">
        <v>16.774722071505924</v>
      </c>
      <c r="V1070" s="289">
        <f t="shared" si="550"/>
        <v>45.813068920676201</v>
      </c>
      <c r="W1070" s="300">
        <f t="shared" si="551"/>
        <v>840.13017990653225</v>
      </c>
      <c r="X1070" s="307">
        <f t="shared" si="552"/>
        <v>18.338220942176775</v>
      </c>
      <c r="Y1070" s="41">
        <v>318.49999999999994</v>
      </c>
      <c r="Z1070" s="264">
        <v>81.900000000000006</v>
      </c>
      <c r="AA1070" s="194">
        <v>6.05</v>
      </c>
      <c r="AB1070" s="73">
        <v>68.036802195603343</v>
      </c>
      <c r="AC1070" s="255">
        <f t="shared" si="553"/>
        <v>5.6697335163002783E-3</v>
      </c>
      <c r="AD1070" s="80">
        <f t="shared" si="554"/>
        <v>21.669721499299659</v>
      </c>
      <c r="AE1070" s="145">
        <v>1.2701548040249997</v>
      </c>
      <c r="AF1070" s="150">
        <v>1.1998095064500001</v>
      </c>
      <c r="AG1070" s="155">
        <v>0.94102071602500004</v>
      </c>
      <c r="AH1070" s="160">
        <v>0.87379844117499994</v>
      </c>
      <c r="AI1070" s="179">
        <f t="shared" si="555"/>
        <v>1.8668643484644538</v>
      </c>
      <c r="AJ1070" s="179">
        <f t="shared" si="556"/>
        <v>1.284302631776933</v>
      </c>
      <c r="AK1070" s="260">
        <f t="shared" si="557"/>
        <v>154.11631581323198</v>
      </c>
      <c r="AL1070" s="109">
        <v>113.31769417212905</v>
      </c>
      <c r="AM1070" s="132">
        <v>0.85166666666666668</v>
      </c>
      <c r="AN1070" s="136">
        <v>6.9153225806451599E-2</v>
      </c>
      <c r="AO1070" s="140">
        <v>0</v>
      </c>
      <c r="AP1070" s="132">
        <f t="shared" si="543"/>
        <v>0.27125583333333325</v>
      </c>
      <c r="AQ1070" s="136">
        <f t="shared" si="544"/>
        <v>2.2025302419354829E-2</v>
      </c>
      <c r="AR1070" s="140">
        <f t="shared" si="545"/>
        <v>0</v>
      </c>
      <c r="AS1070" s="465">
        <v>6.7572384424114667</v>
      </c>
      <c r="AT1070" s="430">
        <v>0.92081989247311824</v>
      </c>
      <c r="AU1070" s="352">
        <f t="shared" si="546"/>
        <v>5.8364185499383483</v>
      </c>
      <c r="AV1070" s="417">
        <f t="shared" si="547"/>
        <v>2.1521804439080516</v>
      </c>
      <c r="AW1070" s="349">
        <f t="shared" si="548"/>
        <v>0.2932811357526881</v>
      </c>
      <c r="AX1070" s="352">
        <f t="shared" si="549"/>
        <v>1.8588993081553635</v>
      </c>
      <c r="AY1070" s="209">
        <v>1.5209999999999999</v>
      </c>
      <c r="AZ1070" s="222">
        <v>1.473311478381667</v>
      </c>
      <c r="BA1070" s="225">
        <f t="shared" si="558"/>
        <v>4.7688521618332924E-2</v>
      </c>
      <c r="BB1070" s="228">
        <f t="shared" si="559"/>
        <v>0.48443849999999988</v>
      </c>
      <c r="BC1070" s="222">
        <f t="shared" si="560"/>
        <v>0.46924970586456083</v>
      </c>
      <c r="BD1070" s="225">
        <f t="shared" si="561"/>
        <v>1.5188794135439034E-2</v>
      </c>
      <c r="BE1070" s="238">
        <f t="shared" si="562"/>
        <v>1426.6913690494428</v>
      </c>
      <c r="BF1070" s="448">
        <f t="shared" si="563"/>
        <v>11.657286332955342</v>
      </c>
    </row>
    <row r="1071" spans="1:58" x14ac:dyDescent="0.25">
      <c r="A1071" s="8">
        <v>1065</v>
      </c>
      <c r="B1071" s="9">
        <v>57</v>
      </c>
      <c r="C1071" s="10" t="s">
        <v>12</v>
      </c>
      <c r="D1071" s="10" t="s">
        <v>9</v>
      </c>
      <c r="E1071" s="11" t="s">
        <v>7</v>
      </c>
      <c r="F1071" s="12" t="s">
        <v>33</v>
      </c>
      <c r="G1071" s="13">
        <v>42641</v>
      </c>
      <c r="H1071" s="14">
        <v>19</v>
      </c>
      <c r="I1071" s="11">
        <v>133</v>
      </c>
      <c r="J1071" s="39"/>
      <c r="K1071" s="39"/>
      <c r="L1071" s="44">
        <v>75.009448713120804</v>
      </c>
      <c r="M1071" s="39"/>
      <c r="N1071" s="39"/>
      <c r="O1071" s="39"/>
      <c r="P1071" s="39"/>
      <c r="Q1071" s="39"/>
      <c r="R1071" s="39"/>
      <c r="S1071" s="315">
        <v>29349.197029478484</v>
      </c>
      <c r="T1071" s="323">
        <v>1221.403856545317</v>
      </c>
      <c r="U1071" s="328">
        <v>38.851619020802779</v>
      </c>
      <c r="V1071" s="287">
        <f t="shared" si="550"/>
        <v>24.029068577277378</v>
      </c>
      <c r="W1071" s="298">
        <f t="shared" si="551"/>
        <v>755.41760598866415</v>
      </c>
      <c r="X1071" s="305">
        <f t="shared" si="552"/>
        <v>31.437656584950201</v>
      </c>
      <c r="Y1071" s="39">
        <v>443.76</v>
      </c>
      <c r="Z1071" s="262">
        <v>72.5</v>
      </c>
      <c r="AA1071" s="192">
        <v>4.07</v>
      </c>
      <c r="AB1071" s="71">
        <v>68.074426903381507</v>
      </c>
      <c r="AC1071" s="253">
        <f t="shared" si="553"/>
        <v>5.672868908615126E-3</v>
      </c>
      <c r="AD1071" s="78">
        <f t="shared" si="554"/>
        <v>30.208707682644576</v>
      </c>
      <c r="AE1071" s="163">
        <v>3.4459830073250002</v>
      </c>
      <c r="AF1071" s="165">
        <v>3.3143151252500003</v>
      </c>
      <c r="AG1071" s="167">
        <v>2.7109234815249996</v>
      </c>
      <c r="AH1071" s="169">
        <v>2.5599745477749996</v>
      </c>
      <c r="AI1071" s="177">
        <f t="shared" si="555"/>
        <v>5.0620815540847772</v>
      </c>
      <c r="AJ1071" s="177">
        <f t="shared" si="556"/>
        <v>3.7605524779641386</v>
      </c>
      <c r="AK1071" s="258">
        <f t="shared" si="557"/>
        <v>451.26629735569662</v>
      </c>
      <c r="AL1071" s="107">
        <v>481.60832970166678</v>
      </c>
      <c r="AM1071" s="130">
        <v>14.017111111111111</v>
      </c>
      <c r="AN1071" s="134">
        <v>0.32476612903225804</v>
      </c>
      <c r="AO1071" s="138">
        <v>0</v>
      </c>
      <c r="AP1071" s="130">
        <f t="shared" si="543"/>
        <v>6.2202332266666662</v>
      </c>
      <c r="AQ1071" s="134">
        <f t="shared" si="544"/>
        <v>0.14411821741935482</v>
      </c>
      <c r="AR1071" s="138">
        <f t="shared" si="545"/>
        <v>0</v>
      </c>
      <c r="AS1071" s="463">
        <v>15.807511494259252</v>
      </c>
      <c r="AT1071" s="428">
        <v>14.341877240143369</v>
      </c>
      <c r="AU1071" s="350">
        <f t="shared" si="546"/>
        <v>1.4656342541158836</v>
      </c>
      <c r="AV1071" s="415">
        <f t="shared" si="547"/>
        <v>7.014741300692485</v>
      </c>
      <c r="AW1071" s="347">
        <f t="shared" si="548"/>
        <v>6.3643514440860205</v>
      </c>
      <c r="AX1071" s="350">
        <f t="shared" si="549"/>
        <v>0.65038985660646453</v>
      </c>
      <c r="AY1071" s="207">
        <v>0.47699999999999998</v>
      </c>
      <c r="AZ1071" s="220">
        <v>0.4553684655321556</v>
      </c>
      <c r="BA1071" s="224">
        <f t="shared" si="558"/>
        <v>2.1631534467844382E-2</v>
      </c>
      <c r="BB1071" s="226">
        <f t="shared" si="559"/>
        <v>0.21167352</v>
      </c>
      <c r="BC1071" s="220">
        <f t="shared" si="560"/>
        <v>0.20207431026454936</v>
      </c>
      <c r="BD1071" s="224">
        <f t="shared" si="561"/>
        <v>9.5992097354506232E-3</v>
      </c>
      <c r="BE1071" s="236">
        <f t="shared" si="562"/>
        <v>3146.999442160482</v>
      </c>
      <c r="BF1071" s="446">
        <f t="shared" si="563"/>
        <v>46.447076896716048</v>
      </c>
    </row>
    <row r="1072" spans="1:58" x14ac:dyDescent="0.25">
      <c r="A1072" s="15">
        <v>1066</v>
      </c>
      <c r="B1072" s="16">
        <v>58</v>
      </c>
      <c r="C1072" s="17" t="s">
        <v>12</v>
      </c>
      <c r="D1072" s="17" t="s">
        <v>9</v>
      </c>
      <c r="E1072" s="18" t="s">
        <v>7</v>
      </c>
      <c r="F1072" s="19" t="s">
        <v>33</v>
      </c>
      <c r="G1072" s="20">
        <v>42641</v>
      </c>
      <c r="H1072" s="21">
        <v>19</v>
      </c>
      <c r="I1072" s="18">
        <v>133</v>
      </c>
      <c r="J1072" s="40"/>
      <c r="K1072" s="40"/>
      <c r="L1072" s="43">
        <v>75.009448713120804</v>
      </c>
      <c r="M1072" s="40"/>
      <c r="N1072" s="40"/>
      <c r="O1072" s="40"/>
      <c r="P1072" s="40"/>
      <c r="Q1072" s="40"/>
      <c r="R1072" s="40"/>
      <c r="S1072" s="313">
        <v>29349.197029478484</v>
      </c>
      <c r="T1072" s="321">
        <v>1221.403856545317</v>
      </c>
      <c r="U1072" s="326">
        <v>38.851619020802779</v>
      </c>
      <c r="V1072" s="288">
        <f t="shared" si="550"/>
        <v>24.029068577277378</v>
      </c>
      <c r="W1072" s="299">
        <f t="shared" si="551"/>
        <v>755.41760598866415</v>
      </c>
      <c r="X1072" s="306">
        <f t="shared" si="552"/>
        <v>31.437656584950201</v>
      </c>
      <c r="Y1072" s="40">
        <v>444.12</v>
      </c>
      <c r="Z1072" s="263">
        <v>104.5</v>
      </c>
      <c r="AA1072" s="193">
        <v>4.0999999999999996</v>
      </c>
      <c r="AB1072" s="72">
        <v>94.28200878614831</v>
      </c>
      <c r="AC1072" s="254">
        <f t="shared" si="553"/>
        <v>7.8568340655123595E-3</v>
      </c>
      <c r="AD1072" s="79">
        <f t="shared" si="554"/>
        <v>41.872525742104187</v>
      </c>
      <c r="AE1072" s="163">
        <v>4.3476761118249998</v>
      </c>
      <c r="AF1072" s="165">
        <v>4.1873705827500007</v>
      </c>
      <c r="AG1072" s="167">
        <v>3.4725316650249995</v>
      </c>
      <c r="AH1072" s="169">
        <v>3.2937977277749999</v>
      </c>
      <c r="AI1072" s="178">
        <f t="shared" si="555"/>
        <v>4.6113528633935408</v>
      </c>
      <c r="AJ1072" s="178">
        <f t="shared" si="556"/>
        <v>3.4935591319930772</v>
      </c>
      <c r="AK1072" s="259">
        <f t="shared" si="557"/>
        <v>419.22709583916929</v>
      </c>
      <c r="AL1072" s="108">
        <v>519.23593785826313</v>
      </c>
      <c r="AM1072" s="131">
        <v>17.39266666666667</v>
      </c>
      <c r="AN1072" s="135">
        <v>0.32273387096774198</v>
      </c>
      <c r="AO1072" s="139">
        <v>0</v>
      </c>
      <c r="AP1072" s="131">
        <f t="shared" si="543"/>
        <v>7.724431120000002</v>
      </c>
      <c r="AQ1072" s="135">
        <f t="shared" si="544"/>
        <v>0.14333256677419356</v>
      </c>
      <c r="AR1072" s="139">
        <f t="shared" si="545"/>
        <v>0</v>
      </c>
      <c r="AS1072" s="464">
        <v>19.94529429196842</v>
      </c>
      <c r="AT1072" s="429">
        <v>17.715400537634412</v>
      </c>
      <c r="AU1072" s="351">
        <f t="shared" si="546"/>
        <v>2.2298937543340074</v>
      </c>
      <c r="AV1072" s="416">
        <f t="shared" si="547"/>
        <v>8.8581041009490153</v>
      </c>
      <c r="AW1072" s="348">
        <f t="shared" si="548"/>
        <v>7.8677636867741949</v>
      </c>
      <c r="AX1072" s="351">
        <f t="shared" si="549"/>
        <v>0.99034041417481933</v>
      </c>
      <c r="AY1072" s="208">
        <v>1.3520000000000001</v>
      </c>
      <c r="AZ1072" s="221">
        <v>1.15429823385043</v>
      </c>
      <c r="BA1072" s="223">
        <f t="shared" si="558"/>
        <v>0.19770176614957014</v>
      </c>
      <c r="BB1072" s="227">
        <f t="shared" si="559"/>
        <v>0.60045024000000002</v>
      </c>
      <c r="BC1072" s="221">
        <f t="shared" si="560"/>
        <v>0.51264693161765296</v>
      </c>
      <c r="BD1072" s="223">
        <f t="shared" si="561"/>
        <v>8.7803308382347081E-2</v>
      </c>
      <c r="BE1072" s="237">
        <f t="shared" si="562"/>
        <v>476.89006842164372</v>
      </c>
      <c r="BF1072" s="447">
        <f t="shared" si="563"/>
        <v>42.280942131391861</v>
      </c>
    </row>
    <row r="1073" spans="1:58" x14ac:dyDescent="0.25">
      <c r="A1073" s="15">
        <v>1067</v>
      </c>
      <c r="B1073" s="16">
        <v>59</v>
      </c>
      <c r="C1073" s="17" t="s">
        <v>12</v>
      </c>
      <c r="D1073" s="17" t="s">
        <v>9</v>
      </c>
      <c r="E1073" s="18" t="s">
        <v>7</v>
      </c>
      <c r="F1073" s="19" t="s">
        <v>33</v>
      </c>
      <c r="G1073" s="20">
        <v>42641</v>
      </c>
      <c r="H1073" s="21">
        <v>19</v>
      </c>
      <c r="I1073" s="18">
        <v>133</v>
      </c>
      <c r="J1073" s="40"/>
      <c r="K1073" s="40"/>
      <c r="L1073" s="43">
        <v>75.012254168060139</v>
      </c>
      <c r="M1073" s="40"/>
      <c r="N1073" s="40"/>
      <c r="O1073" s="40"/>
      <c r="P1073" s="40"/>
      <c r="Q1073" s="40"/>
      <c r="R1073" s="40"/>
      <c r="S1073" s="313">
        <v>29350.294729184116</v>
      </c>
      <c r="T1073" s="321">
        <v>1221.4495387032457</v>
      </c>
      <c r="U1073" s="326">
        <v>38.853072123956487</v>
      </c>
      <c r="V1073" s="288">
        <f t="shared" si="550"/>
        <v>24.029068577277382</v>
      </c>
      <c r="W1073" s="299">
        <f t="shared" si="551"/>
        <v>755.41760598866426</v>
      </c>
      <c r="X1073" s="306">
        <f t="shared" si="552"/>
        <v>31.437656584950201</v>
      </c>
      <c r="Y1073" s="40">
        <v>446.64000000000004</v>
      </c>
      <c r="Z1073" s="263">
        <v>79.5</v>
      </c>
      <c r="AA1073" s="193">
        <v>4</v>
      </c>
      <c r="AB1073" s="72">
        <v>67.084720020793156</v>
      </c>
      <c r="AC1073" s="254">
        <f t="shared" si="553"/>
        <v>5.5903933350660963E-3</v>
      </c>
      <c r="AD1073" s="79">
        <f t="shared" si="554"/>
        <v>29.96271935008706</v>
      </c>
      <c r="AE1073" s="163">
        <v>3.2445330173250007</v>
      </c>
      <c r="AF1073" s="165">
        <v>3.12260542825</v>
      </c>
      <c r="AG1073" s="167">
        <v>2.5412254815249993</v>
      </c>
      <c r="AH1073" s="169">
        <v>2.3975655997750001</v>
      </c>
      <c r="AI1073" s="178">
        <f t="shared" si="555"/>
        <v>4.836470982243565</v>
      </c>
      <c r="AJ1073" s="178">
        <f t="shared" si="556"/>
        <v>3.5739369546923139</v>
      </c>
      <c r="AK1073" s="259">
        <f t="shared" si="557"/>
        <v>428.87243456307772</v>
      </c>
      <c r="AL1073" s="108">
        <v>462.7945256233686</v>
      </c>
      <c r="AM1073" s="131">
        <v>13.706000000000001</v>
      </c>
      <c r="AN1073" s="135">
        <v>0.39160483870967744</v>
      </c>
      <c r="AO1073" s="139">
        <v>0</v>
      </c>
      <c r="AP1073" s="131">
        <f t="shared" si="543"/>
        <v>6.1216478400000014</v>
      </c>
      <c r="AQ1073" s="135">
        <f t="shared" si="544"/>
        <v>0.17490638516129037</v>
      </c>
      <c r="AR1073" s="139">
        <f t="shared" si="545"/>
        <v>0</v>
      </c>
      <c r="AS1073" s="464">
        <v>15.605405951026357</v>
      </c>
      <c r="AT1073" s="429">
        <v>14.097604838709678</v>
      </c>
      <c r="AU1073" s="351">
        <f t="shared" si="546"/>
        <v>1.5078011123166792</v>
      </c>
      <c r="AV1073" s="416">
        <f t="shared" si="547"/>
        <v>6.9699985139664129</v>
      </c>
      <c r="AW1073" s="348">
        <f t="shared" si="548"/>
        <v>6.2965542251612918</v>
      </c>
      <c r="AX1073" s="351">
        <f t="shared" si="549"/>
        <v>0.67344428880512164</v>
      </c>
      <c r="AY1073" s="208">
        <v>0.17299999999999999</v>
      </c>
      <c r="AZ1073" s="221">
        <v>0.12714885013177274</v>
      </c>
      <c r="BA1073" s="223">
        <f t="shared" si="558"/>
        <v>4.5851149868227248E-2</v>
      </c>
      <c r="BB1073" s="227">
        <f t="shared" si="559"/>
        <v>7.7268719999999999E-2</v>
      </c>
      <c r="BC1073" s="221">
        <f t="shared" si="560"/>
        <v>5.6789762422854988E-2</v>
      </c>
      <c r="BD1073" s="223">
        <f t="shared" si="561"/>
        <v>2.0478957577145022E-2</v>
      </c>
      <c r="BE1073" s="237">
        <f t="shared" si="562"/>
        <v>1463.0978767945753</v>
      </c>
      <c r="BF1073" s="447">
        <f t="shared" si="563"/>
        <v>44.491756553833568</v>
      </c>
    </row>
    <row r="1074" spans="1:58" ht="15.75" thickBot="1" x14ac:dyDescent="0.3">
      <c r="A1074" s="22">
        <v>1068</v>
      </c>
      <c r="B1074" s="23">
        <v>60</v>
      </c>
      <c r="C1074" s="24" t="s">
        <v>12</v>
      </c>
      <c r="D1074" s="24" t="s">
        <v>9</v>
      </c>
      <c r="E1074" s="25" t="s">
        <v>7</v>
      </c>
      <c r="F1074" s="26" t="s">
        <v>33</v>
      </c>
      <c r="G1074" s="27">
        <v>42641</v>
      </c>
      <c r="H1074" s="28">
        <v>19</v>
      </c>
      <c r="I1074" s="25">
        <v>133</v>
      </c>
      <c r="J1074" s="41"/>
      <c r="K1074" s="41"/>
      <c r="L1074" s="42">
        <v>75.006643258181469</v>
      </c>
      <c r="M1074" s="41"/>
      <c r="N1074" s="41"/>
      <c r="O1074" s="41"/>
      <c r="P1074" s="41"/>
      <c r="Q1074" s="41"/>
      <c r="R1074" s="41"/>
      <c r="S1074" s="314">
        <v>29348.099329772853</v>
      </c>
      <c r="T1074" s="322">
        <v>1221.3581743873881</v>
      </c>
      <c r="U1074" s="327">
        <v>38.850165917649072</v>
      </c>
      <c r="V1074" s="289">
        <f t="shared" si="550"/>
        <v>24.029068577277378</v>
      </c>
      <c r="W1074" s="300">
        <f t="shared" si="551"/>
        <v>755.41760598866404</v>
      </c>
      <c r="X1074" s="307">
        <f t="shared" si="552"/>
        <v>31.437656584950197</v>
      </c>
      <c r="Y1074" s="41">
        <v>449.74999999999994</v>
      </c>
      <c r="Z1074" s="264">
        <v>106.5</v>
      </c>
      <c r="AA1074" s="194">
        <v>4.16</v>
      </c>
      <c r="AB1074" s="73">
        <v>97.934126637603427</v>
      </c>
      <c r="AC1074" s="255">
        <f t="shared" si="553"/>
        <v>8.161177219800286E-3</v>
      </c>
      <c r="AD1074" s="80">
        <f t="shared" si="554"/>
        <v>44.045873455262139</v>
      </c>
      <c r="AE1074" s="145">
        <v>4.4254625568249999</v>
      </c>
      <c r="AF1074" s="150">
        <v>4.2557728727499997</v>
      </c>
      <c r="AG1074" s="155">
        <v>3.5240011700249996</v>
      </c>
      <c r="AH1074" s="160">
        <v>3.3331251702749998</v>
      </c>
      <c r="AI1074" s="179">
        <f t="shared" si="555"/>
        <v>4.5188155638545</v>
      </c>
      <c r="AJ1074" s="179">
        <f t="shared" si="556"/>
        <v>3.4034358447989583</v>
      </c>
      <c r="AK1074" s="260">
        <f t="shared" si="557"/>
        <v>408.41230137587496</v>
      </c>
      <c r="AL1074" s="109">
        <v>515.88771848839656</v>
      </c>
      <c r="AM1074" s="132">
        <v>17.87488888888889</v>
      </c>
      <c r="AN1074" s="136">
        <v>0.19041129032258064</v>
      </c>
      <c r="AO1074" s="140">
        <v>0</v>
      </c>
      <c r="AP1074" s="132">
        <f t="shared" si="543"/>
        <v>8.0392312777777768</v>
      </c>
      <c r="AQ1074" s="136">
        <f t="shared" si="544"/>
        <v>8.5637477822580632E-2</v>
      </c>
      <c r="AR1074" s="140">
        <f t="shared" si="545"/>
        <v>0</v>
      </c>
      <c r="AS1074" s="465">
        <v>20.622667012817956</v>
      </c>
      <c r="AT1074" s="430">
        <v>18.065300179211469</v>
      </c>
      <c r="AU1074" s="352">
        <f t="shared" si="546"/>
        <v>2.557366833606487</v>
      </c>
      <c r="AV1074" s="417">
        <f t="shared" si="547"/>
        <v>9.275044489014876</v>
      </c>
      <c r="AW1074" s="349">
        <f t="shared" si="548"/>
        <v>8.1248687556003567</v>
      </c>
      <c r="AX1074" s="352">
        <f t="shared" si="549"/>
        <v>1.1501757334145175</v>
      </c>
      <c r="AY1074" s="209">
        <v>2.169</v>
      </c>
      <c r="AZ1074" s="222">
        <v>1.9508784027964738</v>
      </c>
      <c r="BA1074" s="225">
        <f t="shared" si="558"/>
        <v>0.2181215972035262</v>
      </c>
      <c r="BB1074" s="228">
        <f t="shared" si="559"/>
        <v>0.9755077499999999</v>
      </c>
      <c r="BC1074" s="222">
        <f t="shared" si="560"/>
        <v>0.87740756165771405</v>
      </c>
      <c r="BD1074" s="225">
        <f t="shared" si="561"/>
        <v>9.8100188342285885E-2</v>
      </c>
      <c r="BE1074" s="238">
        <f t="shared" si="562"/>
        <v>448.98867371772667</v>
      </c>
      <c r="BF1074" s="448">
        <f t="shared" si="563"/>
        <v>38.294907617728562</v>
      </c>
    </row>
    <row r="1075" spans="1:58" x14ac:dyDescent="0.25">
      <c r="A1075" s="8">
        <v>1069</v>
      </c>
      <c r="B1075" s="9">
        <v>61</v>
      </c>
      <c r="C1075" s="10" t="s">
        <v>12</v>
      </c>
      <c r="D1075" s="10" t="s">
        <v>9</v>
      </c>
      <c r="E1075" s="11" t="s">
        <v>8</v>
      </c>
      <c r="F1075" s="12" t="s">
        <v>33</v>
      </c>
      <c r="G1075" s="13">
        <v>42640</v>
      </c>
      <c r="H1075" s="14">
        <v>19</v>
      </c>
      <c r="I1075" s="11">
        <v>133</v>
      </c>
      <c r="J1075" s="39"/>
      <c r="K1075" s="39"/>
      <c r="L1075" s="44">
        <v>75.003837803242135</v>
      </c>
      <c r="M1075" s="39"/>
      <c r="N1075" s="39"/>
      <c r="O1075" s="39"/>
      <c r="P1075" s="39"/>
      <c r="Q1075" s="39"/>
      <c r="R1075" s="39"/>
      <c r="S1075" s="315">
        <v>29347.001630067225</v>
      </c>
      <c r="T1075" s="323">
        <v>1221.3124922294592</v>
      </c>
      <c r="U1075" s="328">
        <v>38.848712814495357</v>
      </c>
      <c r="V1075" s="287">
        <f t="shared" si="550"/>
        <v>24.029068577277382</v>
      </c>
      <c r="W1075" s="298">
        <f t="shared" si="551"/>
        <v>755.41760598866426</v>
      </c>
      <c r="X1075" s="305">
        <f t="shared" si="552"/>
        <v>31.437656584950201</v>
      </c>
      <c r="Y1075" s="39">
        <v>254.39999999999992</v>
      </c>
      <c r="Z1075" s="262">
        <v>108.9</v>
      </c>
      <c r="AA1075" s="192">
        <v>3.85</v>
      </c>
      <c r="AB1075" s="71">
        <v>39.799288231829188</v>
      </c>
      <c r="AC1075" s="253">
        <f t="shared" si="553"/>
        <v>3.3166073526524325E-3</v>
      </c>
      <c r="AD1075" s="78">
        <f t="shared" si="554"/>
        <v>10.124938926177341</v>
      </c>
      <c r="AE1075" s="163">
        <v>0.84964050322500018</v>
      </c>
      <c r="AF1075" s="165">
        <v>0.82150916715000011</v>
      </c>
      <c r="AG1075" s="167">
        <v>0.65628044682500009</v>
      </c>
      <c r="AH1075" s="169">
        <v>0.6116175614749999</v>
      </c>
      <c r="AI1075" s="177">
        <f t="shared" si="555"/>
        <v>2.1348133119262833</v>
      </c>
      <c r="AJ1075" s="177">
        <f t="shared" si="556"/>
        <v>1.5367550241410179</v>
      </c>
      <c r="AK1075" s="258">
        <f t="shared" si="557"/>
        <v>184.41060289692214</v>
      </c>
      <c r="AL1075" s="107">
        <v>139.31966919642102</v>
      </c>
      <c r="AM1075" s="130">
        <v>9.3379999999999992</v>
      </c>
      <c r="AN1075" s="134">
        <v>0.22202419354838709</v>
      </c>
      <c r="AO1075" s="138">
        <v>0</v>
      </c>
      <c r="AP1075" s="130">
        <f t="shared" si="543"/>
        <v>2.3755871999999991</v>
      </c>
      <c r="AQ1075" s="134">
        <f t="shared" si="544"/>
        <v>5.6482954838709659E-2</v>
      </c>
      <c r="AR1075" s="138">
        <f t="shared" si="545"/>
        <v>0</v>
      </c>
      <c r="AS1075" s="463">
        <v>12.17358039030899</v>
      </c>
      <c r="AT1075" s="428">
        <v>9.5600241935483865</v>
      </c>
      <c r="AU1075" s="350">
        <f t="shared" si="546"/>
        <v>2.6135561967606034</v>
      </c>
      <c r="AV1075" s="415">
        <f t="shared" si="547"/>
        <v>3.0969588512946062</v>
      </c>
      <c r="AW1075" s="347">
        <f t="shared" si="548"/>
        <v>2.4320701548387089</v>
      </c>
      <c r="AX1075" s="350">
        <f t="shared" si="549"/>
        <v>0.66488869645589732</v>
      </c>
      <c r="AY1075" s="207">
        <v>2.5710000000000002</v>
      </c>
      <c r="AZ1075" s="220">
        <v>2.300508176697281</v>
      </c>
      <c r="BA1075" s="224">
        <f t="shared" si="558"/>
        <v>0.27049182330271915</v>
      </c>
      <c r="BB1075" s="226">
        <f t="shared" si="559"/>
        <v>0.65406239999999982</v>
      </c>
      <c r="BC1075" s="220">
        <f t="shared" si="560"/>
        <v>0.58524928015178812</v>
      </c>
      <c r="BD1075" s="224">
        <f t="shared" si="561"/>
        <v>6.8813119848211729E-2</v>
      </c>
      <c r="BE1075" s="236">
        <f t="shared" si="562"/>
        <v>147.13675166176122</v>
      </c>
      <c r="BF1075" s="446">
        <f t="shared" si="563"/>
        <v>15.228020840400825</v>
      </c>
    </row>
    <row r="1076" spans="1:58" x14ac:dyDescent="0.25">
      <c r="A1076" s="15">
        <v>1070</v>
      </c>
      <c r="B1076" s="16">
        <v>62</v>
      </c>
      <c r="C1076" s="17" t="s">
        <v>12</v>
      </c>
      <c r="D1076" s="17" t="s">
        <v>9</v>
      </c>
      <c r="E1076" s="18" t="s">
        <v>8</v>
      </c>
      <c r="F1076" s="19" t="s">
        <v>33</v>
      </c>
      <c r="G1076" s="20">
        <v>42640</v>
      </c>
      <c r="H1076" s="21">
        <v>19</v>
      </c>
      <c r="I1076" s="18">
        <v>133</v>
      </c>
      <c r="J1076" s="40"/>
      <c r="K1076" s="40"/>
      <c r="L1076" s="43">
        <v>75.001032348302772</v>
      </c>
      <c r="M1076" s="40"/>
      <c r="N1076" s="40"/>
      <c r="O1076" s="40"/>
      <c r="P1076" s="40"/>
      <c r="Q1076" s="40"/>
      <c r="R1076" s="40"/>
      <c r="S1076" s="313">
        <v>29345.903930361583</v>
      </c>
      <c r="T1076" s="321">
        <v>1221.2668100715298</v>
      </c>
      <c r="U1076" s="326">
        <v>38.847259711341636</v>
      </c>
      <c r="V1076" s="288">
        <f t="shared" si="550"/>
        <v>24.029068577277382</v>
      </c>
      <c r="W1076" s="299">
        <f t="shared" si="551"/>
        <v>755.41760598866415</v>
      </c>
      <c r="X1076" s="306">
        <f t="shared" si="552"/>
        <v>31.437656584950194</v>
      </c>
      <c r="Y1076" s="40">
        <v>255.75</v>
      </c>
      <c r="Z1076" s="263">
        <v>114.9</v>
      </c>
      <c r="AA1076" s="193">
        <v>3.85</v>
      </c>
      <c r="AB1076" s="72">
        <v>47.225664917538616</v>
      </c>
      <c r="AC1076" s="254">
        <f t="shared" si="553"/>
        <v>3.9354720764615513E-3</v>
      </c>
      <c r="AD1076" s="79">
        <f t="shared" si="554"/>
        <v>12.0779638026605</v>
      </c>
      <c r="AE1076" s="163">
        <v>0.88962365722500014</v>
      </c>
      <c r="AF1076" s="165">
        <v>0.86130516215000008</v>
      </c>
      <c r="AG1076" s="167">
        <v>0.68847643212500009</v>
      </c>
      <c r="AH1076" s="169">
        <v>0.63879787547499989</v>
      </c>
      <c r="AI1076" s="178">
        <f t="shared" si="555"/>
        <v>1.8837715864422115</v>
      </c>
      <c r="AJ1076" s="178">
        <f t="shared" si="556"/>
        <v>1.3526498284151502</v>
      </c>
      <c r="AK1076" s="259">
        <f t="shared" si="557"/>
        <v>162.31797940981804</v>
      </c>
      <c r="AL1076" s="108">
        <v>87.123290261933761</v>
      </c>
      <c r="AM1076" s="131">
        <v>9.3379999999999992</v>
      </c>
      <c r="AN1076" s="135">
        <v>0.16444354838709679</v>
      </c>
      <c r="AO1076" s="139">
        <v>0</v>
      </c>
      <c r="AP1076" s="131">
        <f t="shared" si="543"/>
        <v>2.3881934999999999</v>
      </c>
      <c r="AQ1076" s="135">
        <f t="shared" si="544"/>
        <v>4.2056437500000009E-2</v>
      </c>
      <c r="AR1076" s="139">
        <f t="shared" si="545"/>
        <v>0</v>
      </c>
      <c r="AS1076" s="464">
        <v>13.821201046974471</v>
      </c>
      <c r="AT1076" s="429">
        <v>9.5024435483870953</v>
      </c>
      <c r="AU1076" s="351">
        <f t="shared" si="546"/>
        <v>4.3187574985873756</v>
      </c>
      <c r="AV1076" s="416">
        <f t="shared" si="547"/>
        <v>3.5347721677637209</v>
      </c>
      <c r="AW1076" s="348">
        <f t="shared" si="548"/>
        <v>2.4302499374999997</v>
      </c>
      <c r="AX1076" s="351">
        <f t="shared" si="549"/>
        <v>1.1045222302637212</v>
      </c>
      <c r="AY1076" s="208">
        <v>3.1240000000000001</v>
      </c>
      <c r="AZ1076" s="221">
        <v>2.7596092175774554</v>
      </c>
      <c r="BA1076" s="223">
        <f t="shared" si="558"/>
        <v>0.36439078242254475</v>
      </c>
      <c r="BB1076" s="227">
        <f t="shared" si="559"/>
        <v>0.79896300000000009</v>
      </c>
      <c r="BC1076" s="221">
        <f t="shared" si="560"/>
        <v>0.7057700573954343</v>
      </c>
      <c r="BD1076" s="223">
        <f t="shared" si="561"/>
        <v>9.3192942604565815E-2</v>
      </c>
      <c r="BE1076" s="237">
        <f t="shared" si="562"/>
        <v>129.60170014063664</v>
      </c>
      <c r="BF1076" s="447">
        <f t="shared" si="563"/>
        <v>10.935011964201667</v>
      </c>
    </row>
    <row r="1077" spans="1:58" x14ac:dyDescent="0.25">
      <c r="A1077" s="15">
        <v>1071</v>
      </c>
      <c r="B1077" s="16">
        <v>63</v>
      </c>
      <c r="C1077" s="17" t="s">
        <v>12</v>
      </c>
      <c r="D1077" s="17" t="s">
        <v>9</v>
      </c>
      <c r="E1077" s="18" t="s">
        <v>8</v>
      </c>
      <c r="F1077" s="19" t="s">
        <v>33</v>
      </c>
      <c r="G1077" s="20">
        <v>42640</v>
      </c>
      <c r="H1077" s="21">
        <v>19</v>
      </c>
      <c r="I1077" s="18">
        <v>133</v>
      </c>
      <c r="J1077" s="40"/>
      <c r="K1077" s="40"/>
      <c r="L1077" s="43">
        <v>75.003837803242135</v>
      </c>
      <c r="M1077" s="40"/>
      <c r="N1077" s="40"/>
      <c r="O1077" s="40"/>
      <c r="P1077" s="40"/>
      <c r="Q1077" s="40"/>
      <c r="R1077" s="40"/>
      <c r="S1077" s="313">
        <v>29347.001630067225</v>
      </c>
      <c r="T1077" s="321">
        <v>1221.3124922294592</v>
      </c>
      <c r="U1077" s="326">
        <v>38.848712814495357</v>
      </c>
      <c r="V1077" s="288">
        <f t="shared" si="550"/>
        <v>24.029068577277382</v>
      </c>
      <c r="W1077" s="299">
        <f t="shared" si="551"/>
        <v>755.41760598866426</v>
      </c>
      <c r="X1077" s="306">
        <f t="shared" si="552"/>
        <v>31.437656584950201</v>
      </c>
      <c r="Y1077" s="40">
        <v>260.65999999999997</v>
      </c>
      <c r="Z1077" s="263">
        <v>115.9</v>
      </c>
      <c r="AA1077" s="193">
        <v>3.93</v>
      </c>
      <c r="AB1077" s="72">
        <v>43.914447950998962</v>
      </c>
      <c r="AC1077" s="254">
        <f t="shared" si="553"/>
        <v>3.6595373292499134E-3</v>
      </c>
      <c r="AD1077" s="79">
        <f t="shared" si="554"/>
        <v>11.446740002907388</v>
      </c>
      <c r="AE1077" s="163">
        <v>0.83534707122500007</v>
      </c>
      <c r="AF1077" s="165">
        <v>0.80818085414999996</v>
      </c>
      <c r="AG1077" s="167">
        <v>0.64760850742499998</v>
      </c>
      <c r="AH1077" s="169">
        <v>0.60267549377499996</v>
      </c>
      <c r="AI1077" s="178">
        <f t="shared" si="555"/>
        <v>1.9022146701174631</v>
      </c>
      <c r="AJ1077" s="178">
        <f t="shared" si="556"/>
        <v>1.3723854491976832</v>
      </c>
      <c r="AK1077" s="259">
        <f t="shared" si="557"/>
        <v>164.68625390372202</v>
      </c>
      <c r="AL1077" s="108">
        <v>126.19320815516342</v>
      </c>
      <c r="AM1077" s="131">
        <v>9.664666666666669</v>
      </c>
      <c r="AN1077" s="135">
        <v>0.21954032258064515</v>
      </c>
      <c r="AO1077" s="139">
        <v>0</v>
      </c>
      <c r="AP1077" s="131">
        <f t="shared" si="543"/>
        <v>2.5191920133333339</v>
      </c>
      <c r="AQ1077" s="135">
        <f t="shared" si="544"/>
        <v>5.7225380483870956E-2</v>
      </c>
      <c r="AR1077" s="139">
        <f t="shared" si="545"/>
        <v>0</v>
      </c>
      <c r="AS1077" s="464">
        <v>13.473425994338372</v>
      </c>
      <c r="AT1077" s="429">
        <v>9.8842069892473141</v>
      </c>
      <c r="AU1077" s="351">
        <f t="shared" si="546"/>
        <v>3.5892190050910582</v>
      </c>
      <c r="AV1077" s="416">
        <f t="shared" si="547"/>
        <v>3.51198321968424</v>
      </c>
      <c r="AW1077" s="348">
        <f t="shared" si="548"/>
        <v>2.5764173938172044</v>
      </c>
      <c r="AX1077" s="351">
        <f t="shared" si="549"/>
        <v>0.93556582586703507</v>
      </c>
      <c r="AY1077" s="208">
        <v>2.7650000000000001</v>
      </c>
      <c r="AZ1077" s="221">
        <v>2.4232275929496132</v>
      </c>
      <c r="BA1077" s="223">
        <f t="shared" si="558"/>
        <v>0.34177240705038692</v>
      </c>
      <c r="BB1077" s="227">
        <f t="shared" si="559"/>
        <v>0.72072489999999989</v>
      </c>
      <c r="BC1077" s="221">
        <f t="shared" si="560"/>
        <v>0.63163850437824609</v>
      </c>
      <c r="BD1077" s="223">
        <f t="shared" si="561"/>
        <v>8.9086395621753842E-2</v>
      </c>
      <c r="BE1077" s="237">
        <f t="shared" si="562"/>
        <v>128.49032585747841</v>
      </c>
      <c r="BF1077" s="447">
        <f t="shared" si="563"/>
        <v>12.23509846813732</v>
      </c>
    </row>
    <row r="1078" spans="1:58" ht="15.75" thickBot="1" x14ac:dyDescent="0.3">
      <c r="A1078" s="22">
        <v>1072</v>
      </c>
      <c r="B1078" s="23">
        <v>64</v>
      </c>
      <c r="C1078" s="24" t="s">
        <v>12</v>
      </c>
      <c r="D1078" s="24" t="s">
        <v>9</v>
      </c>
      <c r="E1078" s="25" t="s">
        <v>8</v>
      </c>
      <c r="F1078" s="26" t="s">
        <v>33</v>
      </c>
      <c r="G1078" s="27">
        <v>42640</v>
      </c>
      <c r="H1078" s="28">
        <v>19</v>
      </c>
      <c r="I1078" s="25">
        <v>133</v>
      </c>
      <c r="J1078" s="41"/>
      <c r="K1078" s="41"/>
      <c r="L1078" s="42">
        <v>75.012254168060139</v>
      </c>
      <c r="M1078" s="41"/>
      <c r="N1078" s="41"/>
      <c r="O1078" s="41"/>
      <c r="P1078" s="41"/>
      <c r="Q1078" s="41"/>
      <c r="R1078" s="41"/>
      <c r="S1078" s="314">
        <v>29350.294729184116</v>
      </c>
      <c r="T1078" s="322">
        <v>1221.4495387032457</v>
      </c>
      <c r="U1078" s="327">
        <v>38.853072123956487</v>
      </c>
      <c r="V1078" s="289">
        <f t="shared" si="550"/>
        <v>24.029068577277382</v>
      </c>
      <c r="W1078" s="300">
        <f t="shared" si="551"/>
        <v>755.41760598866426</v>
      </c>
      <c r="X1078" s="307">
        <f t="shared" si="552"/>
        <v>31.437656584950201</v>
      </c>
      <c r="Y1078" s="41">
        <v>264.39000000000004</v>
      </c>
      <c r="Z1078" s="264">
        <v>122.9</v>
      </c>
      <c r="AA1078" s="194">
        <v>3.9</v>
      </c>
      <c r="AB1078" s="73">
        <v>47.397268099789123</v>
      </c>
      <c r="AC1078" s="255">
        <f t="shared" si="553"/>
        <v>3.9497723416490934E-3</v>
      </c>
      <c r="AD1078" s="80">
        <f t="shared" si="554"/>
        <v>12.531363712903248</v>
      </c>
      <c r="AE1078" s="145">
        <v>0.86320139422499997</v>
      </c>
      <c r="AF1078" s="150">
        <v>0.83522109715000004</v>
      </c>
      <c r="AG1078" s="155">
        <v>0.66784136372500003</v>
      </c>
      <c r="AH1078" s="160">
        <v>0.62089335547499991</v>
      </c>
      <c r="AI1078" s="179">
        <f t="shared" si="555"/>
        <v>1.8212049530104468</v>
      </c>
      <c r="AJ1078" s="179">
        <f t="shared" si="556"/>
        <v>1.3099770943924136</v>
      </c>
      <c r="AK1078" s="260">
        <f t="shared" si="557"/>
        <v>157.19725132708965</v>
      </c>
      <c r="AL1078" s="109">
        <v>140.91909649604435</v>
      </c>
      <c r="AM1078" s="132">
        <v>9.7580000000000009</v>
      </c>
      <c r="AN1078" s="136">
        <v>0.26402419354838713</v>
      </c>
      <c r="AO1078" s="140">
        <v>0</v>
      </c>
      <c r="AP1078" s="132">
        <f t="shared" si="543"/>
        <v>2.5799176200000007</v>
      </c>
      <c r="AQ1078" s="136">
        <f t="shared" si="544"/>
        <v>6.9805356532258084E-2</v>
      </c>
      <c r="AR1078" s="140">
        <f t="shared" si="545"/>
        <v>0</v>
      </c>
      <c r="AS1078" s="465">
        <v>13.949148299364468</v>
      </c>
      <c r="AT1078" s="430">
        <v>10.022024193548388</v>
      </c>
      <c r="AU1078" s="352">
        <f t="shared" si="546"/>
        <v>3.9271241058160804</v>
      </c>
      <c r="AV1078" s="417">
        <f t="shared" si="547"/>
        <v>3.6880153188689722</v>
      </c>
      <c r="AW1078" s="349">
        <f t="shared" si="548"/>
        <v>2.6497229765322587</v>
      </c>
      <c r="AX1078" s="352">
        <f t="shared" si="549"/>
        <v>1.0382923423367139</v>
      </c>
      <c r="AY1078" s="209">
        <v>2.859</v>
      </c>
      <c r="AZ1078" s="222">
        <v>2.5522978901002409</v>
      </c>
      <c r="BA1078" s="225">
        <f t="shared" si="558"/>
        <v>0.3067021098997591</v>
      </c>
      <c r="BB1078" s="228">
        <f t="shared" si="559"/>
        <v>0.75589101000000014</v>
      </c>
      <c r="BC1078" s="222">
        <f t="shared" si="560"/>
        <v>0.67480203916360282</v>
      </c>
      <c r="BD1078" s="225">
        <f t="shared" si="561"/>
        <v>8.1088970836397323E-2</v>
      </c>
      <c r="BE1078" s="238">
        <f t="shared" si="562"/>
        <v>154.53844812244753</v>
      </c>
      <c r="BF1078" s="448">
        <f t="shared" si="563"/>
        <v>12.069205561798684</v>
      </c>
    </row>
    <row r="1079" spans="1:58" x14ac:dyDescent="0.25">
      <c r="A1079" s="8">
        <v>1073</v>
      </c>
      <c r="B1079" s="9">
        <v>65</v>
      </c>
      <c r="C1079" s="10" t="s">
        <v>12</v>
      </c>
      <c r="D1079" s="10" t="s">
        <v>10</v>
      </c>
      <c r="E1079" s="11" t="s">
        <v>7</v>
      </c>
      <c r="F1079" s="12" t="s">
        <v>33</v>
      </c>
      <c r="G1079" s="13">
        <v>42641</v>
      </c>
      <c r="H1079" s="14">
        <v>19</v>
      </c>
      <c r="I1079" s="11">
        <v>133</v>
      </c>
      <c r="J1079" s="39"/>
      <c r="K1079" s="39"/>
      <c r="L1079" s="44">
        <v>180.00997163655069</v>
      </c>
      <c r="M1079" s="39"/>
      <c r="N1079" s="39"/>
      <c r="O1079" s="39"/>
      <c r="P1079" s="39"/>
      <c r="Q1079" s="39"/>
      <c r="R1079" s="39"/>
      <c r="S1079" s="315">
        <v>6113.7386700160496</v>
      </c>
      <c r="T1079" s="323">
        <v>271.21502393240297</v>
      </c>
      <c r="U1079" s="328">
        <v>14.330053812070892</v>
      </c>
      <c r="V1079" s="287"/>
      <c r="W1079" s="298"/>
      <c r="X1079" s="305"/>
      <c r="Y1079" s="39">
        <v>442.49</v>
      </c>
      <c r="Z1079" s="262"/>
      <c r="AA1079" s="192"/>
      <c r="AB1079" s="71"/>
      <c r="AC1079" s="253"/>
      <c r="AD1079" s="78"/>
      <c r="AE1079" s="163"/>
      <c r="AF1079" s="165"/>
      <c r="AG1079" s="167"/>
      <c r="AH1079" s="169"/>
      <c r="AI1079" s="177"/>
      <c r="AJ1079" s="177"/>
      <c r="AK1079" s="258"/>
      <c r="AL1079" s="107"/>
      <c r="AM1079" s="130"/>
      <c r="AN1079" s="134"/>
      <c r="AO1079" s="138"/>
      <c r="AP1079" s="130"/>
      <c r="AQ1079" s="134"/>
      <c r="AR1079" s="138"/>
      <c r="AS1079" s="463"/>
      <c r="AT1079" s="428"/>
      <c r="AU1079" s="350"/>
      <c r="AV1079" s="415"/>
      <c r="AW1079" s="347"/>
      <c r="AX1079" s="350"/>
      <c r="AY1079" s="207"/>
      <c r="AZ1079" s="220"/>
      <c r="BA1079" s="224"/>
      <c r="BB1079" s="226"/>
      <c r="BC1079" s="220"/>
      <c r="BD1079" s="224"/>
      <c r="BE1079" s="236"/>
      <c r="BF1079" s="446"/>
    </row>
    <row r="1080" spans="1:58" x14ac:dyDescent="0.25">
      <c r="A1080" s="15">
        <v>1074</v>
      </c>
      <c r="B1080" s="16">
        <v>66</v>
      </c>
      <c r="C1080" s="17" t="s">
        <v>12</v>
      </c>
      <c r="D1080" s="17" t="s">
        <v>10</v>
      </c>
      <c r="E1080" s="18" t="s">
        <v>7</v>
      </c>
      <c r="F1080" s="19" t="s">
        <v>33</v>
      </c>
      <c r="G1080" s="20">
        <v>42641</v>
      </c>
      <c r="H1080" s="21">
        <v>19</v>
      </c>
      <c r="I1080" s="18">
        <v>133</v>
      </c>
      <c r="J1080" s="40"/>
      <c r="K1080" s="40"/>
      <c r="L1080" s="43">
        <v>180.02563557421487</v>
      </c>
      <c r="M1080" s="40"/>
      <c r="N1080" s="40"/>
      <c r="O1080" s="40"/>
      <c r="P1080" s="40"/>
      <c r="Q1080" s="40"/>
      <c r="R1080" s="40"/>
      <c r="S1080" s="313">
        <v>6114.2706695522502</v>
      </c>
      <c r="T1080" s="321">
        <v>271.23862426515035</v>
      </c>
      <c r="U1080" s="326">
        <v>14.331300771156526</v>
      </c>
      <c r="V1080" s="288">
        <f>S1080/T1080</f>
        <v>22.542035398230091</v>
      </c>
      <c r="W1080" s="299">
        <f>S1080/U1080</f>
        <v>426.63752350086452</v>
      </c>
      <c r="X1080" s="306">
        <f>T1080/U1080</f>
        <v>18.926308825438291</v>
      </c>
      <c r="Y1080" s="40">
        <v>449.8</v>
      </c>
      <c r="Z1080" s="263">
        <v>18.599999999999994</v>
      </c>
      <c r="AA1080" s="193">
        <v>3.93</v>
      </c>
      <c r="AB1080" s="72">
        <v>8.84548788150496</v>
      </c>
      <c r="AC1080" s="254">
        <f>(AB1080/12000)</f>
        <v>7.3712399012541331E-4</v>
      </c>
      <c r="AD1080" s="79">
        <f>Y1080*AB1080/1000</f>
        <v>3.978700449100931</v>
      </c>
      <c r="AE1080" s="163">
        <v>0.39093507822500001</v>
      </c>
      <c r="AF1080" s="165">
        <v>0.37611882385000006</v>
      </c>
      <c r="AG1080" s="167">
        <v>0.30337633562499999</v>
      </c>
      <c r="AH1080" s="169">
        <v>0.28591951357499995</v>
      </c>
      <c r="AI1080" s="178">
        <f>AE1080/AB1080*100</f>
        <v>4.4195988221566225</v>
      </c>
      <c r="AJ1080" s="178">
        <f>AH1080/AB1080*100</f>
        <v>3.2323769746248745</v>
      </c>
      <c r="AK1080" s="259">
        <f>AH1080/AC1080</f>
        <v>387.88523695498498</v>
      </c>
      <c r="AL1080" s="108">
        <v>56.714736265087858</v>
      </c>
      <c r="AM1080" s="131">
        <v>2.809333333333333</v>
      </c>
      <c r="AN1080" s="135">
        <v>1.6370967741935489E-3</v>
      </c>
      <c r="AO1080" s="139">
        <v>0</v>
      </c>
      <c r="AP1080" s="131">
        <f>AM1080*Y1080/1000</f>
        <v>1.2636381333333331</v>
      </c>
      <c r="AQ1080" s="135">
        <f>AN1080*Y1080/1000</f>
        <v>7.3636612903225831E-4</v>
      </c>
      <c r="AR1080" s="139">
        <f>AO1080*Y1080/1000</f>
        <v>0</v>
      </c>
      <c r="AS1080" s="464">
        <v>3.1791358525129403</v>
      </c>
      <c r="AT1080" s="429">
        <v>2.8109704301075267</v>
      </c>
      <c r="AU1080" s="351">
        <f>AS1080-AT1080</f>
        <v>0.36816542240541361</v>
      </c>
      <c r="AV1080" s="416">
        <f>AS1080*Y1080/1000</f>
        <v>1.4299753064603204</v>
      </c>
      <c r="AW1080" s="348">
        <f>AT1080*Y1080/1000</f>
        <v>1.2643744994623656</v>
      </c>
      <c r="AX1080" s="351">
        <f>AU1080*Y1080/1000</f>
        <v>0.16560080699795504</v>
      </c>
      <c r="AY1080" s="208">
        <v>3.3000000000000002E-2</v>
      </c>
      <c r="AZ1080" s="221">
        <v>2.1183256409152397E-2</v>
      </c>
      <c r="BA1080" s="223">
        <f>AY1080-AZ1080</f>
        <v>1.1816743590847605E-2</v>
      </c>
      <c r="BB1080" s="227">
        <f>AY1080*Y1080/1000</f>
        <v>1.4843400000000001E-2</v>
      </c>
      <c r="BC1080" s="221">
        <f>AZ1080*Y1080/1000</f>
        <v>9.5282287328367476E-3</v>
      </c>
      <c r="BD1080" s="223">
        <f>BA1080*Y1080/1000</f>
        <v>5.3151712671632529E-3</v>
      </c>
      <c r="BE1080" s="237">
        <f>AB1080/BA1080</f>
        <v>748.55545552803869</v>
      </c>
      <c r="BF1080" s="447">
        <f>AB1080/AU1080</f>
        <v>24.025851813331215</v>
      </c>
    </row>
    <row r="1081" spans="1:58" x14ac:dyDescent="0.25">
      <c r="A1081" s="15">
        <v>1075</v>
      </c>
      <c r="B1081" s="16">
        <v>67</v>
      </c>
      <c r="C1081" s="17" t="s">
        <v>12</v>
      </c>
      <c r="D1081" s="17" t="s">
        <v>10</v>
      </c>
      <c r="E1081" s="18" t="s">
        <v>7</v>
      </c>
      <c r="F1081" s="19" t="s">
        <v>33</v>
      </c>
      <c r="G1081" s="20">
        <v>42641</v>
      </c>
      <c r="H1081" s="21">
        <v>19</v>
      </c>
      <c r="I1081" s="18">
        <v>133</v>
      </c>
      <c r="J1081" s="40"/>
      <c r="K1081" s="40"/>
      <c r="L1081" s="43">
        <v>180.03346754304692</v>
      </c>
      <c r="M1081" s="40"/>
      <c r="N1081" s="40"/>
      <c r="O1081" s="40"/>
      <c r="P1081" s="40"/>
      <c r="Q1081" s="40"/>
      <c r="R1081" s="40"/>
      <c r="S1081" s="313">
        <v>6114.5366693203505</v>
      </c>
      <c r="T1081" s="321">
        <v>271.25042443152398</v>
      </c>
      <c r="U1081" s="326">
        <v>14.331924250699339</v>
      </c>
      <c r="V1081" s="288">
        <f>S1081/T1081</f>
        <v>22.542035398230095</v>
      </c>
      <c r="W1081" s="299">
        <f>S1081/U1081</f>
        <v>426.63752350086457</v>
      </c>
      <c r="X1081" s="306">
        <f>T1081/U1081</f>
        <v>18.926308825438291</v>
      </c>
      <c r="Y1081" s="40">
        <v>448.41</v>
      </c>
      <c r="Z1081" s="263">
        <v>40.099999999999994</v>
      </c>
      <c r="AA1081" s="193">
        <v>3.87</v>
      </c>
      <c r="AB1081" s="72">
        <v>9.9538303393355161</v>
      </c>
      <c r="AC1081" s="254">
        <f>(AB1081/12000)</f>
        <v>8.2948586161129298E-4</v>
      </c>
      <c r="AD1081" s="79">
        <f>Y1081*AB1081/1000</f>
        <v>4.4633970624614392</v>
      </c>
      <c r="AE1081" s="163">
        <v>0.418565288225</v>
      </c>
      <c r="AF1081" s="165">
        <v>0.40265123545000003</v>
      </c>
      <c r="AG1081" s="167">
        <v>0.32347171382499995</v>
      </c>
      <c r="AH1081" s="169">
        <v>0.30411433807500005</v>
      </c>
      <c r="AI1081" s="178">
        <f>AE1081/AB1081*100</f>
        <v>4.2050675363725558</v>
      </c>
      <c r="AJ1081" s="178">
        <f>AH1081/AB1081*100</f>
        <v>3.0552493633852884</v>
      </c>
      <c r="AK1081" s="259">
        <f>AH1081/AC1081</f>
        <v>366.62992360623463</v>
      </c>
      <c r="AL1081" s="108">
        <v>57.967471403473326</v>
      </c>
      <c r="AM1081" s="131">
        <v>3.2137777777777776</v>
      </c>
      <c r="AN1081" s="135">
        <v>1.7500000000000002E-2</v>
      </c>
      <c r="AO1081" s="139">
        <v>0</v>
      </c>
      <c r="AP1081" s="131">
        <f>AM1081*Y1081/1000</f>
        <v>1.4410900933333333</v>
      </c>
      <c r="AQ1081" s="135">
        <f>AN1081*Y1081/1000</f>
        <v>7.8471750000000014E-3</v>
      </c>
      <c r="AR1081" s="139">
        <f>AO1081*Y1081/1000</f>
        <v>0</v>
      </c>
      <c r="AS1081" s="464">
        <v>3.7645039560917759</v>
      </c>
      <c r="AT1081" s="429">
        <v>3.2312777777777777</v>
      </c>
      <c r="AU1081" s="351">
        <f>AS1081-AT1081</f>
        <v>0.53322617831399821</v>
      </c>
      <c r="AV1081" s="416">
        <f>AS1081*Y1081/1000</f>
        <v>1.6880412189511131</v>
      </c>
      <c r="AW1081" s="348">
        <f>AT1081*Y1081/1000</f>
        <v>1.4489372683333333</v>
      </c>
      <c r="AX1081" s="351">
        <f>AU1081*Y1081/1000</f>
        <v>0.23910395061777995</v>
      </c>
      <c r="AY1081" s="208">
        <v>3.3000000000000002E-2</v>
      </c>
      <c r="AZ1081" s="221">
        <v>2.0652301263649302E-2</v>
      </c>
      <c r="BA1081" s="223">
        <f>AY1081-AZ1081</f>
        <v>1.23476987363507E-2</v>
      </c>
      <c r="BB1081" s="227">
        <f>AY1081*Y1081/1000</f>
        <v>1.4797530000000001E-2</v>
      </c>
      <c r="BC1081" s="221">
        <f>AZ1081*Y1081/1000</f>
        <v>9.2606984096329833E-3</v>
      </c>
      <c r="BD1081" s="223">
        <f>BA1081*Y1081/1000</f>
        <v>5.5368315903670182E-3</v>
      </c>
      <c r="BE1081" s="237">
        <f>AB1081/BA1081</f>
        <v>806.12837678264577</v>
      </c>
      <c r="BF1081" s="447">
        <f>AB1081/AU1081</f>
        <v>18.667182415552851</v>
      </c>
    </row>
    <row r="1082" spans="1:58" ht="15.75" thickBot="1" x14ac:dyDescent="0.3">
      <c r="A1082" s="22">
        <v>1076</v>
      </c>
      <c r="B1082" s="23">
        <v>68</v>
      </c>
      <c r="C1082" s="24" t="s">
        <v>12</v>
      </c>
      <c r="D1082" s="24" t="s">
        <v>10</v>
      </c>
      <c r="E1082" s="25" t="s">
        <v>7</v>
      </c>
      <c r="F1082" s="26" t="s">
        <v>33</v>
      </c>
      <c r="G1082" s="27">
        <v>42641</v>
      </c>
      <c r="H1082" s="28">
        <v>19</v>
      </c>
      <c r="I1082" s="25">
        <v>133</v>
      </c>
      <c r="J1082" s="41"/>
      <c r="K1082" s="41"/>
      <c r="L1082" s="42">
        <v>180.02563557421487</v>
      </c>
      <c r="M1082" s="41"/>
      <c r="N1082" s="41"/>
      <c r="O1082" s="41"/>
      <c r="P1082" s="41"/>
      <c r="Q1082" s="41"/>
      <c r="R1082" s="41"/>
      <c r="S1082" s="314">
        <v>6114.2706695522502</v>
      </c>
      <c r="T1082" s="322">
        <v>271.23862426515035</v>
      </c>
      <c r="U1082" s="327">
        <v>14.331300771156526</v>
      </c>
      <c r="V1082" s="289">
        <f>S1082/T1082</f>
        <v>22.542035398230091</v>
      </c>
      <c r="W1082" s="300">
        <f>S1082/U1082</f>
        <v>426.63752350086452</v>
      </c>
      <c r="X1082" s="307">
        <f>T1082/U1082</f>
        <v>18.926308825438291</v>
      </c>
      <c r="Y1082" s="41">
        <v>441.19</v>
      </c>
      <c r="Z1082" s="264">
        <v>46.599999999999994</v>
      </c>
      <c r="AA1082" s="194">
        <v>3.86</v>
      </c>
      <c r="AB1082" s="73">
        <v>8.6285121419529371</v>
      </c>
      <c r="AC1082" s="255">
        <f>(AB1082/12000)</f>
        <v>7.1904267849607815E-4</v>
      </c>
      <c r="AD1082" s="80">
        <f>Y1082*AB1082/1000</f>
        <v>3.8068132719082164</v>
      </c>
      <c r="AE1082" s="145">
        <v>0.40541537102499997</v>
      </c>
      <c r="AF1082" s="150">
        <v>0.39105103905000005</v>
      </c>
      <c r="AG1082" s="155">
        <v>0.31227974962499999</v>
      </c>
      <c r="AH1082" s="160">
        <v>0.29407760127499999</v>
      </c>
      <c r="AI1082" s="179">
        <f>AE1082/AB1082*100</f>
        <v>4.698554795488068</v>
      </c>
      <c r="AJ1082" s="179">
        <f>AH1082/AB1082*100</f>
        <v>3.4082075384139152</v>
      </c>
      <c r="AK1082" s="260">
        <f>AH1082/AC1082</f>
        <v>408.9849046096698</v>
      </c>
      <c r="AL1082" s="109">
        <v>54.550921026058397</v>
      </c>
      <c r="AM1082" s="132">
        <v>3.0582222222222226</v>
      </c>
      <c r="AN1082" s="136">
        <v>1.7500000000000002E-2</v>
      </c>
      <c r="AO1082" s="140">
        <v>0</v>
      </c>
      <c r="AP1082" s="132">
        <f>AM1082*Y1082/1000</f>
        <v>1.3492570622222224</v>
      </c>
      <c r="AQ1082" s="136">
        <f>AN1082*Y1082/1000</f>
        <v>7.7208250000000006E-3</v>
      </c>
      <c r="AR1082" s="140">
        <f>AO1082*Y1082/1000</f>
        <v>0</v>
      </c>
      <c r="AS1082" s="465">
        <v>3.3521644691883483</v>
      </c>
      <c r="AT1082" s="430">
        <v>3.0757222222222227</v>
      </c>
      <c r="AU1082" s="352">
        <f>AS1082-AT1082</f>
        <v>0.27644224696612563</v>
      </c>
      <c r="AV1082" s="417">
        <f>AS1082*Y1082/1000</f>
        <v>1.4789414421612073</v>
      </c>
      <c r="AW1082" s="349">
        <f>AT1082*Y1082/1000</f>
        <v>1.3569778872222225</v>
      </c>
      <c r="AX1082" s="352">
        <f>AU1082*Y1082/1000</f>
        <v>0.12196355493898497</v>
      </c>
      <c r="AY1082" s="209">
        <v>3.6999999999999998E-2</v>
      </c>
      <c r="AZ1082" s="222">
        <v>1.6297345336233067E-2</v>
      </c>
      <c r="BA1082" s="225">
        <f>AY1082-AZ1082</f>
        <v>2.0702654663766931E-2</v>
      </c>
      <c r="BB1082" s="228">
        <f>AY1082*Y1082/1000</f>
        <v>1.632403E-2</v>
      </c>
      <c r="BC1082" s="222">
        <f>AZ1082*Y1082/1000</f>
        <v>7.1902257888926662E-3</v>
      </c>
      <c r="BD1082" s="225">
        <f>BA1082*Y1082/1000</f>
        <v>9.1338042111073318E-3</v>
      </c>
      <c r="BE1082" s="238">
        <f>AB1082/BA1082</f>
        <v>416.7828851946345</v>
      </c>
      <c r="BF1082" s="448">
        <f>AB1082/AU1082</f>
        <v>31.212711648267888</v>
      </c>
    </row>
    <row r="1083" spans="1:58" x14ac:dyDescent="0.25">
      <c r="A1083" s="8">
        <v>1077</v>
      </c>
      <c r="B1083" s="9">
        <v>69</v>
      </c>
      <c r="C1083" s="10" t="s">
        <v>12</v>
      </c>
      <c r="D1083" s="10" t="s">
        <v>10</v>
      </c>
      <c r="E1083" s="11" t="s">
        <v>8</v>
      </c>
      <c r="F1083" s="12" t="s">
        <v>33</v>
      </c>
      <c r="G1083" s="13">
        <v>42640</v>
      </c>
      <c r="H1083" s="14">
        <v>19</v>
      </c>
      <c r="I1083" s="11">
        <v>133</v>
      </c>
      <c r="J1083" s="39"/>
      <c r="K1083" s="39"/>
      <c r="L1083" s="44">
        <v>180.00997163655069</v>
      </c>
      <c r="M1083" s="39"/>
      <c r="N1083" s="39"/>
      <c r="O1083" s="39"/>
      <c r="P1083" s="39"/>
      <c r="Q1083" s="39"/>
      <c r="R1083" s="39"/>
      <c r="S1083" s="315">
        <v>6113.7386700160496</v>
      </c>
      <c r="T1083" s="323">
        <v>271.21502393240297</v>
      </c>
      <c r="U1083" s="328">
        <v>14.330053812070892</v>
      </c>
      <c r="V1083" s="287">
        <f>S1083/T1083</f>
        <v>22.542035398230095</v>
      </c>
      <c r="W1083" s="298">
        <f>S1083/U1083</f>
        <v>426.63752350086463</v>
      </c>
      <c r="X1083" s="305">
        <f>T1083/U1083</f>
        <v>18.926308825438294</v>
      </c>
      <c r="Y1083" s="39">
        <v>334.90999999999997</v>
      </c>
      <c r="Z1083" s="262">
        <v>71.800000000000011</v>
      </c>
      <c r="AA1083" s="192">
        <v>3.81</v>
      </c>
      <c r="AB1083" s="71">
        <v>13.657837210858318</v>
      </c>
      <c r="AC1083" s="253">
        <f>(AB1083/12000)</f>
        <v>1.1381531009048598E-3</v>
      </c>
      <c r="AD1083" s="78">
        <f>Y1083*AB1083/1000</f>
        <v>4.5741462602885585</v>
      </c>
      <c r="AE1083" s="163">
        <v>0.33424676952500004</v>
      </c>
      <c r="AF1083" s="165">
        <v>0.32236133514999998</v>
      </c>
      <c r="AG1083" s="167">
        <v>0.25382872302499998</v>
      </c>
      <c r="AH1083" s="169">
        <v>0.23840576037500003</v>
      </c>
      <c r="AI1083" s="177">
        <f>AE1083/AB1083*100</f>
        <v>2.4472891598039079</v>
      </c>
      <c r="AJ1083" s="177">
        <f>AH1083/AB1083*100</f>
        <v>1.7455601256212188</v>
      </c>
      <c r="AK1083" s="258">
        <f>AH1083/AC1083</f>
        <v>209.46721507454626</v>
      </c>
      <c r="AL1083" s="273">
        <v>12.564162116729701</v>
      </c>
      <c r="AM1083" s="130">
        <v>2.5760000000000005</v>
      </c>
      <c r="AN1083" s="134">
        <v>3.0088709677419348E-2</v>
      </c>
      <c r="AO1083" s="138">
        <v>0</v>
      </c>
      <c r="AP1083" s="130">
        <f>AM1083*Y1083/1000</f>
        <v>0.86272816000000008</v>
      </c>
      <c r="AQ1083" s="134">
        <f>AN1083*Y1083/1000</f>
        <v>1.0077009758064514E-2</v>
      </c>
      <c r="AR1083" s="138">
        <f>AO1083*Y1083/1000</f>
        <v>0</v>
      </c>
      <c r="AS1083" s="463">
        <v>3.5971286489048131</v>
      </c>
      <c r="AT1083" s="428">
        <v>2.6060887096774197</v>
      </c>
      <c r="AU1083" s="350">
        <f>AS1083-AT1083</f>
        <v>0.99103993922739342</v>
      </c>
      <c r="AV1083" s="415">
        <f>AS1083*Y1083/1000</f>
        <v>1.2047143558047106</v>
      </c>
      <c r="AW1083" s="347">
        <f>AT1083*Y1083/1000</f>
        <v>0.87280516975806455</v>
      </c>
      <c r="AX1083" s="350">
        <f>AU1083*Y1083/1000</f>
        <v>0.33190918604664632</v>
      </c>
      <c r="AY1083" s="207">
        <v>0.218</v>
      </c>
      <c r="AZ1083" s="220">
        <v>0.12615879269912614</v>
      </c>
      <c r="BA1083" s="224">
        <f>AY1083-AZ1083</f>
        <v>9.1841207300873862E-2</v>
      </c>
      <c r="BB1083" s="226">
        <f>AY1083*Y1083/1000</f>
        <v>7.301038E-2</v>
      </c>
      <c r="BC1083" s="220">
        <f>AZ1083*Y1083/1000</f>
        <v>4.2251841262864333E-2</v>
      </c>
      <c r="BD1083" s="224">
        <f>BA1083*Y1083/1000</f>
        <v>3.0758538737135663E-2</v>
      </c>
      <c r="BE1083" s="236">
        <f>AB1083/BA1083</f>
        <v>148.71142934908224</v>
      </c>
      <c r="BF1083" s="446">
        <f>AB1083/AU1083</f>
        <v>13.781318663610929</v>
      </c>
    </row>
    <row r="1084" spans="1:58" x14ac:dyDescent="0.25">
      <c r="A1084" s="15">
        <v>1078</v>
      </c>
      <c r="B1084" s="16">
        <v>70</v>
      </c>
      <c r="C1084" s="17" t="s">
        <v>12</v>
      </c>
      <c r="D1084" s="17" t="s">
        <v>10</v>
      </c>
      <c r="E1084" s="18" t="s">
        <v>8</v>
      </c>
      <c r="F1084" s="19" t="s">
        <v>33</v>
      </c>
      <c r="G1084" s="20">
        <v>42640</v>
      </c>
      <c r="H1084" s="21">
        <v>19</v>
      </c>
      <c r="I1084" s="18">
        <v>133</v>
      </c>
      <c r="J1084" s="40"/>
      <c r="K1084" s="40"/>
      <c r="L1084" s="43">
        <v>180.03346754304692</v>
      </c>
      <c r="M1084" s="40"/>
      <c r="N1084" s="40"/>
      <c r="O1084" s="40"/>
      <c r="P1084" s="40"/>
      <c r="Q1084" s="40"/>
      <c r="R1084" s="40"/>
      <c r="S1084" s="313">
        <v>6114.5366693203505</v>
      </c>
      <c r="T1084" s="321">
        <v>271.25042443152398</v>
      </c>
      <c r="U1084" s="326">
        <v>14.331924250699339</v>
      </c>
      <c r="V1084" s="288">
        <f>S1084/T1084</f>
        <v>22.542035398230095</v>
      </c>
      <c r="W1084" s="299">
        <f>S1084/U1084</f>
        <v>426.63752350086457</v>
      </c>
      <c r="X1084" s="306">
        <f>T1084/U1084</f>
        <v>18.926308825438291</v>
      </c>
      <c r="Y1084" s="40">
        <v>333.15999999999997</v>
      </c>
      <c r="Z1084" s="263">
        <v>79.900000000000006</v>
      </c>
      <c r="AA1084" s="193">
        <v>3.77</v>
      </c>
      <c r="AB1084" s="72">
        <v>13.495703123123887</v>
      </c>
      <c r="AC1084" s="254">
        <f>(AB1084/12000)</f>
        <v>1.1246419269269905E-3</v>
      </c>
      <c r="AD1084" s="79">
        <f>Y1084*AB1084/1000</f>
        <v>4.4962284524999543</v>
      </c>
      <c r="AE1084" s="163">
        <v>0.308748319725</v>
      </c>
      <c r="AF1084" s="165">
        <v>0.29703889785000004</v>
      </c>
      <c r="AG1084" s="167">
        <v>0.23466466742499997</v>
      </c>
      <c r="AH1084" s="169">
        <v>0.220413383075</v>
      </c>
      <c r="AI1084" s="178">
        <f>AE1084/AB1084*100</f>
        <v>2.2877527529186872</v>
      </c>
      <c r="AJ1084" s="178">
        <f>AH1084/AB1084*100</f>
        <v>1.6332115567757117</v>
      </c>
      <c r="AK1084" s="259">
        <f>AH1084/AC1084</f>
        <v>195.98538681308543</v>
      </c>
      <c r="AL1084" s="274">
        <v>12.786763366523452</v>
      </c>
      <c r="AM1084" s="131">
        <v>2.5526666666666671</v>
      </c>
      <c r="AN1084" s="135">
        <v>2.8282258064516133E-2</v>
      </c>
      <c r="AO1084" s="139">
        <v>0</v>
      </c>
      <c r="AP1084" s="131">
        <f>AM1084*Y1084/1000</f>
        <v>0.8504464266666667</v>
      </c>
      <c r="AQ1084" s="135">
        <f>AN1084*Y1084/1000</f>
        <v>9.4225170967741929E-3</v>
      </c>
      <c r="AR1084" s="139">
        <f>AO1084*Y1084/1000</f>
        <v>0</v>
      </c>
      <c r="AS1084" s="464">
        <v>3.6956853422044444</v>
      </c>
      <c r="AT1084" s="429">
        <v>2.5809489247311834</v>
      </c>
      <c r="AU1084" s="351">
        <f>AS1084-AT1084</f>
        <v>1.114736417473261</v>
      </c>
      <c r="AV1084" s="416">
        <f>AS1084*Y1084/1000</f>
        <v>1.2312545286088326</v>
      </c>
      <c r="AW1084" s="348">
        <f>AT1084*Y1084/1000</f>
        <v>0.85986894376344092</v>
      </c>
      <c r="AX1084" s="351">
        <f>AU1084*Y1084/1000</f>
        <v>0.37138558484539164</v>
      </c>
      <c r="AY1084" s="208">
        <v>0.17499999999999999</v>
      </c>
      <c r="AZ1084" s="221">
        <v>7.5107524962524735E-2</v>
      </c>
      <c r="BA1084" s="223">
        <f>AY1084-AZ1084</f>
        <v>9.9892475037475253E-2</v>
      </c>
      <c r="BB1084" s="227">
        <f>AY1084*Y1084/1000</f>
        <v>5.8302999999999987E-2</v>
      </c>
      <c r="BC1084" s="221">
        <f>AZ1084*Y1084/1000</f>
        <v>2.5022823016514737E-2</v>
      </c>
      <c r="BD1084" s="223">
        <f>BA1084*Y1084/1000</f>
        <v>3.3280176983485253E-2</v>
      </c>
      <c r="BE1084" s="237">
        <f>AB1084/BA1084</f>
        <v>135.10229992860718</v>
      </c>
      <c r="BF1084" s="447">
        <f>AB1084/AU1084</f>
        <v>12.10663158714612</v>
      </c>
    </row>
    <row r="1085" spans="1:58" x14ac:dyDescent="0.25">
      <c r="A1085" s="15">
        <v>1079</v>
      </c>
      <c r="B1085" s="16">
        <v>71</v>
      </c>
      <c r="C1085" s="17" t="s">
        <v>12</v>
      </c>
      <c r="D1085" s="17" t="s">
        <v>10</v>
      </c>
      <c r="E1085" s="18" t="s">
        <v>8</v>
      </c>
      <c r="F1085" s="19" t="s">
        <v>33</v>
      </c>
      <c r="G1085" s="20">
        <v>42640</v>
      </c>
      <c r="H1085" s="21">
        <v>19</v>
      </c>
      <c r="I1085" s="18">
        <v>133</v>
      </c>
      <c r="J1085" s="40"/>
      <c r="K1085" s="40"/>
      <c r="L1085" s="43">
        <v>180.041299511879</v>
      </c>
      <c r="M1085" s="40"/>
      <c r="N1085" s="40"/>
      <c r="O1085" s="40"/>
      <c r="P1085" s="40"/>
      <c r="Q1085" s="40"/>
      <c r="R1085" s="40"/>
      <c r="S1085" s="313">
        <v>6114.8026690884508</v>
      </c>
      <c r="T1085" s="321">
        <v>271.26222459789761</v>
      </c>
      <c r="U1085" s="326">
        <v>14.332547730242155</v>
      </c>
      <c r="V1085" s="288"/>
      <c r="W1085" s="299"/>
      <c r="X1085" s="306"/>
      <c r="Y1085" s="40">
        <v>348.61000000000007</v>
      </c>
      <c r="Z1085" s="263"/>
      <c r="AA1085" s="193"/>
      <c r="AB1085" s="72"/>
      <c r="AC1085" s="254"/>
      <c r="AD1085" s="79"/>
      <c r="AE1085" s="163"/>
      <c r="AF1085" s="165"/>
      <c r="AG1085" s="167"/>
      <c r="AH1085" s="169"/>
      <c r="AI1085" s="178"/>
      <c r="AJ1085" s="178"/>
      <c r="AK1085" s="259"/>
      <c r="AL1085" s="274"/>
      <c r="AM1085" s="131"/>
      <c r="AN1085" s="135"/>
      <c r="AO1085" s="139"/>
      <c r="AP1085" s="131"/>
      <c r="AQ1085" s="135"/>
      <c r="AR1085" s="139"/>
      <c r="AS1085" s="464"/>
      <c r="AT1085" s="429"/>
      <c r="AU1085" s="351"/>
      <c r="AV1085" s="416"/>
      <c r="AW1085" s="348"/>
      <c r="AX1085" s="351"/>
      <c r="AY1085" s="208"/>
      <c r="AZ1085" s="221"/>
      <c r="BA1085" s="223"/>
      <c r="BB1085" s="227"/>
      <c r="BC1085" s="221"/>
      <c r="BD1085" s="223"/>
      <c r="BE1085" s="237"/>
      <c r="BF1085" s="447"/>
    </row>
    <row r="1086" spans="1:58" ht="15.75" thickBot="1" x14ac:dyDescent="0.3">
      <c r="A1086" s="85">
        <v>1080</v>
      </c>
      <c r="B1086" s="86">
        <v>72</v>
      </c>
      <c r="C1086" s="87" t="s">
        <v>12</v>
      </c>
      <c r="D1086" s="87" t="s">
        <v>10</v>
      </c>
      <c r="E1086" s="88" t="s">
        <v>8</v>
      </c>
      <c r="F1086" s="89" t="s">
        <v>33</v>
      </c>
      <c r="G1086" s="103">
        <v>42640</v>
      </c>
      <c r="H1086" s="91">
        <v>19</v>
      </c>
      <c r="I1086" s="88">
        <v>133</v>
      </c>
      <c r="J1086" s="92"/>
      <c r="K1086" s="92"/>
      <c r="L1086" s="93">
        <v>180.02563557421487</v>
      </c>
      <c r="M1086" s="92"/>
      <c r="N1086" s="92"/>
      <c r="O1086" s="92"/>
      <c r="P1086" s="92"/>
      <c r="Q1086" s="92"/>
      <c r="R1086" s="92"/>
      <c r="S1086" s="316">
        <v>6114.2706695522502</v>
      </c>
      <c r="T1086" s="324">
        <v>271.23862426515035</v>
      </c>
      <c r="U1086" s="329">
        <v>14.331300771156526</v>
      </c>
      <c r="V1086" s="290">
        <f>S1086/T1086</f>
        <v>22.542035398230091</v>
      </c>
      <c r="W1086" s="301">
        <f>S1086/U1086</f>
        <v>426.63752350086452</v>
      </c>
      <c r="X1086" s="308">
        <f>T1086/U1086</f>
        <v>18.926308825438291</v>
      </c>
      <c r="Y1086" s="92">
        <v>331.27</v>
      </c>
      <c r="Z1086" s="265">
        <v>69.099999999999994</v>
      </c>
      <c r="AA1086" s="195">
        <v>3.8</v>
      </c>
      <c r="AB1086" s="97">
        <v>14.765914516065976</v>
      </c>
      <c r="AC1086" s="256">
        <f>(AB1086/12000)</f>
        <v>1.2304928763388313E-3</v>
      </c>
      <c r="AD1086" s="98">
        <f>Y1086*AB1086/1000</f>
        <v>4.8915045017371757</v>
      </c>
      <c r="AE1086" s="146">
        <v>0.33217830952499999</v>
      </c>
      <c r="AF1086" s="151">
        <v>0.31926093995000004</v>
      </c>
      <c r="AG1086" s="156">
        <v>0.25055830552499997</v>
      </c>
      <c r="AH1086" s="161">
        <v>0.23566978797500002</v>
      </c>
      <c r="AI1086" s="180">
        <f>AE1086/AB1086*100</f>
        <v>2.2496290979036559</v>
      </c>
      <c r="AJ1086" s="180">
        <f>AH1086/AB1086*100</f>
        <v>1.5960392274964126</v>
      </c>
      <c r="AK1086" s="261">
        <f>AH1086/AC1086</f>
        <v>191.52470729956949</v>
      </c>
      <c r="AL1086" s="275">
        <v>9.3076408012585503</v>
      </c>
      <c r="AM1086" s="133">
        <v>2.467111111111111</v>
      </c>
      <c r="AN1086" s="137">
        <v>2.8508064516129035E-2</v>
      </c>
      <c r="AO1086" s="141">
        <v>0</v>
      </c>
      <c r="AP1086" s="133">
        <f>AM1086*Y1086/1000</f>
        <v>0.81727989777777765</v>
      </c>
      <c r="AQ1086" s="137">
        <f>AN1086*Y1086/1000</f>
        <v>9.4438665322580644E-3</v>
      </c>
      <c r="AR1086" s="141">
        <f>AO1086*Y1086/1000</f>
        <v>0</v>
      </c>
      <c r="AS1086" s="466">
        <v>3.8316995324320215</v>
      </c>
      <c r="AT1086" s="431">
        <v>2.4956191756272399</v>
      </c>
      <c r="AU1086" s="354">
        <f>AS1086-AT1086</f>
        <v>1.3360803568047817</v>
      </c>
      <c r="AV1086" s="426">
        <f>AS1086*Y1086/1000</f>
        <v>1.2693271041087557</v>
      </c>
      <c r="AW1086" s="353">
        <f>AT1086*Y1086/1000</f>
        <v>0.82672376431003569</v>
      </c>
      <c r="AX1086" s="354">
        <f>AU1086*Y1086/1000</f>
        <v>0.44260333979872002</v>
      </c>
      <c r="AY1086" s="229">
        <v>0.216</v>
      </c>
      <c r="AZ1086" s="230">
        <v>0.12007251996962216</v>
      </c>
      <c r="BA1086" s="231">
        <f>AY1086-AZ1086</f>
        <v>9.5927480030377835E-2</v>
      </c>
      <c r="BB1086" s="232">
        <f>AY1086*Y1086/1000</f>
        <v>7.1554319999999991E-2</v>
      </c>
      <c r="BC1086" s="230">
        <f>AZ1086*Y1086/1000</f>
        <v>3.9776423690336737E-2</v>
      </c>
      <c r="BD1086" s="231">
        <f>BA1086*Y1086/1000</f>
        <v>3.177789630966326E-2</v>
      </c>
      <c r="BE1086" s="239">
        <f>AB1086/BA1086</f>
        <v>153.92788918660202</v>
      </c>
      <c r="BF1086" s="449">
        <f>AB1086/AU1086</f>
        <v>11.051666496600896</v>
      </c>
    </row>
    <row r="1087" spans="1:58" ht="15.75" thickTop="1" x14ac:dyDescent="0.25">
      <c r="A1087" s="15">
        <v>1081</v>
      </c>
      <c r="B1087" s="16">
        <v>1</v>
      </c>
      <c r="C1087" s="17" t="s">
        <v>5</v>
      </c>
      <c r="D1087" s="17" t="s">
        <v>6</v>
      </c>
      <c r="E1087" s="18" t="s">
        <v>7</v>
      </c>
      <c r="F1087" s="19" t="s">
        <v>34</v>
      </c>
      <c r="G1087" s="20">
        <v>42648</v>
      </c>
      <c r="H1087" s="21">
        <v>20</v>
      </c>
      <c r="I1087" s="18">
        <v>140</v>
      </c>
      <c r="J1087" s="40"/>
      <c r="K1087" s="40"/>
      <c r="L1087" s="43">
        <v>30.000091841334029</v>
      </c>
      <c r="M1087" s="40"/>
      <c r="N1087" s="40"/>
      <c r="O1087" s="40"/>
      <c r="P1087" s="40"/>
      <c r="Q1087" s="40"/>
      <c r="R1087" s="40"/>
      <c r="S1087" s="313">
        <v>14148.143312679265</v>
      </c>
      <c r="T1087" s="321">
        <v>438.50134241416572</v>
      </c>
      <c r="U1087" s="326">
        <v>31.77701728115747</v>
      </c>
      <c r="V1087" s="287">
        <f>S1087/T1087</f>
        <v>32.264766248574688</v>
      </c>
      <c r="W1087" s="298">
        <f>S1087/U1087</f>
        <v>445.23194821902189</v>
      </c>
      <c r="X1087" s="305">
        <f>T1087/U1087</f>
        <v>13.799323534187707</v>
      </c>
      <c r="Y1087" s="40">
        <v>448.98</v>
      </c>
      <c r="Z1087" s="263">
        <v>105.4</v>
      </c>
      <c r="AA1087" s="193">
        <v>5.96</v>
      </c>
      <c r="AB1087" s="72">
        <v>17.461596408146079</v>
      </c>
      <c r="AC1087" s="253">
        <f>(AB1087/12000)</f>
        <v>1.4551330340121732E-3</v>
      </c>
      <c r="AD1087" s="79">
        <f>Y1087*AB1087/1000</f>
        <v>7.8399075553294271</v>
      </c>
      <c r="AE1087" s="163">
        <v>0.66927361492499993</v>
      </c>
      <c r="AF1087" s="165">
        <v>0.63640154162500007</v>
      </c>
      <c r="AG1087" s="167">
        <v>0.51155328367499997</v>
      </c>
      <c r="AH1087" s="169">
        <v>0.48234743259999996</v>
      </c>
      <c r="AI1087" s="178">
        <f>AE1087/AB1087*100</f>
        <v>3.8328317713996323</v>
      </c>
      <c r="AJ1087" s="177">
        <f>AH1087/AB1087*100</f>
        <v>2.7623329581422356</v>
      </c>
      <c r="AK1087" s="258">
        <f>AH1087/AC1087</f>
        <v>331.4799549770683</v>
      </c>
      <c r="AL1087" s="108">
        <v>143.52358710457227</v>
      </c>
      <c r="AM1087" s="130">
        <v>0.18588888888888891</v>
      </c>
      <c r="AN1087" s="134">
        <v>11.670608870967742</v>
      </c>
      <c r="AO1087" s="138">
        <v>0</v>
      </c>
      <c r="AP1087" s="131">
        <f>AM1087*Y1087/1000</f>
        <v>8.3460393333333341E-2</v>
      </c>
      <c r="AQ1087" s="135">
        <f>AN1087*Y1087/1000</f>
        <v>5.2398699708870975</v>
      </c>
      <c r="AR1087" s="139">
        <f>AO1087*Y1087/1000</f>
        <v>0</v>
      </c>
      <c r="AS1087" s="463">
        <v>12.581936158289732</v>
      </c>
      <c r="AT1087" s="429">
        <v>11.85649775985663</v>
      </c>
      <c r="AU1087" s="351">
        <f>AS1087-AT1087</f>
        <v>0.72543839843310209</v>
      </c>
      <c r="AV1087" s="415">
        <f>AS1087*Y1087/1000</f>
        <v>5.6490376963489242</v>
      </c>
      <c r="AW1087" s="348">
        <f>AT1087*Y1087/1000</f>
        <v>5.3233303642204302</v>
      </c>
      <c r="AX1087" s="351">
        <f>AU1087*Y1087/1000</f>
        <v>0.32570733212849423</v>
      </c>
      <c r="AY1087" s="208">
        <v>1.992</v>
      </c>
      <c r="AZ1087" s="221">
        <v>1.8415540918504443</v>
      </c>
      <c r="BA1087" s="223">
        <f>AY1087-AZ1087</f>
        <v>0.15044590814955572</v>
      </c>
      <c r="BB1087" s="227">
        <f>AY1087*Y1087/1000</f>
        <v>0.89436815999999997</v>
      </c>
      <c r="BC1087" s="221">
        <f>AZ1087*Y1087/1000</f>
        <v>0.82682095615901252</v>
      </c>
      <c r="BD1087" s="223">
        <f>BA1087*Y1087/1000</f>
        <v>6.754720384098753E-2</v>
      </c>
      <c r="BE1087" s="237">
        <f>AB1087/BA1087</f>
        <v>116.06561203903135</v>
      </c>
      <c r="BF1087" s="447">
        <f>AB1087/AU1087</f>
        <v>24.070405489786516</v>
      </c>
    </row>
    <row r="1088" spans="1:58" x14ac:dyDescent="0.25">
      <c r="A1088" s="15">
        <v>1082</v>
      </c>
      <c r="B1088" s="16">
        <v>2</v>
      </c>
      <c r="C1088" s="17" t="s">
        <v>5</v>
      </c>
      <c r="D1088" s="17" t="s">
        <v>6</v>
      </c>
      <c r="E1088" s="18" t="s">
        <v>7</v>
      </c>
      <c r="F1088" s="19" t="s">
        <v>34</v>
      </c>
      <c r="G1088" s="20">
        <v>42648</v>
      </c>
      <c r="H1088" s="21">
        <v>20</v>
      </c>
      <c r="I1088" s="18">
        <v>140</v>
      </c>
      <c r="J1088" s="40"/>
      <c r="K1088" s="40"/>
      <c r="L1088" s="43">
        <v>30.003778035576371</v>
      </c>
      <c r="M1088" s="40"/>
      <c r="N1088" s="40"/>
      <c r="O1088" s="40"/>
      <c r="P1088" s="40"/>
      <c r="Q1088" s="40"/>
      <c r="R1088" s="40"/>
      <c r="S1088" s="313">
        <v>14149.881734171269</v>
      </c>
      <c r="T1088" s="321">
        <v>438.55522228667462</v>
      </c>
      <c r="U1088" s="326">
        <v>31.78092181114225</v>
      </c>
      <c r="V1088" s="288"/>
      <c r="W1088" s="299"/>
      <c r="X1088" s="306"/>
      <c r="Y1088" s="40">
        <v>449.78</v>
      </c>
      <c r="Z1088" s="263"/>
      <c r="AA1088" s="193"/>
      <c r="AB1088" s="72"/>
      <c r="AC1088" s="254"/>
      <c r="AD1088" s="79"/>
      <c r="AE1088" s="163"/>
      <c r="AF1088" s="165"/>
      <c r="AG1088" s="167"/>
      <c r="AH1088" s="169"/>
      <c r="AI1088" s="178"/>
      <c r="AJ1088" s="178"/>
      <c r="AK1088" s="259"/>
      <c r="AL1088" s="108"/>
      <c r="AM1088" s="131"/>
      <c r="AN1088" s="135"/>
      <c r="AO1088" s="139"/>
      <c r="AP1088" s="131"/>
      <c r="AQ1088" s="135"/>
      <c r="AR1088" s="139"/>
      <c r="AS1088" s="464"/>
      <c r="AT1088" s="429"/>
      <c r="AU1088" s="351"/>
      <c r="AV1088" s="416"/>
      <c r="AW1088" s="348"/>
      <c r="AX1088" s="351"/>
      <c r="AY1088" s="208"/>
      <c r="AZ1088" s="221"/>
      <c r="BA1088" s="223"/>
      <c r="BB1088" s="227"/>
      <c r="BC1088" s="221"/>
      <c r="BD1088" s="223"/>
      <c r="BE1088" s="237"/>
      <c r="BF1088" s="447"/>
    </row>
    <row r="1089" spans="1:58" x14ac:dyDescent="0.25">
      <c r="A1089" s="15">
        <v>1083</v>
      </c>
      <c r="B1089" s="16">
        <v>3</v>
      </c>
      <c r="C1089" s="17" t="s">
        <v>5</v>
      </c>
      <c r="D1089" s="17" t="s">
        <v>6</v>
      </c>
      <c r="E1089" s="18" t="s">
        <v>7</v>
      </c>
      <c r="F1089" s="19" t="s">
        <v>34</v>
      </c>
      <c r="G1089" s="20">
        <v>42648</v>
      </c>
      <c r="H1089" s="21">
        <v>20</v>
      </c>
      <c r="I1089" s="18">
        <v>140</v>
      </c>
      <c r="J1089" s="40"/>
      <c r="K1089" s="40"/>
      <c r="L1089" s="43">
        <v>30.001934938455197</v>
      </c>
      <c r="M1089" s="40"/>
      <c r="N1089" s="40"/>
      <c r="O1089" s="40"/>
      <c r="P1089" s="40"/>
      <c r="Q1089" s="40"/>
      <c r="R1089" s="40"/>
      <c r="S1089" s="313">
        <v>14149.012523425265</v>
      </c>
      <c r="T1089" s="321">
        <v>438.52828235042011</v>
      </c>
      <c r="U1089" s="326">
        <v>31.778969546149856</v>
      </c>
      <c r="V1089" s="288">
        <f t="shared" ref="V1089:V1123" si="564">S1089/T1089</f>
        <v>32.264766248574688</v>
      </c>
      <c r="W1089" s="299">
        <f t="shared" ref="W1089:W1123" si="565">S1089/U1089</f>
        <v>445.23194821902183</v>
      </c>
      <c r="X1089" s="306">
        <f t="shared" ref="X1089:X1123" si="566">T1089/U1089</f>
        <v>13.799323534187707</v>
      </c>
      <c r="Y1089" s="40">
        <v>446.45</v>
      </c>
      <c r="Z1089" s="263">
        <v>43.700000000000017</v>
      </c>
      <c r="AA1089" s="193">
        <v>6.32</v>
      </c>
      <c r="AB1089" s="72">
        <v>20.725576405749681</v>
      </c>
      <c r="AC1089" s="254">
        <f t="shared" ref="AC1089:AC1123" si="567">(AB1089/12000)</f>
        <v>1.7271313671458068E-3</v>
      </c>
      <c r="AD1089" s="79">
        <f t="shared" ref="AD1089:AD1123" si="568">Y1089*AB1089/1000</f>
        <v>9.2529335863469448</v>
      </c>
      <c r="AE1089" s="163">
        <v>0.76739042972499982</v>
      </c>
      <c r="AF1089" s="165">
        <v>0.73264134682500004</v>
      </c>
      <c r="AG1089" s="167">
        <v>0.59430855137500005</v>
      </c>
      <c r="AH1089" s="169">
        <v>0.56035119669999989</v>
      </c>
      <c r="AI1089" s="178">
        <f t="shared" ref="AI1089:AI1123" si="569">AE1089/AB1089*100</f>
        <v>3.7026252717975585</v>
      </c>
      <c r="AJ1089" s="178">
        <f t="shared" ref="AJ1089:AJ1123" si="570">AH1089/AB1089*100</f>
        <v>2.703670024562248</v>
      </c>
      <c r="AK1089" s="259">
        <f t="shared" ref="AK1089:AK1123" si="571">AH1089/AC1089</f>
        <v>324.44040294746975</v>
      </c>
      <c r="AL1089" s="108">
        <v>137.71545146296685</v>
      </c>
      <c r="AM1089" s="131">
        <v>6.0000000000000001E-3</v>
      </c>
      <c r="AN1089" s="135">
        <v>3.7301250000000001</v>
      </c>
      <c r="AO1089" s="139">
        <v>0</v>
      </c>
      <c r="AP1089" s="131">
        <f t="shared" ref="AP1089:AP1120" si="572">AM1089*Y1089/1000</f>
        <v>2.6787E-3</v>
      </c>
      <c r="AQ1089" s="135">
        <f t="shared" ref="AQ1089:AQ1120" si="573">AN1089*Y1089/1000</f>
        <v>1.66531430625</v>
      </c>
      <c r="AR1089" s="139">
        <f t="shared" ref="AR1089:AR1120" si="574">AO1089*Y1089/1000</f>
        <v>0</v>
      </c>
      <c r="AS1089" s="464">
        <v>4.1256006201030688</v>
      </c>
      <c r="AT1089" s="429">
        <v>3.7361249999999999</v>
      </c>
      <c r="AU1089" s="351">
        <f t="shared" ref="AU1089:AU1120" si="575">AS1089-AT1089</f>
        <v>0.38947562010306891</v>
      </c>
      <c r="AV1089" s="416">
        <f t="shared" ref="AV1089:AV1120" si="576">AS1089*Y1089/1000</f>
        <v>1.8418743968450151</v>
      </c>
      <c r="AW1089" s="348">
        <f t="shared" ref="AW1089:AW1120" si="577">AT1089*Y1089/1000</f>
        <v>1.6679930062499999</v>
      </c>
      <c r="AX1089" s="351">
        <f t="shared" ref="AX1089:AX1120" si="578">AU1089*Y1089/1000</f>
        <v>0.17388139059501512</v>
      </c>
      <c r="AY1089" s="208">
        <v>1.0229999999999999</v>
      </c>
      <c r="AZ1089" s="221">
        <v>0.94571952730969377</v>
      </c>
      <c r="BA1089" s="223">
        <f t="shared" ref="BA1089:BA1123" si="579">AY1089-AZ1089</f>
        <v>7.7280472690306135E-2</v>
      </c>
      <c r="BB1089" s="227">
        <f t="shared" ref="BB1089:BB1123" si="580">AY1089*Y1089/1000</f>
        <v>0.45671834999999994</v>
      </c>
      <c r="BC1089" s="221">
        <f t="shared" ref="BC1089:BC1123" si="581">AZ1089*Y1089/1000</f>
        <v>0.42221648296741277</v>
      </c>
      <c r="BD1089" s="223">
        <f t="shared" ref="BD1089:BD1123" si="582">BA1089*Y1089/1000</f>
        <v>3.4501867032587168E-2</v>
      </c>
      <c r="BE1089" s="237">
        <f t="shared" ref="BE1089:BE1123" si="583">AB1089/BA1089</f>
        <v>268.18646010105789</v>
      </c>
      <c r="BF1089" s="447">
        <f t="shared" ref="BF1089:BF1123" si="584">AB1089/AU1089</f>
        <v>53.214053296237047</v>
      </c>
    </row>
    <row r="1090" spans="1:58" ht="15.75" thickBot="1" x14ac:dyDescent="0.3">
      <c r="A1090" s="22">
        <v>1084</v>
      </c>
      <c r="B1090" s="23">
        <v>4</v>
      </c>
      <c r="C1090" s="24" t="s">
        <v>5</v>
      </c>
      <c r="D1090" s="24" t="s">
        <v>6</v>
      </c>
      <c r="E1090" s="25" t="s">
        <v>7</v>
      </c>
      <c r="F1090" s="26" t="s">
        <v>34</v>
      </c>
      <c r="G1090" s="27">
        <v>42648</v>
      </c>
      <c r="H1090" s="28">
        <v>20</v>
      </c>
      <c r="I1090" s="25">
        <v>140</v>
      </c>
      <c r="J1090" s="41"/>
      <c r="K1090" s="41"/>
      <c r="L1090" s="42">
        <v>30.005621132697549</v>
      </c>
      <c r="M1090" s="41"/>
      <c r="N1090" s="41"/>
      <c r="O1090" s="41"/>
      <c r="P1090" s="41"/>
      <c r="Q1090" s="41"/>
      <c r="R1090" s="41"/>
      <c r="S1090" s="314">
        <v>14150.750944917272</v>
      </c>
      <c r="T1090" s="322">
        <v>438.58216222292918</v>
      </c>
      <c r="U1090" s="327">
        <v>31.782874076134647</v>
      </c>
      <c r="V1090" s="289">
        <f t="shared" si="564"/>
        <v>32.264766248574681</v>
      </c>
      <c r="W1090" s="300">
        <f t="shared" si="565"/>
        <v>445.23194821902183</v>
      </c>
      <c r="X1090" s="307">
        <f t="shared" si="566"/>
        <v>13.799323534187707</v>
      </c>
      <c r="Y1090" s="41">
        <v>449.75999999999993</v>
      </c>
      <c r="Z1090" s="264">
        <v>81.400000000000006</v>
      </c>
      <c r="AA1090" s="194">
        <v>6.08</v>
      </c>
      <c r="AB1090" s="73">
        <v>21.383839217728003</v>
      </c>
      <c r="AC1090" s="255">
        <f t="shared" si="567"/>
        <v>1.7819866014773336E-3</v>
      </c>
      <c r="AD1090" s="80">
        <f t="shared" si="568"/>
        <v>9.6175955265653439</v>
      </c>
      <c r="AE1090" s="145">
        <v>0.77881759372499992</v>
      </c>
      <c r="AF1090" s="150">
        <v>0.74147105972500005</v>
      </c>
      <c r="AG1090" s="155">
        <v>0.59686976287500004</v>
      </c>
      <c r="AH1090" s="160">
        <v>0.56108552589999994</v>
      </c>
      <c r="AI1090" s="179">
        <f t="shared" si="569"/>
        <v>3.642084967975868</v>
      </c>
      <c r="AJ1090" s="179">
        <f t="shared" si="570"/>
        <v>2.6238764713253131</v>
      </c>
      <c r="AK1090" s="260">
        <f t="shared" si="571"/>
        <v>314.86517655903754</v>
      </c>
      <c r="AL1090" s="109">
        <v>146.94013748198719</v>
      </c>
      <c r="AM1090" s="132">
        <v>0.19444444444444445</v>
      </c>
      <c r="AN1090" s="136">
        <v>8.5002862903225811</v>
      </c>
      <c r="AO1090" s="140">
        <v>0</v>
      </c>
      <c r="AP1090" s="132">
        <f t="shared" si="572"/>
        <v>8.7453333333333313E-2</v>
      </c>
      <c r="AQ1090" s="136">
        <f t="shared" si="573"/>
        <v>3.8230887619354834</v>
      </c>
      <c r="AR1090" s="140">
        <f t="shared" si="574"/>
        <v>0</v>
      </c>
      <c r="AS1090" s="465">
        <v>9.2316201841259531</v>
      </c>
      <c r="AT1090" s="430">
        <v>8.6947307347670257</v>
      </c>
      <c r="AU1090" s="352">
        <f t="shared" si="575"/>
        <v>0.53688944935892735</v>
      </c>
      <c r="AV1090" s="417">
        <f t="shared" si="576"/>
        <v>4.152013494012488</v>
      </c>
      <c r="AW1090" s="349">
        <f t="shared" si="577"/>
        <v>3.9105420952688168</v>
      </c>
      <c r="AX1090" s="352">
        <f t="shared" si="578"/>
        <v>0.24147139874367113</v>
      </c>
      <c r="AY1090" s="209">
        <v>1.619</v>
      </c>
      <c r="AZ1090" s="222">
        <v>1.4459300493934706</v>
      </c>
      <c r="BA1090" s="225">
        <f t="shared" si="579"/>
        <v>0.17306995060652941</v>
      </c>
      <c r="BB1090" s="228">
        <f t="shared" si="580"/>
        <v>0.72816143999999983</v>
      </c>
      <c r="BC1090" s="222">
        <f t="shared" si="581"/>
        <v>0.65032149901520719</v>
      </c>
      <c r="BD1090" s="225">
        <f t="shared" si="582"/>
        <v>7.783994098479266E-2</v>
      </c>
      <c r="BE1090" s="238">
        <f t="shared" si="583"/>
        <v>123.55604853868407</v>
      </c>
      <c r="BF1090" s="448">
        <f t="shared" si="584"/>
        <v>39.829129149886199</v>
      </c>
    </row>
    <row r="1091" spans="1:58" x14ac:dyDescent="0.25">
      <c r="A1091" s="8">
        <v>1085</v>
      </c>
      <c r="B1091" s="9">
        <v>5</v>
      </c>
      <c r="C1091" s="10" t="s">
        <v>5</v>
      </c>
      <c r="D1091" s="10" t="s">
        <v>6</v>
      </c>
      <c r="E1091" s="11" t="s">
        <v>8</v>
      </c>
      <c r="F1091" s="12" t="s">
        <v>34</v>
      </c>
      <c r="G1091" s="13">
        <v>42647</v>
      </c>
      <c r="H1091" s="14">
        <v>20</v>
      </c>
      <c r="I1091" s="11">
        <v>140</v>
      </c>
      <c r="J1091" s="39"/>
      <c r="K1091" s="39"/>
      <c r="L1091" s="44">
        <v>30.003778035576371</v>
      </c>
      <c r="M1091" s="39"/>
      <c r="N1091" s="39"/>
      <c r="O1091" s="39"/>
      <c r="P1091" s="39"/>
      <c r="Q1091" s="39"/>
      <c r="R1091" s="39"/>
      <c r="S1091" s="315">
        <v>14149.881734171269</v>
      </c>
      <c r="T1091" s="323">
        <v>438.55522228667462</v>
      </c>
      <c r="U1091" s="328">
        <v>31.78092181114225</v>
      </c>
      <c r="V1091" s="287">
        <f t="shared" si="564"/>
        <v>32.264766248574688</v>
      </c>
      <c r="W1091" s="298">
        <f t="shared" si="565"/>
        <v>445.23194821902189</v>
      </c>
      <c r="X1091" s="305">
        <f t="shared" si="566"/>
        <v>13.799323534187707</v>
      </c>
      <c r="Y1091" s="39">
        <v>428.98999999999995</v>
      </c>
      <c r="Z1091" s="262">
        <v>38.599999999999994</v>
      </c>
      <c r="AA1091" s="192">
        <v>6.49</v>
      </c>
      <c r="AB1091" s="71">
        <v>15.552585070273208</v>
      </c>
      <c r="AC1091" s="253">
        <f t="shared" si="567"/>
        <v>1.2960487558561007E-3</v>
      </c>
      <c r="AD1091" s="78">
        <f t="shared" si="568"/>
        <v>6.6719034692965034</v>
      </c>
      <c r="AE1091" s="163">
        <v>0.52669268842499994</v>
      </c>
      <c r="AF1091" s="165">
        <v>0.50242126742500004</v>
      </c>
      <c r="AG1091" s="167">
        <v>0.41081434107499998</v>
      </c>
      <c r="AH1091" s="169">
        <v>0.38756335160000005</v>
      </c>
      <c r="AI1091" s="177">
        <f t="shared" si="569"/>
        <v>3.3865282590976222</v>
      </c>
      <c r="AJ1091" s="177">
        <f t="shared" si="570"/>
        <v>2.4919545519206205</v>
      </c>
      <c r="AK1091" s="258">
        <f t="shared" si="571"/>
        <v>299.03454623047446</v>
      </c>
      <c r="AL1091" s="107">
        <v>145.85822986247248</v>
      </c>
      <c r="AM1091" s="130">
        <v>1.2063333333333335</v>
      </c>
      <c r="AN1091" s="134">
        <v>0.61873790322580635</v>
      </c>
      <c r="AO1091" s="138">
        <v>0</v>
      </c>
      <c r="AP1091" s="130">
        <f t="shared" si="572"/>
        <v>0.51750493666666675</v>
      </c>
      <c r="AQ1091" s="134">
        <f t="shared" si="573"/>
        <v>0.26543237310483864</v>
      </c>
      <c r="AR1091" s="138">
        <f t="shared" si="574"/>
        <v>0</v>
      </c>
      <c r="AS1091" s="463">
        <v>2.5829715012410941</v>
      </c>
      <c r="AT1091" s="428">
        <v>1.8250712365591397</v>
      </c>
      <c r="AU1091" s="350">
        <f t="shared" si="575"/>
        <v>0.75790026468195437</v>
      </c>
      <c r="AV1091" s="415">
        <f t="shared" si="576"/>
        <v>1.108068944317417</v>
      </c>
      <c r="AW1091" s="347">
        <f t="shared" si="577"/>
        <v>0.78293730977150533</v>
      </c>
      <c r="AX1091" s="350">
        <f t="shared" si="578"/>
        <v>0.3251316345459116</v>
      </c>
      <c r="AY1091" s="207">
        <v>0.89600000000000002</v>
      </c>
      <c r="AZ1091" s="220">
        <v>0.82177363826443095</v>
      </c>
      <c r="BA1091" s="224">
        <f t="shared" si="579"/>
        <v>7.4226361735569069E-2</v>
      </c>
      <c r="BB1091" s="226">
        <f t="shared" si="580"/>
        <v>0.38437503999999995</v>
      </c>
      <c r="BC1091" s="220">
        <f t="shared" si="581"/>
        <v>0.35253267307905822</v>
      </c>
      <c r="BD1091" s="224">
        <f t="shared" si="582"/>
        <v>3.1842366920941771E-2</v>
      </c>
      <c r="BE1091" s="236">
        <f t="shared" si="583"/>
        <v>209.52913098016566</v>
      </c>
      <c r="BF1091" s="446">
        <f t="shared" si="584"/>
        <v>20.520622296918848</v>
      </c>
    </row>
    <row r="1092" spans="1:58" x14ac:dyDescent="0.25">
      <c r="A1092" s="15">
        <v>1086</v>
      </c>
      <c r="B1092" s="16">
        <v>6</v>
      </c>
      <c r="C1092" s="17" t="s">
        <v>5</v>
      </c>
      <c r="D1092" s="17" t="s">
        <v>6</v>
      </c>
      <c r="E1092" s="18" t="s">
        <v>8</v>
      </c>
      <c r="F1092" s="19" t="s">
        <v>34</v>
      </c>
      <c r="G1092" s="20">
        <v>42647</v>
      </c>
      <c r="H1092" s="21">
        <v>20</v>
      </c>
      <c r="I1092" s="18">
        <v>140</v>
      </c>
      <c r="J1092" s="40"/>
      <c r="K1092" s="40"/>
      <c r="L1092" s="43">
        <v>30.003778035576371</v>
      </c>
      <c r="M1092" s="40"/>
      <c r="N1092" s="40"/>
      <c r="O1092" s="40"/>
      <c r="P1092" s="40"/>
      <c r="Q1092" s="40"/>
      <c r="R1092" s="40"/>
      <c r="S1092" s="313">
        <v>14149.881734171269</v>
      </c>
      <c r="T1092" s="321">
        <v>438.55522228667462</v>
      </c>
      <c r="U1092" s="326">
        <v>31.78092181114225</v>
      </c>
      <c r="V1092" s="288">
        <f t="shared" si="564"/>
        <v>32.264766248574688</v>
      </c>
      <c r="W1092" s="299">
        <f t="shared" si="565"/>
        <v>445.23194821902189</v>
      </c>
      <c r="X1092" s="306">
        <f t="shared" si="566"/>
        <v>13.799323534187707</v>
      </c>
      <c r="Y1092" s="40">
        <v>427.54999999999995</v>
      </c>
      <c r="Z1092" s="263">
        <v>55.599999999999994</v>
      </c>
      <c r="AA1092" s="193">
        <v>6.59</v>
      </c>
      <c r="AB1092" s="72">
        <v>17.993463907260125</v>
      </c>
      <c r="AC1092" s="254">
        <f t="shared" si="567"/>
        <v>1.4994553256050104E-3</v>
      </c>
      <c r="AD1092" s="79">
        <f t="shared" si="568"/>
        <v>7.6931054935490657</v>
      </c>
      <c r="AE1092" s="163">
        <v>0.59003573652499997</v>
      </c>
      <c r="AF1092" s="165">
        <v>0.56259144102500003</v>
      </c>
      <c r="AG1092" s="167">
        <v>0.45736592627499989</v>
      </c>
      <c r="AH1092" s="169">
        <v>0.43089175600000001</v>
      </c>
      <c r="AI1092" s="178">
        <f t="shared" si="569"/>
        <v>3.2791670329075902</v>
      </c>
      <c r="AJ1092" s="178">
        <f t="shared" si="570"/>
        <v>2.3947126479973702</v>
      </c>
      <c r="AK1092" s="259">
        <f t="shared" si="571"/>
        <v>287.36551775968445</v>
      </c>
      <c r="AL1092" s="108">
        <v>175.4683331334019</v>
      </c>
      <c r="AM1092" s="131">
        <v>3.4058888888888887</v>
      </c>
      <c r="AN1092" s="135">
        <v>2.4974475806451615</v>
      </c>
      <c r="AO1092" s="139">
        <v>0</v>
      </c>
      <c r="AP1092" s="131">
        <f t="shared" si="572"/>
        <v>1.4561877944444444</v>
      </c>
      <c r="AQ1092" s="135">
        <f t="shared" si="573"/>
        <v>1.0677837131048387</v>
      </c>
      <c r="AR1092" s="139">
        <f t="shared" si="574"/>
        <v>0</v>
      </c>
      <c r="AS1092" s="464">
        <v>7.4296862565318342</v>
      </c>
      <c r="AT1092" s="429">
        <v>5.9033364695340502</v>
      </c>
      <c r="AU1092" s="351">
        <f t="shared" si="575"/>
        <v>1.526349786997784</v>
      </c>
      <c r="AV1092" s="416">
        <f t="shared" si="576"/>
        <v>3.1765623589801852</v>
      </c>
      <c r="AW1092" s="348">
        <f t="shared" si="577"/>
        <v>2.5239715075492826</v>
      </c>
      <c r="AX1092" s="351">
        <f t="shared" si="578"/>
        <v>0.65259085143090245</v>
      </c>
      <c r="AY1092" s="208">
        <v>2.3370000000000002</v>
      </c>
      <c r="AZ1092" s="221">
        <v>2.0936726801825327</v>
      </c>
      <c r="BA1092" s="223">
        <f t="shared" si="579"/>
        <v>0.24332731981746747</v>
      </c>
      <c r="BB1092" s="227">
        <f t="shared" si="580"/>
        <v>0.99918434999999994</v>
      </c>
      <c r="BC1092" s="221">
        <f t="shared" si="581"/>
        <v>0.8951497544120417</v>
      </c>
      <c r="BD1092" s="223">
        <f t="shared" si="582"/>
        <v>0.1040345955879582</v>
      </c>
      <c r="BE1092" s="237">
        <f t="shared" si="583"/>
        <v>73.947569556751631</v>
      </c>
      <c r="BF1092" s="447">
        <f t="shared" si="584"/>
        <v>11.78855859943606</v>
      </c>
    </row>
    <row r="1093" spans="1:58" x14ac:dyDescent="0.25">
      <c r="A1093" s="15">
        <v>1087</v>
      </c>
      <c r="B1093" s="16">
        <v>7</v>
      </c>
      <c r="C1093" s="17" t="s">
        <v>5</v>
      </c>
      <c r="D1093" s="17" t="s">
        <v>6</v>
      </c>
      <c r="E1093" s="18" t="s">
        <v>8</v>
      </c>
      <c r="F1093" s="19" t="s">
        <v>34</v>
      </c>
      <c r="G1093" s="20">
        <v>42647</v>
      </c>
      <c r="H1093" s="21">
        <v>20</v>
      </c>
      <c r="I1093" s="18">
        <v>140</v>
      </c>
      <c r="J1093" s="40"/>
      <c r="K1093" s="40"/>
      <c r="L1093" s="43">
        <v>30.007464229818719</v>
      </c>
      <c r="M1093" s="40"/>
      <c r="N1093" s="40"/>
      <c r="O1093" s="40"/>
      <c r="P1093" s="40"/>
      <c r="Q1093" s="40"/>
      <c r="R1093" s="40"/>
      <c r="S1093" s="313">
        <v>14151.620155663273</v>
      </c>
      <c r="T1093" s="321">
        <v>438.60910215918364</v>
      </c>
      <c r="U1093" s="326">
        <v>31.784826341127037</v>
      </c>
      <c r="V1093" s="288">
        <f t="shared" si="564"/>
        <v>32.264766248574681</v>
      </c>
      <c r="W1093" s="299">
        <f t="shared" si="565"/>
        <v>445.23194821902183</v>
      </c>
      <c r="X1093" s="306">
        <f t="shared" si="566"/>
        <v>13.799323534187707</v>
      </c>
      <c r="Y1093" s="40">
        <v>423.79999999999995</v>
      </c>
      <c r="Z1093" s="263">
        <v>41.599999999999994</v>
      </c>
      <c r="AA1093" s="193">
        <v>6.59</v>
      </c>
      <c r="AB1093" s="72">
        <v>15.560128266418007</v>
      </c>
      <c r="AC1093" s="254">
        <f t="shared" si="567"/>
        <v>1.296677355534834E-3</v>
      </c>
      <c r="AD1093" s="79">
        <f t="shared" si="568"/>
        <v>6.5943823593079509</v>
      </c>
      <c r="AE1093" s="163">
        <v>0.5219672918249999</v>
      </c>
      <c r="AF1093" s="165">
        <v>0.49706328662499993</v>
      </c>
      <c r="AG1093" s="167">
        <v>0.40548002337499994</v>
      </c>
      <c r="AH1093" s="169">
        <v>0.38167238610000004</v>
      </c>
      <c r="AI1093" s="178">
        <f t="shared" si="569"/>
        <v>3.3545179248394361</v>
      </c>
      <c r="AJ1093" s="178">
        <f t="shared" si="570"/>
        <v>2.452887145691006</v>
      </c>
      <c r="AK1093" s="259">
        <f t="shared" si="571"/>
        <v>294.3464574829207</v>
      </c>
      <c r="AL1093" s="108">
        <v>166.24364711438153</v>
      </c>
      <c r="AM1093" s="131">
        <v>2.572111111111111</v>
      </c>
      <c r="AN1093" s="135">
        <v>1.3528346774193547</v>
      </c>
      <c r="AO1093" s="139">
        <v>0</v>
      </c>
      <c r="AP1093" s="131">
        <f t="shared" si="572"/>
        <v>1.0900606888888889</v>
      </c>
      <c r="AQ1093" s="135">
        <f t="shared" si="573"/>
        <v>0.57333133629032251</v>
      </c>
      <c r="AR1093" s="139">
        <f t="shared" si="574"/>
        <v>0</v>
      </c>
      <c r="AS1093" s="464">
        <v>4.9617017010133813</v>
      </c>
      <c r="AT1093" s="429">
        <v>3.9249457885304659</v>
      </c>
      <c r="AU1093" s="351">
        <f t="shared" si="575"/>
        <v>1.0367559124829153</v>
      </c>
      <c r="AV1093" s="416">
        <f t="shared" si="576"/>
        <v>2.1027691808894704</v>
      </c>
      <c r="AW1093" s="348">
        <f t="shared" si="577"/>
        <v>1.6633920251792114</v>
      </c>
      <c r="AX1093" s="351">
        <f t="shared" si="578"/>
        <v>0.43937715571025943</v>
      </c>
      <c r="AY1093" s="208">
        <v>1.8120000000000001</v>
      </c>
      <c r="AZ1093" s="221">
        <v>1.6517627428134432</v>
      </c>
      <c r="BA1093" s="223">
        <f t="shared" si="579"/>
        <v>0.1602372571865569</v>
      </c>
      <c r="BB1093" s="227">
        <f t="shared" si="580"/>
        <v>0.76792559999999987</v>
      </c>
      <c r="BC1093" s="221">
        <f t="shared" si="581"/>
        <v>0.70001705040433715</v>
      </c>
      <c r="BD1093" s="223">
        <f t="shared" si="582"/>
        <v>6.7908549595662809E-2</v>
      </c>
      <c r="BE1093" s="237">
        <f t="shared" si="583"/>
        <v>97.106806117518985</v>
      </c>
      <c r="BF1093" s="447">
        <f t="shared" si="584"/>
        <v>15.008477963876016</v>
      </c>
    </row>
    <row r="1094" spans="1:58" ht="15.75" thickBot="1" x14ac:dyDescent="0.3">
      <c r="A1094" s="22">
        <v>1088</v>
      </c>
      <c r="B1094" s="23">
        <v>8</v>
      </c>
      <c r="C1094" s="24" t="s">
        <v>5</v>
      </c>
      <c r="D1094" s="24" t="s">
        <v>6</v>
      </c>
      <c r="E1094" s="25" t="s">
        <v>8</v>
      </c>
      <c r="F1094" s="26" t="s">
        <v>34</v>
      </c>
      <c r="G1094" s="27">
        <v>42647</v>
      </c>
      <c r="H1094" s="28">
        <v>20</v>
      </c>
      <c r="I1094" s="25">
        <v>140</v>
      </c>
      <c r="J1094" s="41"/>
      <c r="K1094" s="41"/>
      <c r="L1094" s="42">
        <v>30.007464229818719</v>
      </c>
      <c r="M1094" s="41"/>
      <c r="N1094" s="41"/>
      <c r="O1094" s="41"/>
      <c r="P1094" s="41"/>
      <c r="Q1094" s="41"/>
      <c r="R1094" s="41"/>
      <c r="S1094" s="314">
        <v>14151.620155663273</v>
      </c>
      <c r="T1094" s="322">
        <v>438.60910215918364</v>
      </c>
      <c r="U1094" s="327">
        <v>31.784826341127037</v>
      </c>
      <c r="V1094" s="289">
        <f t="shared" si="564"/>
        <v>32.264766248574681</v>
      </c>
      <c r="W1094" s="300">
        <f t="shared" si="565"/>
        <v>445.23194821902183</v>
      </c>
      <c r="X1094" s="307">
        <f t="shared" si="566"/>
        <v>13.799323534187707</v>
      </c>
      <c r="Y1094" s="41">
        <v>427.28000000000003</v>
      </c>
      <c r="Z1094" s="264">
        <v>32</v>
      </c>
      <c r="AA1094" s="194">
        <v>6.61</v>
      </c>
      <c r="AB1094" s="73">
        <v>14.124606183930478</v>
      </c>
      <c r="AC1094" s="255">
        <f t="shared" si="567"/>
        <v>1.1770505153275398E-3</v>
      </c>
      <c r="AD1094" s="80">
        <f t="shared" si="568"/>
        <v>6.0351617302698148</v>
      </c>
      <c r="AE1094" s="145">
        <v>0.45889639852499997</v>
      </c>
      <c r="AF1094" s="150">
        <v>0.43762517722499999</v>
      </c>
      <c r="AG1094" s="155">
        <v>0.35731762267499995</v>
      </c>
      <c r="AH1094" s="160">
        <v>0.33717984340000001</v>
      </c>
      <c r="AI1094" s="179">
        <f t="shared" si="569"/>
        <v>3.2489146426403384</v>
      </c>
      <c r="AJ1094" s="179">
        <f t="shared" si="570"/>
        <v>2.3871804920381319</v>
      </c>
      <c r="AK1094" s="260">
        <f t="shared" si="571"/>
        <v>286.46165904457587</v>
      </c>
      <c r="AL1094" s="109">
        <v>155.65234094439523</v>
      </c>
      <c r="AM1094" s="132">
        <v>1.6574444444444447</v>
      </c>
      <c r="AN1094" s="136">
        <v>0.80728629032258059</v>
      </c>
      <c r="AO1094" s="140">
        <v>0</v>
      </c>
      <c r="AP1094" s="132">
        <f t="shared" si="572"/>
        <v>0.70819286222222244</v>
      </c>
      <c r="AQ1094" s="136">
        <f t="shared" si="573"/>
        <v>0.34493728612903224</v>
      </c>
      <c r="AR1094" s="140">
        <f t="shared" si="574"/>
        <v>0</v>
      </c>
      <c r="AS1094" s="465">
        <v>3.3305004537309548</v>
      </c>
      <c r="AT1094" s="430">
        <v>2.4647307347670253</v>
      </c>
      <c r="AU1094" s="352">
        <f t="shared" si="575"/>
        <v>0.86576971896392951</v>
      </c>
      <c r="AV1094" s="417">
        <f t="shared" si="576"/>
        <v>1.4230562338701624</v>
      </c>
      <c r="AW1094" s="349">
        <f t="shared" si="577"/>
        <v>1.0531301483512545</v>
      </c>
      <c r="AX1094" s="352">
        <f t="shared" si="578"/>
        <v>0.36992608551890782</v>
      </c>
      <c r="AY1094" s="209">
        <v>1.212</v>
      </c>
      <c r="AZ1094" s="222">
        <v>1.113346602400221</v>
      </c>
      <c r="BA1094" s="225">
        <f t="shared" si="579"/>
        <v>9.865339759977898E-2</v>
      </c>
      <c r="BB1094" s="228">
        <f t="shared" si="580"/>
        <v>0.51786336000000011</v>
      </c>
      <c r="BC1094" s="222">
        <f t="shared" si="581"/>
        <v>0.47571073627356647</v>
      </c>
      <c r="BD1094" s="225">
        <f t="shared" si="582"/>
        <v>4.2152623726433566E-2</v>
      </c>
      <c r="BE1094" s="238">
        <f t="shared" si="583"/>
        <v>143.17404699260072</v>
      </c>
      <c r="BF1094" s="448">
        <f t="shared" si="584"/>
        <v>16.314507050250565</v>
      </c>
    </row>
    <row r="1095" spans="1:58" x14ac:dyDescent="0.25">
      <c r="A1095" s="8">
        <v>1089</v>
      </c>
      <c r="B1095" s="9">
        <v>9</v>
      </c>
      <c r="C1095" s="10" t="s">
        <v>5</v>
      </c>
      <c r="D1095" s="10" t="s">
        <v>9</v>
      </c>
      <c r="E1095" s="11" t="s">
        <v>7</v>
      </c>
      <c r="F1095" s="12" t="s">
        <v>34</v>
      </c>
      <c r="G1095" s="13">
        <v>42648</v>
      </c>
      <c r="H1095" s="14">
        <v>20</v>
      </c>
      <c r="I1095" s="11">
        <v>140</v>
      </c>
      <c r="J1095" s="39"/>
      <c r="K1095" s="39"/>
      <c r="L1095" s="44">
        <v>75.006439046193151</v>
      </c>
      <c r="M1095" s="39"/>
      <c r="N1095" s="39"/>
      <c r="O1095" s="39"/>
      <c r="P1095" s="39"/>
      <c r="Q1095" s="39"/>
      <c r="R1095" s="39"/>
      <c r="S1095" s="315">
        <v>22427.17529627524</v>
      </c>
      <c r="T1095" s="323">
        <v>1144.3482383814201</v>
      </c>
      <c r="U1095" s="328">
        <v>91.95936939726738</v>
      </c>
      <c r="V1095" s="287">
        <f t="shared" si="564"/>
        <v>19.598208433471708</v>
      </c>
      <c r="W1095" s="298">
        <f t="shared" si="565"/>
        <v>243.88135154982561</v>
      </c>
      <c r="X1095" s="305">
        <f t="shared" si="566"/>
        <v>12.444063567223907</v>
      </c>
      <c r="Y1095" s="39">
        <v>446.33000000000004</v>
      </c>
      <c r="Z1095" s="262">
        <v>290.39999999999998</v>
      </c>
      <c r="AA1095" s="192">
        <v>4.22</v>
      </c>
      <c r="AB1095" s="71">
        <v>29.29829853947107</v>
      </c>
      <c r="AC1095" s="253">
        <f t="shared" si="567"/>
        <v>2.4415248782892556E-3</v>
      </c>
      <c r="AD1095" s="78">
        <f t="shared" si="568"/>
        <v>13.076709587122124</v>
      </c>
      <c r="AE1095" s="163">
        <v>1.0332397817249999</v>
      </c>
      <c r="AF1095" s="165">
        <v>0.97357804382500013</v>
      </c>
      <c r="AG1095" s="167">
        <v>0.734618838775</v>
      </c>
      <c r="AH1095" s="169">
        <v>0.68735051529999991</v>
      </c>
      <c r="AI1095" s="177">
        <f t="shared" si="569"/>
        <v>3.5266204292819432</v>
      </c>
      <c r="AJ1095" s="177">
        <f t="shared" si="570"/>
        <v>2.3460424310100869</v>
      </c>
      <c r="AK1095" s="258">
        <f t="shared" si="571"/>
        <v>281.52509172121046</v>
      </c>
      <c r="AL1095" s="107">
        <v>110.6108184688084</v>
      </c>
      <c r="AM1095" s="130">
        <v>2.5876666666666663</v>
      </c>
      <c r="AN1095" s="134">
        <v>33.826286290322578</v>
      </c>
      <c r="AO1095" s="138">
        <v>0</v>
      </c>
      <c r="AP1095" s="130">
        <f t="shared" si="572"/>
        <v>1.1549532633333333</v>
      </c>
      <c r="AQ1095" s="134">
        <f t="shared" si="573"/>
        <v>15.097686359959678</v>
      </c>
      <c r="AR1095" s="138">
        <f t="shared" si="574"/>
        <v>0</v>
      </c>
      <c r="AS1095" s="463">
        <v>37.068994438111929</v>
      </c>
      <c r="AT1095" s="428">
        <v>36.413952956989242</v>
      </c>
      <c r="AU1095" s="350">
        <f t="shared" si="575"/>
        <v>0.65504148112268723</v>
      </c>
      <c r="AV1095" s="415">
        <f t="shared" si="576"/>
        <v>16.545004287562499</v>
      </c>
      <c r="AW1095" s="347">
        <f t="shared" si="577"/>
        <v>16.25263962329301</v>
      </c>
      <c r="AX1095" s="350">
        <f t="shared" si="578"/>
        <v>0.29236466426948904</v>
      </c>
      <c r="AY1095" s="207">
        <v>1.4279999999999999</v>
      </c>
      <c r="AZ1095" s="220">
        <v>1.2520354449951483</v>
      </c>
      <c r="BA1095" s="224">
        <f t="shared" si="579"/>
        <v>0.17596455500485164</v>
      </c>
      <c r="BB1095" s="226">
        <f t="shared" si="580"/>
        <v>0.63735923999999999</v>
      </c>
      <c r="BC1095" s="220">
        <f t="shared" si="581"/>
        <v>0.55882098016468451</v>
      </c>
      <c r="BD1095" s="224">
        <f t="shared" si="582"/>
        <v>7.8538259835315441E-2</v>
      </c>
      <c r="BE1095" s="236">
        <f t="shared" si="583"/>
        <v>166.50113733793302</v>
      </c>
      <c r="BF1095" s="446">
        <f t="shared" si="584"/>
        <v>44.727394193809218</v>
      </c>
    </row>
    <row r="1096" spans="1:58" x14ac:dyDescent="0.25">
      <c r="A1096" s="15">
        <v>1090</v>
      </c>
      <c r="B1096" s="16">
        <v>10</v>
      </c>
      <c r="C1096" s="17" t="s">
        <v>5</v>
      </c>
      <c r="D1096" s="17" t="s">
        <v>9</v>
      </c>
      <c r="E1096" s="18" t="s">
        <v>7</v>
      </c>
      <c r="F1096" s="19" t="s">
        <v>34</v>
      </c>
      <c r="G1096" s="20">
        <v>42648</v>
      </c>
      <c r="H1096" s="21">
        <v>20</v>
      </c>
      <c r="I1096" s="18">
        <v>140</v>
      </c>
      <c r="J1096" s="40"/>
      <c r="K1096" s="40"/>
      <c r="L1096" s="43">
        <v>75.006439046193151</v>
      </c>
      <c r="M1096" s="40"/>
      <c r="N1096" s="40"/>
      <c r="O1096" s="40"/>
      <c r="P1096" s="40"/>
      <c r="Q1096" s="40"/>
      <c r="R1096" s="40"/>
      <c r="S1096" s="313">
        <v>22427.17529627524</v>
      </c>
      <c r="T1096" s="321">
        <v>1144.3482383814201</v>
      </c>
      <c r="U1096" s="326">
        <v>91.95936939726738</v>
      </c>
      <c r="V1096" s="288">
        <f t="shared" si="564"/>
        <v>19.598208433471708</v>
      </c>
      <c r="W1096" s="299">
        <f t="shared" si="565"/>
        <v>243.88135154982561</v>
      </c>
      <c r="X1096" s="306">
        <f t="shared" si="566"/>
        <v>12.444063567223907</v>
      </c>
      <c r="Y1096" s="40">
        <v>446.03000000000003</v>
      </c>
      <c r="Z1096" s="263">
        <v>123.4</v>
      </c>
      <c r="AA1096" s="193">
        <v>4.62</v>
      </c>
      <c r="AB1096" s="72">
        <v>28.655293191558844</v>
      </c>
      <c r="AC1096" s="254">
        <f t="shared" si="567"/>
        <v>2.3879410992965703E-3</v>
      </c>
      <c r="AD1096" s="79">
        <f t="shared" si="568"/>
        <v>12.781120422230991</v>
      </c>
      <c r="AE1096" s="163">
        <v>1.063069283725</v>
      </c>
      <c r="AF1096" s="165">
        <v>1.000515170825</v>
      </c>
      <c r="AG1096" s="167">
        <v>0.762004073675</v>
      </c>
      <c r="AH1096" s="169">
        <v>0.7124921716999999</v>
      </c>
      <c r="AI1096" s="178">
        <f t="shared" si="569"/>
        <v>3.70985310329386</v>
      </c>
      <c r="AJ1096" s="178">
        <f t="shared" si="570"/>
        <v>2.4864242949357882</v>
      </c>
      <c r="AK1096" s="259">
        <f t="shared" si="571"/>
        <v>298.37091539229459</v>
      </c>
      <c r="AL1096" s="108">
        <v>144.43466720521621</v>
      </c>
      <c r="AM1096" s="131">
        <v>2.9555555555555564E-2</v>
      </c>
      <c r="AN1096" s="135">
        <v>11.828899193548386</v>
      </c>
      <c r="AO1096" s="139">
        <v>0</v>
      </c>
      <c r="AP1096" s="131">
        <f t="shared" si="572"/>
        <v>1.3182664444444448E-2</v>
      </c>
      <c r="AQ1096" s="135">
        <f t="shared" si="573"/>
        <v>5.2760439072983871</v>
      </c>
      <c r="AR1096" s="139">
        <f t="shared" si="574"/>
        <v>0</v>
      </c>
      <c r="AS1096" s="464">
        <v>12.405918181977794</v>
      </c>
      <c r="AT1096" s="429">
        <v>11.858454749103942</v>
      </c>
      <c r="AU1096" s="351">
        <f t="shared" si="575"/>
        <v>0.5474634328738528</v>
      </c>
      <c r="AV1096" s="416">
        <f t="shared" si="576"/>
        <v>5.5334116867075567</v>
      </c>
      <c r="AW1096" s="348">
        <f t="shared" si="577"/>
        <v>5.289226571742832</v>
      </c>
      <c r="AX1096" s="351">
        <f t="shared" si="578"/>
        <v>0.24418511496472459</v>
      </c>
      <c r="AY1096" s="208">
        <v>0.67200000000000004</v>
      </c>
      <c r="AZ1096" s="221">
        <v>0.59602648620020127</v>
      </c>
      <c r="BA1096" s="223">
        <f t="shared" si="579"/>
        <v>7.5973513799798775E-2</v>
      </c>
      <c r="BB1096" s="227">
        <f t="shared" si="580"/>
        <v>0.29973216000000003</v>
      </c>
      <c r="BC1096" s="221">
        <f t="shared" si="581"/>
        <v>0.26584569363987576</v>
      </c>
      <c r="BD1096" s="223">
        <f t="shared" si="582"/>
        <v>3.3886466360124254E-2</v>
      </c>
      <c r="BE1096" s="237">
        <f t="shared" si="583"/>
        <v>377.1747778715316</v>
      </c>
      <c r="BF1096" s="447">
        <f t="shared" si="584"/>
        <v>52.341930932511488</v>
      </c>
    </row>
    <row r="1097" spans="1:58" x14ac:dyDescent="0.25">
      <c r="A1097" s="15">
        <v>1091</v>
      </c>
      <c r="B1097" s="16">
        <v>11</v>
      </c>
      <c r="C1097" s="17" t="s">
        <v>5</v>
      </c>
      <c r="D1097" s="17" t="s">
        <v>9</v>
      </c>
      <c r="E1097" s="18" t="s">
        <v>7</v>
      </c>
      <c r="F1097" s="19" t="s">
        <v>34</v>
      </c>
      <c r="G1097" s="20">
        <v>42648</v>
      </c>
      <c r="H1097" s="21">
        <v>20</v>
      </c>
      <c r="I1097" s="18">
        <v>140</v>
      </c>
      <c r="J1097" s="40"/>
      <c r="K1097" s="40"/>
      <c r="L1097" s="43">
        <v>75.014295865925661</v>
      </c>
      <c r="M1097" s="40"/>
      <c r="N1097" s="40"/>
      <c r="O1097" s="40"/>
      <c r="P1097" s="40"/>
      <c r="Q1097" s="40"/>
      <c r="R1097" s="40"/>
      <c r="S1097" s="313">
        <v>22429.524511564658</v>
      </c>
      <c r="T1097" s="321">
        <v>1144.468107261139</v>
      </c>
      <c r="U1097" s="326">
        <v>91.969002012776897</v>
      </c>
      <c r="V1097" s="288">
        <f t="shared" si="564"/>
        <v>19.598208433471708</v>
      </c>
      <c r="W1097" s="299">
        <f t="shared" si="565"/>
        <v>243.88135154982555</v>
      </c>
      <c r="X1097" s="306">
        <f t="shared" si="566"/>
        <v>12.444063567223905</v>
      </c>
      <c r="Y1097" s="40">
        <v>438.63000000000005</v>
      </c>
      <c r="Z1097" s="263">
        <v>194.4</v>
      </c>
      <c r="AA1097" s="193">
        <v>4.42</v>
      </c>
      <c r="AB1097" s="72">
        <v>24.768984186946817</v>
      </c>
      <c r="AC1097" s="254">
        <f t="shared" si="567"/>
        <v>2.0640820155789015E-3</v>
      </c>
      <c r="AD1097" s="79">
        <f t="shared" si="568"/>
        <v>10.864419533920483</v>
      </c>
      <c r="AE1097" s="163">
        <v>0.974335491725</v>
      </c>
      <c r="AF1097" s="165">
        <v>0.91846234382500014</v>
      </c>
      <c r="AG1097" s="167">
        <v>0.69237339117499996</v>
      </c>
      <c r="AH1097" s="169">
        <v>0.64702523129999989</v>
      </c>
      <c r="AI1097" s="178">
        <f t="shared" si="569"/>
        <v>3.9336917669739235</v>
      </c>
      <c r="AJ1097" s="178">
        <f t="shared" si="570"/>
        <v>2.6122396720693146</v>
      </c>
      <c r="AK1097" s="259">
        <f t="shared" si="571"/>
        <v>313.4687606483177</v>
      </c>
      <c r="AL1097" s="108">
        <v>126.44083521749756</v>
      </c>
      <c r="AM1097" s="131">
        <v>0.161</v>
      </c>
      <c r="AN1097" s="135">
        <v>20.630834677419351</v>
      </c>
      <c r="AO1097" s="139">
        <v>0</v>
      </c>
      <c r="AP1097" s="131">
        <f t="shared" si="572"/>
        <v>7.0619430000000011E-2</v>
      </c>
      <c r="AQ1097" s="135">
        <f t="shared" si="573"/>
        <v>9.0493030145564521</v>
      </c>
      <c r="AR1097" s="139">
        <f t="shared" si="574"/>
        <v>0</v>
      </c>
      <c r="AS1097" s="464">
        <v>21.537159238825694</v>
      </c>
      <c r="AT1097" s="429">
        <v>20.791834677419352</v>
      </c>
      <c r="AU1097" s="351">
        <f t="shared" si="575"/>
        <v>0.74532456140634196</v>
      </c>
      <c r="AV1097" s="416">
        <f t="shared" si="576"/>
        <v>9.4468441569261152</v>
      </c>
      <c r="AW1097" s="348">
        <f t="shared" si="577"/>
        <v>9.1199224445564528</v>
      </c>
      <c r="AX1097" s="351">
        <f t="shared" si="578"/>
        <v>0.32692171236966378</v>
      </c>
      <c r="AY1097" s="208">
        <v>0.64300000000000002</v>
      </c>
      <c r="AZ1097" s="221">
        <v>0.55242943434254765</v>
      </c>
      <c r="BA1097" s="223">
        <f t="shared" si="579"/>
        <v>9.0570565657452362E-2</v>
      </c>
      <c r="BB1097" s="227">
        <f t="shared" si="580"/>
        <v>0.28203909000000005</v>
      </c>
      <c r="BC1097" s="221">
        <f t="shared" si="581"/>
        <v>0.24231212278567171</v>
      </c>
      <c r="BD1097" s="223">
        <f t="shared" si="582"/>
        <v>3.9726967214328335E-2</v>
      </c>
      <c r="BE1097" s="237">
        <f t="shared" si="583"/>
        <v>273.47719435280754</v>
      </c>
      <c r="BF1097" s="447">
        <f t="shared" si="584"/>
        <v>33.232480813741844</v>
      </c>
    </row>
    <row r="1098" spans="1:58" ht="15.75" thickBot="1" x14ac:dyDescent="0.3">
      <c r="A1098" s="22">
        <v>1092</v>
      </c>
      <c r="B1098" s="23">
        <v>12</v>
      </c>
      <c r="C1098" s="24" t="s">
        <v>5</v>
      </c>
      <c r="D1098" s="24" t="s">
        <v>9</v>
      </c>
      <c r="E1098" s="25" t="s">
        <v>7</v>
      </c>
      <c r="F1098" s="26" t="s">
        <v>34</v>
      </c>
      <c r="G1098" s="27">
        <v>42648</v>
      </c>
      <c r="H1098" s="28">
        <v>20</v>
      </c>
      <c r="I1098" s="25">
        <v>140</v>
      </c>
      <c r="J1098" s="41"/>
      <c r="K1098" s="41"/>
      <c r="L1098" s="42">
        <v>75.006439046193151</v>
      </c>
      <c r="M1098" s="41"/>
      <c r="N1098" s="41"/>
      <c r="O1098" s="41"/>
      <c r="P1098" s="41"/>
      <c r="Q1098" s="41"/>
      <c r="R1098" s="41"/>
      <c r="S1098" s="314">
        <v>22427.17529627524</v>
      </c>
      <c r="T1098" s="322">
        <v>1144.3482383814201</v>
      </c>
      <c r="U1098" s="327">
        <v>91.95936939726738</v>
      </c>
      <c r="V1098" s="289">
        <f t="shared" si="564"/>
        <v>19.598208433471708</v>
      </c>
      <c r="W1098" s="300">
        <f t="shared" si="565"/>
        <v>243.88135154982561</v>
      </c>
      <c r="X1098" s="307">
        <f t="shared" si="566"/>
        <v>12.444063567223907</v>
      </c>
      <c r="Y1098" s="41">
        <v>443.63</v>
      </c>
      <c r="Z1098" s="264">
        <v>228.4</v>
      </c>
      <c r="AA1098" s="194">
        <v>4.33</v>
      </c>
      <c r="AB1098" s="73">
        <v>24.266982725725939</v>
      </c>
      <c r="AC1098" s="255">
        <f t="shared" si="567"/>
        <v>2.0222485604771616E-3</v>
      </c>
      <c r="AD1098" s="80">
        <f t="shared" si="568"/>
        <v>10.765561546613799</v>
      </c>
      <c r="AE1098" s="145">
        <v>0.90528863672499993</v>
      </c>
      <c r="AF1098" s="150">
        <v>0.85215646782499999</v>
      </c>
      <c r="AG1098" s="155">
        <v>0.64122712237500001</v>
      </c>
      <c r="AH1098" s="160">
        <v>0.59860641139999993</v>
      </c>
      <c r="AI1098" s="179">
        <f t="shared" si="569"/>
        <v>3.7305364534062342</v>
      </c>
      <c r="AJ1098" s="179">
        <f t="shared" si="570"/>
        <v>2.4667525343618624</v>
      </c>
      <c r="AK1098" s="260">
        <f t="shared" si="571"/>
        <v>296.01030412342345</v>
      </c>
      <c r="AL1098" s="109">
        <v>115.16621897202832</v>
      </c>
      <c r="AM1098" s="132">
        <v>0.14544444444444446</v>
      </c>
      <c r="AN1098" s="136">
        <v>25.217415322580642</v>
      </c>
      <c r="AO1098" s="140">
        <v>0</v>
      </c>
      <c r="AP1098" s="132">
        <f t="shared" si="572"/>
        <v>6.4523518888888895E-2</v>
      </c>
      <c r="AQ1098" s="136">
        <f t="shared" si="573"/>
        <v>11.18720195955645</v>
      </c>
      <c r="AR1098" s="140">
        <f t="shared" si="574"/>
        <v>0</v>
      </c>
      <c r="AS1098" s="465">
        <v>25.871536190718174</v>
      </c>
      <c r="AT1098" s="430">
        <v>25.362859767025085</v>
      </c>
      <c r="AU1098" s="352">
        <f t="shared" si="575"/>
        <v>0.50867642369308896</v>
      </c>
      <c r="AV1098" s="417">
        <f t="shared" si="576"/>
        <v>11.477389600288303</v>
      </c>
      <c r="AW1098" s="349">
        <f t="shared" si="577"/>
        <v>11.251725478445339</v>
      </c>
      <c r="AX1098" s="352">
        <f t="shared" si="578"/>
        <v>0.22566412184296505</v>
      </c>
      <c r="AY1098" s="209">
        <v>0.88100000000000001</v>
      </c>
      <c r="AZ1098" s="222">
        <v>0.75683954528830111</v>
      </c>
      <c r="BA1098" s="225">
        <f t="shared" si="579"/>
        <v>0.1241604547116989</v>
      </c>
      <c r="BB1098" s="228">
        <f t="shared" si="580"/>
        <v>0.39083803</v>
      </c>
      <c r="BC1098" s="222">
        <f t="shared" si="581"/>
        <v>0.33575672747624902</v>
      </c>
      <c r="BD1098" s="225">
        <f t="shared" si="582"/>
        <v>5.5081302523750986E-2</v>
      </c>
      <c r="BE1098" s="238">
        <f t="shared" si="583"/>
        <v>195.44856518183647</v>
      </c>
      <c r="BF1098" s="448">
        <f t="shared" si="584"/>
        <v>47.706128287886756</v>
      </c>
    </row>
    <row r="1099" spans="1:58" x14ac:dyDescent="0.25">
      <c r="A1099" s="8">
        <v>1093</v>
      </c>
      <c r="B1099" s="9">
        <v>13</v>
      </c>
      <c r="C1099" s="10" t="s">
        <v>5</v>
      </c>
      <c r="D1099" s="10" t="s">
        <v>9</v>
      </c>
      <c r="E1099" s="11" t="s">
        <v>8</v>
      </c>
      <c r="F1099" s="12" t="s">
        <v>34</v>
      </c>
      <c r="G1099" s="13">
        <v>42647</v>
      </c>
      <c r="H1099" s="14">
        <v>20</v>
      </c>
      <c r="I1099" s="11">
        <v>140</v>
      </c>
      <c r="J1099" s="39"/>
      <c r="K1099" s="39"/>
      <c r="L1099" s="44">
        <v>75.011676926014829</v>
      </c>
      <c r="M1099" s="39"/>
      <c r="N1099" s="39"/>
      <c r="O1099" s="39"/>
      <c r="P1099" s="39"/>
      <c r="Q1099" s="39"/>
      <c r="R1099" s="39"/>
      <c r="S1099" s="315">
        <v>22428.741439801521</v>
      </c>
      <c r="T1099" s="323">
        <v>1144.4281509678995</v>
      </c>
      <c r="U1099" s="328">
        <v>91.965791140940397</v>
      </c>
      <c r="V1099" s="287">
        <f t="shared" si="564"/>
        <v>19.598208433471708</v>
      </c>
      <c r="W1099" s="298">
        <f t="shared" si="565"/>
        <v>243.88135154982558</v>
      </c>
      <c r="X1099" s="305">
        <f t="shared" si="566"/>
        <v>12.444063567223907</v>
      </c>
      <c r="Y1099" s="39">
        <v>420.66999999999996</v>
      </c>
      <c r="Z1099" s="262">
        <v>303.5</v>
      </c>
      <c r="AA1099" s="192">
        <v>4.83</v>
      </c>
      <c r="AB1099" s="71">
        <v>30.211416944720398</v>
      </c>
      <c r="AC1099" s="253">
        <f t="shared" si="567"/>
        <v>2.5176180787266998E-3</v>
      </c>
      <c r="AD1099" s="78">
        <f t="shared" si="568"/>
        <v>12.709036766135528</v>
      </c>
      <c r="AE1099" s="163">
        <v>1.0270182487249999</v>
      </c>
      <c r="AF1099" s="165">
        <v>0.96590919082499993</v>
      </c>
      <c r="AG1099" s="167">
        <v>0.74393778657499998</v>
      </c>
      <c r="AH1099" s="169">
        <v>0.69859552759999999</v>
      </c>
      <c r="AI1099" s="177">
        <f t="shared" si="569"/>
        <v>3.3994375391402376</v>
      </c>
      <c r="AJ1099" s="177">
        <f t="shared" si="570"/>
        <v>2.3123560502913887</v>
      </c>
      <c r="AK1099" s="258">
        <f t="shared" si="571"/>
        <v>277.48272603496667</v>
      </c>
      <c r="AL1099" s="107">
        <v>156.90507608278074</v>
      </c>
      <c r="AM1099" s="130">
        <v>7.3227777777777776</v>
      </c>
      <c r="AN1099" s="134">
        <v>34.14557661290322</v>
      </c>
      <c r="AO1099" s="138">
        <v>0</v>
      </c>
      <c r="AP1099" s="130">
        <f t="shared" si="572"/>
        <v>3.0804729277777776</v>
      </c>
      <c r="AQ1099" s="134">
        <f t="shared" si="573"/>
        <v>14.364019713749997</v>
      </c>
      <c r="AR1099" s="138">
        <f t="shared" si="574"/>
        <v>0</v>
      </c>
      <c r="AS1099" s="463">
        <v>42.889942970665594</v>
      </c>
      <c r="AT1099" s="428">
        <v>41.468354390681</v>
      </c>
      <c r="AU1099" s="350">
        <f t="shared" si="575"/>
        <v>1.4215885799845935</v>
      </c>
      <c r="AV1099" s="415">
        <f t="shared" si="576"/>
        <v>18.042512309469895</v>
      </c>
      <c r="AW1099" s="347">
        <f t="shared" si="577"/>
        <v>17.444492641527773</v>
      </c>
      <c r="AX1099" s="350">
        <f t="shared" si="578"/>
        <v>0.59801966794211892</v>
      </c>
      <c r="AY1099" s="207">
        <v>1.1870000000000001</v>
      </c>
      <c r="AZ1099" s="220">
        <v>1.0482842724090713</v>
      </c>
      <c r="BA1099" s="224">
        <f t="shared" si="579"/>
        <v>0.13871572759092876</v>
      </c>
      <c r="BB1099" s="226">
        <f t="shared" si="580"/>
        <v>0.49933528999999999</v>
      </c>
      <c r="BC1099" s="220">
        <f t="shared" si="581"/>
        <v>0.44098174487432396</v>
      </c>
      <c r="BD1099" s="224">
        <f t="shared" si="582"/>
        <v>5.8353545125675997E-2</v>
      </c>
      <c r="BE1099" s="236">
        <f t="shared" si="583"/>
        <v>217.79373881679481</v>
      </c>
      <c r="BF1099" s="446">
        <f t="shared" si="584"/>
        <v>21.251870878878201</v>
      </c>
    </row>
    <row r="1100" spans="1:58" x14ac:dyDescent="0.25">
      <c r="A1100" s="15">
        <v>1094</v>
      </c>
      <c r="B1100" s="16">
        <v>14</v>
      </c>
      <c r="C1100" s="17" t="s">
        <v>5</v>
      </c>
      <c r="D1100" s="17" t="s">
        <v>9</v>
      </c>
      <c r="E1100" s="18" t="s">
        <v>8</v>
      </c>
      <c r="F1100" s="19" t="s">
        <v>34</v>
      </c>
      <c r="G1100" s="20">
        <v>42647</v>
      </c>
      <c r="H1100" s="21">
        <v>20</v>
      </c>
      <c r="I1100" s="18">
        <v>140</v>
      </c>
      <c r="J1100" s="40"/>
      <c r="K1100" s="40"/>
      <c r="L1100" s="43">
        <v>75.009057986103997</v>
      </c>
      <c r="M1100" s="40"/>
      <c r="N1100" s="40"/>
      <c r="O1100" s="40"/>
      <c r="P1100" s="40"/>
      <c r="Q1100" s="40"/>
      <c r="R1100" s="40"/>
      <c r="S1100" s="313">
        <v>22427.958368038384</v>
      </c>
      <c r="T1100" s="321">
        <v>1144.3881946746599</v>
      </c>
      <c r="U1100" s="326">
        <v>91.962580269103896</v>
      </c>
      <c r="V1100" s="288">
        <f t="shared" si="564"/>
        <v>19.598208433471711</v>
      </c>
      <c r="W1100" s="299">
        <f t="shared" si="565"/>
        <v>243.88135154982561</v>
      </c>
      <c r="X1100" s="306">
        <f t="shared" si="566"/>
        <v>12.444063567223907</v>
      </c>
      <c r="Y1100" s="40">
        <v>415.28</v>
      </c>
      <c r="Z1100" s="263">
        <v>270.5</v>
      </c>
      <c r="AA1100" s="193">
        <v>4.8600000000000003</v>
      </c>
      <c r="AB1100" s="72">
        <v>26.351618549775541</v>
      </c>
      <c r="AC1100" s="254">
        <f t="shared" si="567"/>
        <v>2.1959682124812951E-3</v>
      </c>
      <c r="AD1100" s="79">
        <f t="shared" si="568"/>
        <v>10.943300151350787</v>
      </c>
      <c r="AE1100" s="163">
        <v>0.91794496772500001</v>
      </c>
      <c r="AF1100" s="165">
        <v>0.86375910782499998</v>
      </c>
      <c r="AG1100" s="167">
        <v>0.66316157197500003</v>
      </c>
      <c r="AH1100" s="169">
        <v>0.62317866459999993</v>
      </c>
      <c r="AI1100" s="178">
        <f t="shared" si="569"/>
        <v>3.4834481456654922</v>
      </c>
      <c r="AJ1100" s="178">
        <f t="shared" si="570"/>
        <v>2.3648591581685143</v>
      </c>
      <c r="AK1100" s="259">
        <f t="shared" si="571"/>
        <v>283.78309898022172</v>
      </c>
      <c r="AL1100" s="108">
        <v>166.01587708922057</v>
      </c>
      <c r="AM1100" s="131">
        <v>5.0734444444444442</v>
      </c>
      <c r="AN1100" s="135">
        <v>29.306318548387097</v>
      </c>
      <c r="AO1100" s="139">
        <v>0</v>
      </c>
      <c r="AP1100" s="131">
        <f t="shared" si="572"/>
        <v>2.1069000088888887</v>
      </c>
      <c r="AQ1100" s="135">
        <f t="shared" si="573"/>
        <v>12.170327966774193</v>
      </c>
      <c r="AR1100" s="139">
        <f t="shared" si="574"/>
        <v>0</v>
      </c>
      <c r="AS1100" s="464">
        <v>37.032556508907568</v>
      </c>
      <c r="AT1100" s="429">
        <v>34.379762992831544</v>
      </c>
      <c r="AU1100" s="351">
        <f t="shared" si="575"/>
        <v>2.6527935160760236</v>
      </c>
      <c r="AV1100" s="416">
        <f t="shared" si="576"/>
        <v>15.378880067019134</v>
      </c>
      <c r="AW1100" s="348">
        <f t="shared" si="577"/>
        <v>14.277227975663083</v>
      </c>
      <c r="AX1100" s="351">
        <f t="shared" si="578"/>
        <v>1.101652091356051</v>
      </c>
      <c r="AY1100" s="208">
        <v>0.92900000000000005</v>
      </c>
      <c r="AZ1100" s="221">
        <v>0.81536649794714333</v>
      </c>
      <c r="BA1100" s="223">
        <f t="shared" si="579"/>
        <v>0.11363350205285672</v>
      </c>
      <c r="BB1100" s="227">
        <f t="shared" si="580"/>
        <v>0.38579511999999999</v>
      </c>
      <c r="BC1100" s="221">
        <f t="shared" si="581"/>
        <v>0.33860539926748967</v>
      </c>
      <c r="BD1100" s="223">
        <f t="shared" si="582"/>
        <v>4.7189720732510328E-2</v>
      </c>
      <c r="BE1100" s="237">
        <f t="shared" si="583"/>
        <v>231.90008293080737</v>
      </c>
      <c r="BF1100" s="447">
        <f t="shared" si="584"/>
        <v>9.9335354938421663</v>
      </c>
    </row>
    <row r="1101" spans="1:58" x14ac:dyDescent="0.25">
      <c r="A1101" s="15">
        <v>1095</v>
      </c>
      <c r="B1101" s="16">
        <v>15</v>
      </c>
      <c r="C1101" s="17" t="s">
        <v>5</v>
      </c>
      <c r="D1101" s="17" t="s">
        <v>9</v>
      </c>
      <c r="E1101" s="18" t="s">
        <v>8</v>
      </c>
      <c r="F1101" s="19" t="s">
        <v>34</v>
      </c>
      <c r="G1101" s="20">
        <v>42647</v>
      </c>
      <c r="H1101" s="21">
        <v>20</v>
      </c>
      <c r="I1101" s="18">
        <v>140</v>
      </c>
      <c r="J1101" s="40"/>
      <c r="K1101" s="40"/>
      <c r="L1101" s="43">
        <v>75.003820106282333</v>
      </c>
      <c r="M1101" s="40"/>
      <c r="N1101" s="40"/>
      <c r="O1101" s="40"/>
      <c r="P1101" s="40"/>
      <c r="Q1101" s="40"/>
      <c r="R1101" s="40"/>
      <c r="S1101" s="313">
        <v>22426.392224512107</v>
      </c>
      <c r="T1101" s="321">
        <v>1144.3082820881807</v>
      </c>
      <c r="U1101" s="326">
        <v>91.956158525430908</v>
      </c>
      <c r="V1101" s="288">
        <f t="shared" si="564"/>
        <v>19.598208433471708</v>
      </c>
      <c r="W1101" s="299">
        <f t="shared" si="565"/>
        <v>243.88135154982558</v>
      </c>
      <c r="X1101" s="306">
        <f t="shared" si="566"/>
        <v>12.444063567223905</v>
      </c>
      <c r="Y1101" s="40">
        <v>413.78999999999996</v>
      </c>
      <c r="Z1101" s="263">
        <v>318.5</v>
      </c>
      <c r="AA1101" s="193">
        <v>4.7699999999999996</v>
      </c>
      <c r="AB1101" s="72">
        <v>28.979233378844796</v>
      </c>
      <c r="AC1101" s="254">
        <f t="shared" si="567"/>
        <v>2.4149361149037331E-3</v>
      </c>
      <c r="AD1101" s="79">
        <f t="shared" si="568"/>
        <v>11.991316979832186</v>
      </c>
      <c r="AE1101" s="163">
        <v>0.97000688272499991</v>
      </c>
      <c r="AF1101" s="165">
        <v>0.91174227782499995</v>
      </c>
      <c r="AG1101" s="167">
        <v>0.70123988007500004</v>
      </c>
      <c r="AH1101" s="169">
        <v>0.65915477649999998</v>
      </c>
      <c r="AI1101" s="178">
        <f t="shared" si="569"/>
        <v>3.3472482520297353</v>
      </c>
      <c r="AJ1101" s="178">
        <f t="shared" si="570"/>
        <v>2.27457630739532</v>
      </c>
      <c r="AK1101" s="259">
        <f t="shared" si="571"/>
        <v>272.94915688743839</v>
      </c>
      <c r="AL1101" s="108">
        <v>151.55248049149736</v>
      </c>
      <c r="AM1101" s="131">
        <v>5.8947777777777777</v>
      </c>
      <c r="AN1101" s="135">
        <v>36.591737903225805</v>
      </c>
      <c r="AO1101" s="139">
        <v>0</v>
      </c>
      <c r="AP1101" s="131">
        <f t="shared" si="572"/>
        <v>2.4392000966666663</v>
      </c>
      <c r="AQ1101" s="135">
        <f t="shared" si="573"/>
        <v>15.141295226975805</v>
      </c>
      <c r="AR1101" s="139">
        <f t="shared" si="574"/>
        <v>0</v>
      </c>
      <c r="AS1101" s="464">
        <v>44.249501536534503</v>
      </c>
      <c r="AT1101" s="429">
        <v>42.486515681003581</v>
      </c>
      <c r="AU1101" s="351">
        <f t="shared" si="575"/>
        <v>1.7629858555309212</v>
      </c>
      <c r="AV1101" s="416">
        <f t="shared" si="576"/>
        <v>18.31000124080261</v>
      </c>
      <c r="AW1101" s="348">
        <f t="shared" si="577"/>
        <v>17.58049532364247</v>
      </c>
      <c r="AX1101" s="351">
        <f t="shared" si="578"/>
        <v>0.72950591716013979</v>
      </c>
      <c r="AY1101" s="208">
        <v>1.177</v>
      </c>
      <c r="AZ1101" s="221">
        <v>1.0366366231614246</v>
      </c>
      <c r="BA1101" s="223">
        <f t="shared" si="579"/>
        <v>0.14036337683857547</v>
      </c>
      <c r="BB1101" s="227">
        <f t="shared" si="580"/>
        <v>0.48703082999999997</v>
      </c>
      <c r="BC1101" s="221">
        <f t="shared" si="581"/>
        <v>0.42894986829796583</v>
      </c>
      <c r="BD1101" s="223">
        <f t="shared" si="582"/>
        <v>5.808096170203414E-2</v>
      </c>
      <c r="BE1101" s="237">
        <f t="shared" si="583"/>
        <v>206.45865062203717</v>
      </c>
      <c r="BF1101" s="447">
        <f t="shared" si="584"/>
        <v>16.437586999311307</v>
      </c>
    </row>
    <row r="1102" spans="1:58" ht="15.75" thickBot="1" x14ac:dyDescent="0.3">
      <c r="A1102" s="22">
        <v>1096</v>
      </c>
      <c r="B1102" s="23">
        <v>16</v>
      </c>
      <c r="C1102" s="24" t="s">
        <v>5</v>
      </c>
      <c r="D1102" s="24" t="s">
        <v>9</v>
      </c>
      <c r="E1102" s="25" t="s">
        <v>8</v>
      </c>
      <c r="F1102" s="26" t="s">
        <v>34</v>
      </c>
      <c r="G1102" s="27">
        <v>42647</v>
      </c>
      <c r="H1102" s="28">
        <v>20</v>
      </c>
      <c r="I1102" s="25">
        <v>140</v>
      </c>
      <c r="J1102" s="41"/>
      <c r="K1102" s="41"/>
      <c r="L1102" s="42">
        <v>75.011676926014829</v>
      </c>
      <c r="M1102" s="41"/>
      <c r="N1102" s="41"/>
      <c r="O1102" s="41"/>
      <c r="P1102" s="41"/>
      <c r="Q1102" s="41"/>
      <c r="R1102" s="41"/>
      <c r="S1102" s="314">
        <v>22428.741439801521</v>
      </c>
      <c r="T1102" s="322">
        <v>1144.4281509678995</v>
      </c>
      <c r="U1102" s="327">
        <v>91.965791140940397</v>
      </c>
      <c r="V1102" s="289">
        <f t="shared" si="564"/>
        <v>19.598208433471708</v>
      </c>
      <c r="W1102" s="300">
        <f t="shared" si="565"/>
        <v>243.88135154982558</v>
      </c>
      <c r="X1102" s="307">
        <f t="shared" si="566"/>
        <v>12.444063567223907</v>
      </c>
      <c r="Y1102" s="41">
        <v>415.07</v>
      </c>
      <c r="Z1102" s="264">
        <v>304.5</v>
      </c>
      <c r="AA1102" s="194">
        <v>4.7699999999999996</v>
      </c>
      <c r="AB1102" s="73">
        <v>28.028208458233959</v>
      </c>
      <c r="AC1102" s="255">
        <f t="shared" si="567"/>
        <v>2.3356840381861632E-3</v>
      </c>
      <c r="AD1102" s="80">
        <f t="shared" si="568"/>
        <v>11.63366848475917</v>
      </c>
      <c r="AE1102" s="145">
        <v>0.93917530772500002</v>
      </c>
      <c r="AF1102" s="150">
        <v>0.88255936682500002</v>
      </c>
      <c r="AG1102" s="155">
        <v>0.67859810207500004</v>
      </c>
      <c r="AH1102" s="160">
        <v>0.63758075609999998</v>
      </c>
      <c r="AI1102" s="179">
        <f t="shared" si="569"/>
        <v>3.3508217591734613</v>
      </c>
      <c r="AJ1102" s="179">
        <f t="shared" si="570"/>
        <v>2.2747824109060932</v>
      </c>
      <c r="AK1102" s="260">
        <f t="shared" si="571"/>
        <v>272.9738893087312</v>
      </c>
      <c r="AL1102" s="109">
        <v>147.6803900637604</v>
      </c>
      <c r="AM1102" s="132">
        <v>5.6521111111111111</v>
      </c>
      <c r="AN1102" s="136">
        <v>34.494221774193548</v>
      </c>
      <c r="AO1102" s="140">
        <v>0</v>
      </c>
      <c r="AP1102" s="132">
        <f t="shared" si="572"/>
        <v>2.346021758888889</v>
      </c>
      <c r="AQ1102" s="136">
        <f t="shared" si="573"/>
        <v>14.317516631814517</v>
      </c>
      <c r="AR1102" s="140">
        <f t="shared" si="574"/>
        <v>0</v>
      </c>
      <c r="AS1102" s="465">
        <v>42.143255671278013</v>
      </c>
      <c r="AT1102" s="430">
        <v>40.146332885304659</v>
      </c>
      <c r="AU1102" s="352">
        <f t="shared" si="575"/>
        <v>1.9969227859733536</v>
      </c>
      <c r="AV1102" s="417">
        <f t="shared" si="576"/>
        <v>17.492401131477365</v>
      </c>
      <c r="AW1102" s="349">
        <f t="shared" si="577"/>
        <v>16.663538390703405</v>
      </c>
      <c r="AX1102" s="352">
        <f t="shared" si="578"/>
        <v>0.82886274077395994</v>
      </c>
      <c r="AY1102" s="209">
        <v>1.1339999999999999</v>
      </c>
      <c r="AZ1102" s="222">
        <v>0.97705400710379164</v>
      </c>
      <c r="BA1102" s="225">
        <f t="shared" si="579"/>
        <v>0.15694599289620825</v>
      </c>
      <c r="BB1102" s="228">
        <f t="shared" si="580"/>
        <v>0.47068937999999999</v>
      </c>
      <c r="BC1102" s="222">
        <f t="shared" si="581"/>
        <v>0.40554580672857077</v>
      </c>
      <c r="BD1102" s="225">
        <f t="shared" si="582"/>
        <v>6.5143573271429167E-2</v>
      </c>
      <c r="BE1102" s="238">
        <f t="shared" si="583"/>
        <v>178.58505299188883</v>
      </c>
      <c r="BF1102" s="448">
        <f t="shared" si="584"/>
        <v>14.035699655043127</v>
      </c>
    </row>
    <row r="1103" spans="1:58" x14ac:dyDescent="0.25">
      <c r="A1103" s="8">
        <v>1097</v>
      </c>
      <c r="B1103" s="9">
        <v>17</v>
      </c>
      <c r="C1103" s="10" t="s">
        <v>5</v>
      </c>
      <c r="D1103" s="10" t="s">
        <v>10</v>
      </c>
      <c r="E1103" s="11" t="s">
        <v>7</v>
      </c>
      <c r="F1103" s="12" t="s">
        <v>34</v>
      </c>
      <c r="G1103" s="13">
        <v>42648</v>
      </c>
      <c r="H1103" s="14">
        <v>20</v>
      </c>
      <c r="I1103" s="11">
        <v>140</v>
      </c>
      <c r="J1103" s="39"/>
      <c r="K1103" s="39"/>
      <c r="L1103" s="44">
        <v>180.00466118135458</v>
      </c>
      <c r="M1103" s="39"/>
      <c r="N1103" s="39"/>
      <c r="O1103" s="39"/>
      <c r="P1103" s="39"/>
      <c r="Q1103" s="39"/>
      <c r="R1103" s="39"/>
      <c r="S1103" s="315">
        <v>20974.743136388708</v>
      </c>
      <c r="T1103" s="323">
        <v>1410.0365125872775</v>
      </c>
      <c r="U1103" s="328">
        <v>183.10890156498075</v>
      </c>
      <c r="V1103" s="287">
        <f t="shared" si="564"/>
        <v>14.875319148936171</v>
      </c>
      <c r="W1103" s="298">
        <f t="shared" si="565"/>
        <v>114.54791633352296</v>
      </c>
      <c r="X1103" s="305">
        <f t="shared" si="566"/>
        <v>7.7005350397282069</v>
      </c>
      <c r="Y1103" s="39">
        <v>447.52</v>
      </c>
      <c r="Z1103" s="262">
        <v>201.4</v>
      </c>
      <c r="AA1103" s="192">
        <v>3.9</v>
      </c>
      <c r="AB1103" s="71">
        <v>6.3739356898163901</v>
      </c>
      <c r="AC1103" s="253">
        <f t="shared" si="567"/>
        <v>5.3116130748469921E-4</v>
      </c>
      <c r="AD1103" s="78">
        <f t="shared" si="568"/>
        <v>2.8524636999066306</v>
      </c>
      <c r="AE1103" s="163">
        <v>0.20126041772499997</v>
      </c>
      <c r="AF1103" s="165">
        <v>0.18969944872500002</v>
      </c>
      <c r="AG1103" s="167">
        <v>0.13929250457499998</v>
      </c>
      <c r="AH1103" s="169">
        <v>0.13363659760000002</v>
      </c>
      <c r="AI1103" s="177">
        <f t="shared" si="569"/>
        <v>3.1575533158665672</v>
      </c>
      <c r="AJ1103" s="177">
        <f t="shared" si="570"/>
        <v>2.0966103849072502</v>
      </c>
      <c r="AK1103" s="258">
        <f t="shared" si="571"/>
        <v>251.59324618887001</v>
      </c>
      <c r="AL1103" s="107">
        <v>43.714762079024055</v>
      </c>
      <c r="AM1103" s="130">
        <v>6.0000000000000001E-3</v>
      </c>
      <c r="AN1103" s="134">
        <v>20.136995967741932</v>
      </c>
      <c r="AO1103" s="138">
        <v>0</v>
      </c>
      <c r="AP1103" s="130">
        <f t="shared" si="572"/>
        <v>2.68512E-3</v>
      </c>
      <c r="AQ1103" s="134">
        <f t="shared" si="573"/>
        <v>9.0117084354838681</v>
      </c>
      <c r="AR1103" s="138">
        <f t="shared" si="574"/>
        <v>0</v>
      </c>
      <c r="AS1103" s="463">
        <v>20.552270628944935</v>
      </c>
      <c r="AT1103" s="428">
        <v>20.142995967741932</v>
      </c>
      <c r="AU1103" s="350">
        <f t="shared" si="575"/>
        <v>0.40927466120300338</v>
      </c>
      <c r="AV1103" s="415">
        <f t="shared" si="576"/>
        <v>9.1975521518654375</v>
      </c>
      <c r="AW1103" s="347">
        <f t="shared" si="577"/>
        <v>9.0143935554838688</v>
      </c>
      <c r="AX1103" s="350">
        <f t="shared" si="578"/>
        <v>0.18315859638156806</v>
      </c>
      <c r="AY1103" s="207">
        <v>7.9000000000000001E-2</v>
      </c>
      <c r="AZ1103" s="220">
        <v>5.2230362499834398E-2</v>
      </c>
      <c r="BA1103" s="224">
        <f t="shared" si="579"/>
        <v>2.6769637500165602E-2</v>
      </c>
      <c r="BB1103" s="226">
        <f t="shared" si="580"/>
        <v>3.5354079999999996E-2</v>
      </c>
      <c r="BC1103" s="220">
        <f t="shared" si="581"/>
        <v>2.337413182592589E-2</v>
      </c>
      <c r="BD1103" s="224">
        <f t="shared" si="582"/>
        <v>1.197994817407411E-2</v>
      </c>
      <c r="BE1103" s="236">
        <f t="shared" si="583"/>
        <v>238.10317527747469</v>
      </c>
      <c r="BF1103" s="446">
        <f t="shared" si="584"/>
        <v>15.573736402544768</v>
      </c>
    </row>
    <row r="1104" spans="1:58" x14ac:dyDescent="0.25">
      <c r="A1104" s="15">
        <v>1098</v>
      </c>
      <c r="B1104" s="16">
        <v>18</v>
      </c>
      <c r="C1104" s="17" t="s">
        <v>5</v>
      </c>
      <c r="D1104" s="17" t="s">
        <v>10</v>
      </c>
      <c r="E1104" s="18" t="s">
        <v>7</v>
      </c>
      <c r="F1104" s="19" t="s">
        <v>34</v>
      </c>
      <c r="G1104" s="20">
        <v>42648</v>
      </c>
      <c r="H1104" s="21">
        <v>20</v>
      </c>
      <c r="I1104" s="18">
        <v>140</v>
      </c>
      <c r="J1104" s="40"/>
      <c r="K1104" s="40"/>
      <c r="L1104" s="43">
        <v>180.01494246197953</v>
      </c>
      <c r="M1104" s="40"/>
      <c r="N1104" s="40"/>
      <c r="O1104" s="40"/>
      <c r="P1104" s="40"/>
      <c r="Q1104" s="40"/>
      <c r="R1104" s="40"/>
      <c r="S1104" s="313">
        <v>20975.94114547806</v>
      </c>
      <c r="T1104" s="321">
        <v>1410.1170492855063</v>
      </c>
      <c r="U1104" s="326">
        <v>183.11936014971718</v>
      </c>
      <c r="V1104" s="288">
        <f t="shared" si="564"/>
        <v>14.875319148936169</v>
      </c>
      <c r="W1104" s="299">
        <f t="shared" si="565"/>
        <v>114.54791633352295</v>
      </c>
      <c r="X1104" s="306">
        <f t="shared" si="566"/>
        <v>7.7005350397282069</v>
      </c>
      <c r="Y1104" s="40">
        <v>447.89</v>
      </c>
      <c r="Z1104" s="263">
        <v>184.4</v>
      </c>
      <c r="AA1104" s="193">
        <v>3.94</v>
      </c>
      <c r="AB1104" s="72">
        <v>5.3137536319851995</v>
      </c>
      <c r="AC1104" s="254">
        <f t="shared" si="567"/>
        <v>4.4281280266543331E-4</v>
      </c>
      <c r="AD1104" s="79">
        <f t="shared" si="568"/>
        <v>2.3799771142298511</v>
      </c>
      <c r="AE1104" s="163">
        <v>0.218643367325</v>
      </c>
      <c r="AF1104" s="165">
        <v>0.20831049242500002</v>
      </c>
      <c r="AG1104" s="167">
        <v>0.16399922587499999</v>
      </c>
      <c r="AH1104" s="169">
        <v>0.15855625649999999</v>
      </c>
      <c r="AI1104" s="178">
        <f t="shared" si="569"/>
        <v>4.1146688850780535</v>
      </c>
      <c r="AJ1104" s="178">
        <f t="shared" si="570"/>
        <v>2.9838842272550741</v>
      </c>
      <c r="AK1104" s="259">
        <f t="shared" si="571"/>
        <v>358.06610727060882</v>
      </c>
      <c r="AL1104" s="108">
        <v>43.236445026185955</v>
      </c>
      <c r="AM1104" s="131">
        <v>6.0000000000000001E-3</v>
      </c>
      <c r="AN1104" s="135">
        <v>17.851608870967741</v>
      </c>
      <c r="AO1104" s="139">
        <v>0</v>
      </c>
      <c r="AP1104" s="131">
        <f t="shared" si="572"/>
        <v>2.6873399999999999E-3</v>
      </c>
      <c r="AQ1104" s="135">
        <f t="shared" si="573"/>
        <v>7.9955570972177412</v>
      </c>
      <c r="AR1104" s="139">
        <f t="shared" si="574"/>
        <v>0</v>
      </c>
      <c r="AS1104" s="464">
        <v>18.05257803343985</v>
      </c>
      <c r="AT1104" s="429">
        <v>17.857608870967741</v>
      </c>
      <c r="AU1104" s="351">
        <f t="shared" si="575"/>
        <v>0.19496916247210905</v>
      </c>
      <c r="AV1104" s="416">
        <f t="shared" si="576"/>
        <v>8.0855691753973744</v>
      </c>
      <c r="AW1104" s="348">
        <f t="shared" si="577"/>
        <v>7.9982444372177417</v>
      </c>
      <c r="AX1104" s="351">
        <f t="shared" si="578"/>
        <v>8.7324738179632919E-2</v>
      </c>
      <c r="AY1104" s="208">
        <v>7.3999999999999996E-2</v>
      </c>
      <c r="AZ1104" s="221">
        <v>5.0388558130421993E-2</v>
      </c>
      <c r="BA1104" s="223">
        <f t="shared" si="579"/>
        <v>2.3611441869578004E-2</v>
      </c>
      <c r="BB1104" s="227">
        <f t="shared" si="580"/>
        <v>3.3143859999999997E-2</v>
      </c>
      <c r="BC1104" s="221">
        <f t="shared" si="581"/>
        <v>2.2568531301034707E-2</v>
      </c>
      <c r="BD1104" s="223">
        <f t="shared" si="582"/>
        <v>1.0575328698965292E-2</v>
      </c>
      <c r="BE1104" s="237">
        <f t="shared" si="583"/>
        <v>225.04994236847804</v>
      </c>
      <c r="BF1104" s="447">
        <f t="shared" si="584"/>
        <v>27.254328656950292</v>
      </c>
    </row>
    <row r="1105" spans="1:58" x14ac:dyDescent="0.25">
      <c r="A1105" s="15">
        <v>1099</v>
      </c>
      <c r="B1105" s="16">
        <v>19</v>
      </c>
      <c r="C1105" s="17" t="s">
        <v>5</v>
      </c>
      <c r="D1105" s="17" t="s">
        <v>10</v>
      </c>
      <c r="E1105" s="18" t="s">
        <v>7</v>
      </c>
      <c r="F1105" s="19" t="s">
        <v>34</v>
      </c>
      <c r="G1105" s="20">
        <v>42648</v>
      </c>
      <c r="H1105" s="21">
        <v>20</v>
      </c>
      <c r="I1105" s="18">
        <v>140</v>
      </c>
      <c r="J1105" s="40"/>
      <c r="K1105" s="40"/>
      <c r="L1105" s="43">
        <v>180.00466118135458</v>
      </c>
      <c r="M1105" s="40"/>
      <c r="N1105" s="40"/>
      <c r="O1105" s="40"/>
      <c r="P1105" s="40"/>
      <c r="Q1105" s="40"/>
      <c r="R1105" s="40"/>
      <c r="S1105" s="313">
        <v>20974.743136388708</v>
      </c>
      <c r="T1105" s="321">
        <v>1410.0365125872775</v>
      </c>
      <c r="U1105" s="326">
        <v>183.10890156498075</v>
      </c>
      <c r="V1105" s="288">
        <f t="shared" si="564"/>
        <v>14.875319148936171</v>
      </c>
      <c r="W1105" s="299">
        <f t="shared" si="565"/>
        <v>114.54791633352296</v>
      </c>
      <c r="X1105" s="306">
        <f t="shared" si="566"/>
        <v>7.7005350397282069</v>
      </c>
      <c r="Y1105" s="40">
        <v>440.48000000000008</v>
      </c>
      <c r="Z1105" s="263">
        <v>211.4</v>
      </c>
      <c r="AA1105" s="193">
        <v>3.9</v>
      </c>
      <c r="AB1105" s="72">
        <v>7.5546432075212264</v>
      </c>
      <c r="AC1105" s="254">
        <f t="shared" si="567"/>
        <v>6.2955360062676884E-4</v>
      </c>
      <c r="AD1105" s="79">
        <f t="shared" si="568"/>
        <v>3.3276692400489507</v>
      </c>
      <c r="AE1105" s="163">
        <v>0.22956034542499998</v>
      </c>
      <c r="AF1105" s="165">
        <v>0.21638972322500002</v>
      </c>
      <c r="AG1105" s="167">
        <v>0.162420686275</v>
      </c>
      <c r="AH1105" s="169">
        <v>0.1544374563</v>
      </c>
      <c r="AI1105" s="178">
        <f t="shared" si="569"/>
        <v>3.0386656142338402</v>
      </c>
      <c r="AJ1105" s="178">
        <f t="shared" si="570"/>
        <v>2.0442720067341589</v>
      </c>
      <c r="AK1105" s="259">
        <f t="shared" si="571"/>
        <v>245.31264080809908</v>
      </c>
      <c r="AL1105" s="108">
        <v>41.642054850058983</v>
      </c>
      <c r="AM1105" s="131">
        <v>6.533333333333334E-2</v>
      </c>
      <c r="AN1105" s="135">
        <v>20.96570564516129</v>
      </c>
      <c r="AO1105" s="139">
        <v>0</v>
      </c>
      <c r="AP1105" s="131">
        <f t="shared" si="572"/>
        <v>2.8778026666666675E-2</v>
      </c>
      <c r="AQ1105" s="135">
        <f t="shared" si="573"/>
        <v>9.2349740225806478</v>
      </c>
      <c r="AR1105" s="139">
        <f t="shared" si="574"/>
        <v>0</v>
      </c>
      <c r="AS1105" s="464">
        <v>21.681924744637104</v>
      </c>
      <c r="AT1105" s="429">
        <v>21.031038978494625</v>
      </c>
      <c r="AU1105" s="351">
        <f t="shared" si="575"/>
        <v>0.65088576614247984</v>
      </c>
      <c r="AV1105" s="416">
        <f t="shared" si="576"/>
        <v>9.5504542115177529</v>
      </c>
      <c r="AW1105" s="348">
        <f t="shared" si="577"/>
        <v>9.263752049247314</v>
      </c>
      <c r="AX1105" s="351">
        <f t="shared" si="578"/>
        <v>0.28670216227043954</v>
      </c>
      <c r="AY1105" s="208">
        <v>7.8E-2</v>
      </c>
      <c r="AZ1105" s="221">
        <v>4.1057743840663991E-2</v>
      </c>
      <c r="BA1105" s="223">
        <f t="shared" si="579"/>
        <v>3.6942256159336009E-2</v>
      </c>
      <c r="BB1105" s="227">
        <f t="shared" si="580"/>
        <v>3.4357440000000003E-2</v>
      </c>
      <c r="BC1105" s="221">
        <f t="shared" si="581"/>
        <v>1.8085115006935677E-2</v>
      </c>
      <c r="BD1105" s="223">
        <f t="shared" si="582"/>
        <v>1.6272324993064326E-2</v>
      </c>
      <c r="BE1105" s="237">
        <f t="shared" si="583"/>
        <v>204.4986958819521</v>
      </c>
      <c r="BF1105" s="447">
        <f t="shared" si="584"/>
        <v>11.606711347053031</v>
      </c>
    </row>
    <row r="1106" spans="1:58" ht="15.75" thickBot="1" x14ac:dyDescent="0.3">
      <c r="A1106" s="22">
        <v>1100</v>
      </c>
      <c r="B1106" s="23">
        <v>20</v>
      </c>
      <c r="C1106" s="24" t="s">
        <v>5</v>
      </c>
      <c r="D1106" s="24" t="s">
        <v>10</v>
      </c>
      <c r="E1106" s="25" t="s">
        <v>7</v>
      </c>
      <c r="F1106" s="26" t="s">
        <v>34</v>
      </c>
      <c r="G1106" s="27">
        <v>42648</v>
      </c>
      <c r="H1106" s="28">
        <v>20</v>
      </c>
      <c r="I1106" s="25">
        <v>140</v>
      </c>
      <c r="J1106" s="41"/>
      <c r="K1106" s="41"/>
      <c r="L1106" s="42">
        <v>180.00466118135458</v>
      </c>
      <c r="M1106" s="41"/>
      <c r="N1106" s="41"/>
      <c r="O1106" s="41"/>
      <c r="P1106" s="41"/>
      <c r="Q1106" s="41"/>
      <c r="R1106" s="41"/>
      <c r="S1106" s="314">
        <v>20974.743136388708</v>
      </c>
      <c r="T1106" s="322">
        <v>1410.0365125872775</v>
      </c>
      <c r="U1106" s="327">
        <v>183.10890156498075</v>
      </c>
      <c r="V1106" s="289">
        <f t="shared" si="564"/>
        <v>14.875319148936171</v>
      </c>
      <c r="W1106" s="300">
        <f t="shared" si="565"/>
        <v>114.54791633352296</v>
      </c>
      <c r="X1106" s="307">
        <f t="shared" si="566"/>
        <v>7.7005350397282069</v>
      </c>
      <c r="Y1106" s="41">
        <v>447.44</v>
      </c>
      <c r="Z1106" s="264">
        <v>181.4</v>
      </c>
      <c r="AA1106" s="194">
        <v>3.93</v>
      </c>
      <c r="AB1106" s="73">
        <v>6.0459282273540662</v>
      </c>
      <c r="AC1106" s="255">
        <f t="shared" si="567"/>
        <v>5.0382735227950547E-4</v>
      </c>
      <c r="AD1106" s="80">
        <f t="shared" si="568"/>
        <v>2.7051901260473032</v>
      </c>
      <c r="AE1106" s="145">
        <v>0.20701473952499999</v>
      </c>
      <c r="AF1106" s="150">
        <v>0.195745654425</v>
      </c>
      <c r="AG1106" s="155">
        <v>0.14402138807499998</v>
      </c>
      <c r="AH1106" s="160">
        <v>0.13583487649999998</v>
      </c>
      <c r="AI1106" s="179">
        <f t="shared" si="569"/>
        <v>3.4240356772412053</v>
      </c>
      <c r="AJ1106" s="179">
        <f t="shared" si="570"/>
        <v>2.2467166561030547</v>
      </c>
      <c r="AK1106" s="260">
        <f t="shared" si="571"/>
        <v>269.60599873236663</v>
      </c>
      <c r="AL1106" s="109">
        <v>42.279810920509782</v>
      </c>
      <c r="AM1106" s="132">
        <v>6.0000000000000001E-3</v>
      </c>
      <c r="AN1106" s="136">
        <v>18.145834677419352</v>
      </c>
      <c r="AO1106" s="140">
        <v>0</v>
      </c>
      <c r="AP1106" s="132">
        <f t="shared" si="572"/>
        <v>2.6846399999999999E-3</v>
      </c>
      <c r="AQ1106" s="136">
        <f t="shared" si="573"/>
        <v>8.1191722680645135</v>
      </c>
      <c r="AR1106" s="140">
        <f t="shared" si="574"/>
        <v>0</v>
      </c>
      <c r="AS1106" s="465">
        <v>18.431932912109339</v>
      </c>
      <c r="AT1106" s="430">
        <v>18.151834677419352</v>
      </c>
      <c r="AU1106" s="352">
        <f t="shared" si="575"/>
        <v>0.28009823468998718</v>
      </c>
      <c r="AV1106" s="417">
        <f t="shared" si="576"/>
        <v>8.2471840621942025</v>
      </c>
      <c r="AW1106" s="349">
        <f t="shared" si="577"/>
        <v>8.1218569080645153</v>
      </c>
      <c r="AX1106" s="352">
        <f t="shared" si="578"/>
        <v>0.12532715412968787</v>
      </c>
      <c r="AY1106" s="209">
        <v>4.8000000000000001E-2</v>
      </c>
      <c r="AZ1106" s="222">
        <v>4.478044038985475E-2</v>
      </c>
      <c r="BA1106" s="225">
        <f t="shared" si="579"/>
        <v>3.2195596101452506E-3</v>
      </c>
      <c r="BB1106" s="228">
        <f t="shared" si="580"/>
        <v>2.1477119999999999E-2</v>
      </c>
      <c r="BC1106" s="222">
        <f t="shared" si="581"/>
        <v>2.0036560248036607E-2</v>
      </c>
      <c r="BD1106" s="225">
        <f t="shared" si="582"/>
        <v>1.440559751963391E-3</v>
      </c>
      <c r="BE1106" s="238">
        <f t="shared" si="583"/>
        <v>1877.8742932115811</v>
      </c>
      <c r="BF1106" s="448">
        <f t="shared" si="584"/>
        <v>21.585027960085867</v>
      </c>
    </row>
    <row r="1107" spans="1:58" x14ac:dyDescent="0.25">
      <c r="A1107" s="8">
        <v>1101</v>
      </c>
      <c r="B1107" s="9">
        <v>21</v>
      </c>
      <c r="C1107" s="10" t="s">
        <v>5</v>
      </c>
      <c r="D1107" s="10" t="s">
        <v>10</v>
      </c>
      <c r="E1107" s="11" t="s">
        <v>8</v>
      </c>
      <c r="F1107" s="12" t="s">
        <v>34</v>
      </c>
      <c r="G1107" s="13">
        <v>42647</v>
      </c>
      <c r="H1107" s="14">
        <v>20</v>
      </c>
      <c r="I1107" s="11">
        <v>140</v>
      </c>
      <c r="J1107" s="39"/>
      <c r="K1107" s="39"/>
      <c r="L1107" s="44">
        <v>180.00980182166705</v>
      </c>
      <c r="M1107" s="39"/>
      <c r="N1107" s="39"/>
      <c r="O1107" s="39"/>
      <c r="P1107" s="39"/>
      <c r="Q1107" s="39"/>
      <c r="R1107" s="39"/>
      <c r="S1107" s="315">
        <v>20975.342140933382</v>
      </c>
      <c r="T1107" s="323">
        <v>1410.076780936392</v>
      </c>
      <c r="U1107" s="328">
        <v>183.11413085734898</v>
      </c>
      <c r="V1107" s="287">
        <f t="shared" si="564"/>
        <v>14.875319148936169</v>
      </c>
      <c r="W1107" s="298">
        <f t="shared" si="565"/>
        <v>114.54791633352293</v>
      </c>
      <c r="X1107" s="305">
        <f t="shared" si="566"/>
        <v>7.7005350397282069</v>
      </c>
      <c r="Y1107" s="39">
        <v>421.36</v>
      </c>
      <c r="Z1107" s="262">
        <v>126.5</v>
      </c>
      <c r="AA1107" s="192">
        <v>4.33</v>
      </c>
      <c r="AB1107" s="71">
        <v>15.632827640960661</v>
      </c>
      <c r="AC1107" s="253">
        <f t="shared" si="567"/>
        <v>1.3027356367467217E-3</v>
      </c>
      <c r="AD1107" s="78">
        <f t="shared" si="568"/>
        <v>6.5870482547951843</v>
      </c>
      <c r="AE1107" s="163">
        <v>0.34971839192499987</v>
      </c>
      <c r="AF1107" s="165">
        <v>0.33097613612499993</v>
      </c>
      <c r="AG1107" s="167">
        <v>0.245273854475</v>
      </c>
      <c r="AH1107" s="169">
        <v>0.22979656240000002</v>
      </c>
      <c r="AI1107" s="177">
        <f t="shared" si="569"/>
        <v>2.2370770020433048</v>
      </c>
      <c r="AJ1107" s="177">
        <f t="shared" si="570"/>
        <v>1.469961594138568</v>
      </c>
      <c r="AK1107" s="258">
        <f t="shared" si="571"/>
        <v>176.39539129662816</v>
      </c>
      <c r="AL1107" s="107">
        <v>71.41729138923013</v>
      </c>
      <c r="AM1107" s="130">
        <v>2.6708888888888889</v>
      </c>
      <c r="AN1107" s="134">
        <v>11.283125</v>
      </c>
      <c r="AO1107" s="138">
        <v>0</v>
      </c>
      <c r="AP1107" s="130">
        <f t="shared" si="572"/>
        <v>1.1254057422222221</v>
      </c>
      <c r="AQ1107" s="134">
        <f t="shared" si="573"/>
        <v>4.7542575500000002</v>
      </c>
      <c r="AR1107" s="138">
        <f t="shared" si="574"/>
        <v>0</v>
      </c>
      <c r="AS1107" s="463">
        <v>14.674256836171228</v>
      </c>
      <c r="AT1107" s="428">
        <v>13.954013888888889</v>
      </c>
      <c r="AU1107" s="350">
        <f t="shared" si="575"/>
        <v>0.72024294728233862</v>
      </c>
      <c r="AV1107" s="415">
        <f t="shared" si="576"/>
        <v>6.1831448604891088</v>
      </c>
      <c r="AW1107" s="347">
        <f t="shared" si="577"/>
        <v>5.8796632922222223</v>
      </c>
      <c r="AX1107" s="350">
        <f t="shared" si="578"/>
        <v>0.30348156826688621</v>
      </c>
      <c r="AY1107" s="207">
        <v>0.107</v>
      </c>
      <c r="AZ1107" s="220">
        <v>9.3418177040724068E-2</v>
      </c>
      <c r="BA1107" s="224">
        <f t="shared" si="579"/>
        <v>1.358182295927593E-2</v>
      </c>
      <c r="BB1107" s="226">
        <f t="shared" si="580"/>
        <v>4.5085520000000004E-2</v>
      </c>
      <c r="BC1107" s="220">
        <f t="shared" si="581"/>
        <v>3.9362683077879497E-2</v>
      </c>
      <c r="BD1107" s="224">
        <f t="shared" si="582"/>
        <v>5.7228369221205061E-3</v>
      </c>
      <c r="BE1107" s="236">
        <f t="shared" si="583"/>
        <v>1151.0110010883307</v>
      </c>
      <c r="BF1107" s="446">
        <f t="shared" si="584"/>
        <v>21.704936785493462</v>
      </c>
    </row>
    <row r="1108" spans="1:58" x14ac:dyDescent="0.25">
      <c r="A1108" s="15">
        <v>1102</v>
      </c>
      <c r="B1108" s="16">
        <v>22</v>
      </c>
      <c r="C1108" s="17" t="s">
        <v>5</v>
      </c>
      <c r="D1108" s="17" t="s">
        <v>10</v>
      </c>
      <c r="E1108" s="18" t="s">
        <v>8</v>
      </c>
      <c r="F1108" s="19" t="s">
        <v>34</v>
      </c>
      <c r="G1108" s="20">
        <v>42647</v>
      </c>
      <c r="H1108" s="21">
        <v>20</v>
      </c>
      <c r="I1108" s="18">
        <v>140</v>
      </c>
      <c r="J1108" s="40"/>
      <c r="K1108" s="40"/>
      <c r="L1108" s="43">
        <v>179.9995205410421</v>
      </c>
      <c r="M1108" s="40"/>
      <c r="N1108" s="40"/>
      <c r="O1108" s="40"/>
      <c r="P1108" s="40"/>
      <c r="Q1108" s="40"/>
      <c r="R1108" s="40"/>
      <c r="S1108" s="313">
        <v>20974.144131844027</v>
      </c>
      <c r="T1108" s="321">
        <v>1409.9962442381629</v>
      </c>
      <c r="U1108" s="326">
        <v>183.10367227261256</v>
      </c>
      <c r="V1108" s="288">
        <f t="shared" si="564"/>
        <v>14.875319148936171</v>
      </c>
      <c r="W1108" s="299">
        <f t="shared" si="565"/>
        <v>114.54791633352293</v>
      </c>
      <c r="X1108" s="306">
        <f t="shared" si="566"/>
        <v>7.700535039728206</v>
      </c>
      <c r="Y1108" s="40">
        <v>439.25</v>
      </c>
      <c r="Z1108" s="263">
        <v>125.5</v>
      </c>
      <c r="AA1108" s="193">
        <v>4.3499999999999996</v>
      </c>
      <c r="AB1108" s="72">
        <v>15.01566628496184</v>
      </c>
      <c r="AC1108" s="254">
        <f t="shared" si="567"/>
        <v>1.2513055237468201E-3</v>
      </c>
      <c r="AD1108" s="79">
        <f t="shared" si="568"/>
        <v>6.5956314156694882</v>
      </c>
      <c r="AE1108" s="163">
        <v>0.36057883502499988</v>
      </c>
      <c r="AF1108" s="165">
        <v>0.34127528222499998</v>
      </c>
      <c r="AG1108" s="167">
        <v>0.25326034047499996</v>
      </c>
      <c r="AH1108" s="169">
        <v>0.2372443118</v>
      </c>
      <c r="AI1108" s="178">
        <f t="shared" si="569"/>
        <v>2.4013508836841884</v>
      </c>
      <c r="AJ1108" s="178">
        <f t="shared" si="570"/>
        <v>1.5799785856828723</v>
      </c>
      <c r="AK1108" s="259">
        <f t="shared" si="571"/>
        <v>189.59743028194467</v>
      </c>
      <c r="AL1108" s="108">
        <v>69.504023177877784</v>
      </c>
      <c r="AM1108" s="131">
        <v>2.0649999999999999</v>
      </c>
      <c r="AN1108" s="135">
        <v>11.432157258064516</v>
      </c>
      <c r="AO1108" s="139">
        <v>0</v>
      </c>
      <c r="AP1108" s="131">
        <f t="shared" si="572"/>
        <v>0.90705124999999998</v>
      </c>
      <c r="AQ1108" s="135">
        <f t="shared" si="573"/>
        <v>5.0215750756048383</v>
      </c>
      <c r="AR1108" s="139">
        <f t="shared" si="574"/>
        <v>0</v>
      </c>
      <c r="AS1108" s="464">
        <v>14.590857882540027</v>
      </c>
      <c r="AT1108" s="429">
        <v>13.497157258064515</v>
      </c>
      <c r="AU1108" s="351">
        <f t="shared" si="575"/>
        <v>1.0937006244755114</v>
      </c>
      <c r="AV1108" s="416">
        <f t="shared" si="576"/>
        <v>6.4090343249057069</v>
      </c>
      <c r="AW1108" s="348">
        <f t="shared" si="577"/>
        <v>5.9286263256048386</v>
      </c>
      <c r="AX1108" s="351">
        <f t="shared" si="578"/>
        <v>0.48040799930086836</v>
      </c>
      <c r="AY1108" s="208">
        <v>0.10299999999999999</v>
      </c>
      <c r="AZ1108" s="221">
        <v>5.3758066413479667E-2</v>
      </c>
      <c r="BA1108" s="223">
        <f t="shared" si="579"/>
        <v>4.9241933586520327E-2</v>
      </c>
      <c r="BB1108" s="227">
        <f t="shared" si="580"/>
        <v>4.5242749999999998E-2</v>
      </c>
      <c r="BC1108" s="221">
        <f t="shared" si="581"/>
        <v>2.3613230672120945E-2</v>
      </c>
      <c r="BD1108" s="223">
        <f t="shared" si="582"/>
        <v>2.1629519327879054E-2</v>
      </c>
      <c r="BE1108" s="237">
        <f t="shared" si="583"/>
        <v>304.93656912514672</v>
      </c>
      <c r="BF1108" s="447">
        <f t="shared" si="584"/>
        <v>13.729228958027399</v>
      </c>
    </row>
    <row r="1109" spans="1:58" x14ac:dyDescent="0.25">
      <c r="A1109" s="15">
        <v>1103</v>
      </c>
      <c r="B1109" s="16">
        <v>23</v>
      </c>
      <c r="C1109" s="17" t="s">
        <v>5</v>
      </c>
      <c r="D1109" s="17" t="s">
        <v>10</v>
      </c>
      <c r="E1109" s="18" t="s">
        <v>8</v>
      </c>
      <c r="F1109" s="19" t="s">
        <v>34</v>
      </c>
      <c r="G1109" s="20">
        <v>42647</v>
      </c>
      <c r="H1109" s="21">
        <v>20</v>
      </c>
      <c r="I1109" s="18">
        <v>140</v>
      </c>
      <c r="J1109" s="40"/>
      <c r="K1109" s="40"/>
      <c r="L1109" s="43">
        <v>180.00466118135458</v>
      </c>
      <c r="M1109" s="40"/>
      <c r="N1109" s="40"/>
      <c r="O1109" s="40"/>
      <c r="P1109" s="40"/>
      <c r="Q1109" s="40"/>
      <c r="R1109" s="40"/>
      <c r="S1109" s="313">
        <v>20974.743136388708</v>
      </c>
      <c r="T1109" s="321">
        <v>1410.0365125872775</v>
      </c>
      <c r="U1109" s="326">
        <v>183.10890156498075</v>
      </c>
      <c r="V1109" s="288">
        <f t="shared" si="564"/>
        <v>14.875319148936171</v>
      </c>
      <c r="W1109" s="299">
        <f t="shared" si="565"/>
        <v>114.54791633352296</v>
      </c>
      <c r="X1109" s="306">
        <f t="shared" si="566"/>
        <v>7.7005350397282069</v>
      </c>
      <c r="Y1109" s="40">
        <v>420</v>
      </c>
      <c r="Z1109" s="263">
        <v>119.5</v>
      </c>
      <c r="AA1109" s="193">
        <v>4.34</v>
      </c>
      <c r="AB1109" s="72">
        <v>15.305937793848148</v>
      </c>
      <c r="AC1109" s="254">
        <f t="shared" si="567"/>
        <v>1.2754948161540123E-3</v>
      </c>
      <c r="AD1109" s="79">
        <f t="shared" si="568"/>
        <v>6.4284938734162225</v>
      </c>
      <c r="AE1109" s="163">
        <v>0.32638627292499989</v>
      </c>
      <c r="AF1109" s="165">
        <v>0.30936188252500002</v>
      </c>
      <c r="AG1109" s="167">
        <v>0.22918310387500002</v>
      </c>
      <c r="AH1109" s="169">
        <v>0.21424901860000001</v>
      </c>
      <c r="AI1109" s="178">
        <f t="shared" si="569"/>
        <v>2.132416042198884</v>
      </c>
      <c r="AJ1109" s="178">
        <f t="shared" si="570"/>
        <v>1.3997771419540999</v>
      </c>
      <c r="AK1109" s="259">
        <f t="shared" si="571"/>
        <v>167.97325703449198</v>
      </c>
      <c r="AL1109" s="108">
        <v>71.736169424455497</v>
      </c>
      <c r="AM1109" s="131">
        <v>2.2454444444444444</v>
      </c>
      <c r="AN1109" s="135">
        <v>10.048189516129034</v>
      </c>
      <c r="AO1109" s="139">
        <v>0</v>
      </c>
      <c r="AP1109" s="131">
        <f t="shared" si="572"/>
        <v>0.94308666666666663</v>
      </c>
      <c r="AQ1109" s="135">
        <f t="shared" si="573"/>
        <v>4.2202395967741939</v>
      </c>
      <c r="AR1109" s="139">
        <f t="shared" si="574"/>
        <v>0</v>
      </c>
      <c r="AS1109" s="464">
        <v>13.285914570400587</v>
      </c>
      <c r="AT1109" s="429">
        <v>12.293633960573478</v>
      </c>
      <c r="AU1109" s="351">
        <f t="shared" si="575"/>
        <v>0.99228060982710886</v>
      </c>
      <c r="AV1109" s="416">
        <f t="shared" si="576"/>
        <v>5.5800841195682471</v>
      </c>
      <c r="AW1109" s="348">
        <f t="shared" si="577"/>
        <v>5.1633262634408608</v>
      </c>
      <c r="AX1109" s="351">
        <f t="shared" si="578"/>
        <v>0.4167578561273857</v>
      </c>
      <c r="AY1109" s="208">
        <v>0.11799999999999999</v>
      </c>
      <c r="AZ1109" s="221">
        <v>3.9859474500851699E-2</v>
      </c>
      <c r="BA1109" s="223">
        <f t="shared" si="579"/>
        <v>7.8140525499148294E-2</v>
      </c>
      <c r="BB1109" s="227">
        <f t="shared" si="580"/>
        <v>4.9559999999999993E-2</v>
      </c>
      <c r="BC1109" s="221">
        <f t="shared" si="581"/>
        <v>1.6740979290357713E-2</v>
      </c>
      <c r="BD1109" s="223">
        <f t="shared" si="582"/>
        <v>3.281902070964228E-2</v>
      </c>
      <c r="BE1109" s="237">
        <f t="shared" si="583"/>
        <v>195.87707781687465</v>
      </c>
      <c r="BF1109" s="447">
        <f t="shared" si="584"/>
        <v>15.425009460292685</v>
      </c>
    </row>
    <row r="1110" spans="1:58" ht="15.75" thickBot="1" x14ac:dyDescent="0.3">
      <c r="A1110" s="22">
        <v>1104</v>
      </c>
      <c r="B1110" s="23">
        <v>24</v>
      </c>
      <c r="C1110" s="24" t="s">
        <v>5</v>
      </c>
      <c r="D1110" s="24" t="s">
        <v>10</v>
      </c>
      <c r="E1110" s="25" t="s">
        <v>8</v>
      </c>
      <c r="F1110" s="26" t="s">
        <v>34</v>
      </c>
      <c r="G1110" s="27">
        <v>42647</v>
      </c>
      <c r="H1110" s="28">
        <v>20</v>
      </c>
      <c r="I1110" s="25">
        <v>140</v>
      </c>
      <c r="J1110" s="41"/>
      <c r="K1110" s="41"/>
      <c r="L1110" s="42">
        <v>180.00980182166705</v>
      </c>
      <c r="M1110" s="41"/>
      <c r="N1110" s="41"/>
      <c r="O1110" s="41"/>
      <c r="P1110" s="41"/>
      <c r="Q1110" s="41"/>
      <c r="R1110" s="41"/>
      <c r="S1110" s="314">
        <v>20975.342140933382</v>
      </c>
      <c r="T1110" s="322">
        <v>1410.076780936392</v>
      </c>
      <c r="U1110" s="327">
        <v>183.11413085734898</v>
      </c>
      <c r="V1110" s="289">
        <f t="shared" si="564"/>
        <v>14.875319148936169</v>
      </c>
      <c r="W1110" s="300">
        <f t="shared" si="565"/>
        <v>114.54791633352293</v>
      </c>
      <c r="X1110" s="307">
        <f t="shared" si="566"/>
        <v>7.7005350397282069</v>
      </c>
      <c r="Y1110" s="41">
        <v>437.61</v>
      </c>
      <c r="Z1110" s="264">
        <v>132.5</v>
      </c>
      <c r="AA1110" s="194">
        <v>4.34</v>
      </c>
      <c r="AB1110" s="73">
        <v>16.927375154772395</v>
      </c>
      <c r="AC1110" s="255">
        <f t="shared" si="567"/>
        <v>1.410614596231033E-3</v>
      </c>
      <c r="AD1110" s="80">
        <f t="shared" si="568"/>
        <v>7.4075886414799479</v>
      </c>
      <c r="AE1110" s="145">
        <v>0.33398538832499991</v>
      </c>
      <c r="AF1110" s="150">
        <v>0.31640470782500002</v>
      </c>
      <c r="AG1110" s="155">
        <v>0.23546945667500002</v>
      </c>
      <c r="AH1110" s="160">
        <v>0.22019812839999997</v>
      </c>
      <c r="AI1110" s="179">
        <f t="shared" si="569"/>
        <v>1.9730488942985247</v>
      </c>
      <c r="AJ1110" s="179">
        <f t="shared" si="570"/>
        <v>1.3008403629426191</v>
      </c>
      <c r="AK1110" s="260">
        <f t="shared" si="571"/>
        <v>156.10084355311429</v>
      </c>
      <c r="AL1110" s="109">
        <v>71.257852371617446</v>
      </c>
      <c r="AM1110" s="132">
        <v>2.4593333333333329</v>
      </c>
      <c r="AN1110" s="136">
        <v>11.557028225806452</v>
      </c>
      <c r="AO1110" s="140">
        <v>0</v>
      </c>
      <c r="AP1110" s="132">
        <f t="shared" si="572"/>
        <v>1.0762288599999998</v>
      </c>
      <c r="AQ1110" s="136">
        <f t="shared" si="573"/>
        <v>5.0574711218951611</v>
      </c>
      <c r="AR1110" s="140">
        <f t="shared" si="574"/>
        <v>0</v>
      </c>
      <c r="AS1110" s="465">
        <v>15.171246783603552</v>
      </c>
      <c r="AT1110" s="430">
        <v>14.016361559139785</v>
      </c>
      <c r="AU1110" s="352">
        <f t="shared" si="575"/>
        <v>1.1548852244637668</v>
      </c>
      <c r="AV1110" s="417">
        <f t="shared" si="576"/>
        <v>6.6390893049727504</v>
      </c>
      <c r="AW1110" s="349">
        <f t="shared" si="577"/>
        <v>6.1336999818951616</v>
      </c>
      <c r="AX1110" s="352">
        <f t="shared" si="578"/>
        <v>0.50538932307758899</v>
      </c>
      <c r="AY1110" s="209">
        <v>0.105</v>
      </c>
      <c r="AZ1110" s="222">
        <v>3.9657773696731596E-2</v>
      </c>
      <c r="BA1110" s="225">
        <f t="shared" si="579"/>
        <v>6.53422263032684E-2</v>
      </c>
      <c r="BB1110" s="228">
        <f t="shared" si="580"/>
        <v>4.5949049999999998E-2</v>
      </c>
      <c r="BC1110" s="222">
        <f t="shared" si="581"/>
        <v>1.7354638347426714E-2</v>
      </c>
      <c r="BD1110" s="225">
        <f t="shared" si="582"/>
        <v>2.8594411652573284E-2</v>
      </c>
      <c r="BE1110" s="238">
        <f t="shared" si="583"/>
        <v>259.05721479718994</v>
      </c>
      <c r="BF1110" s="448">
        <f t="shared" si="584"/>
        <v>14.657192590399681</v>
      </c>
    </row>
    <row r="1111" spans="1:58" x14ac:dyDescent="0.25">
      <c r="A1111" s="8">
        <v>1105</v>
      </c>
      <c r="B1111" s="9">
        <v>25</v>
      </c>
      <c r="C1111" s="10" t="s">
        <v>11</v>
      </c>
      <c r="D1111" s="10" t="s">
        <v>6</v>
      </c>
      <c r="E1111" s="11" t="s">
        <v>7</v>
      </c>
      <c r="F1111" s="12" t="s">
        <v>34</v>
      </c>
      <c r="G1111" s="13">
        <v>42648</v>
      </c>
      <c r="H1111" s="14">
        <v>20</v>
      </c>
      <c r="I1111" s="11">
        <v>140</v>
      </c>
      <c r="J1111" s="39"/>
      <c r="K1111" s="39"/>
      <c r="L1111" s="44">
        <v>30.00289567148134</v>
      </c>
      <c r="M1111" s="39"/>
      <c r="N1111" s="39"/>
      <c r="O1111" s="39"/>
      <c r="P1111" s="39"/>
      <c r="Q1111" s="39"/>
      <c r="R1111" s="39"/>
      <c r="S1111" s="315">
        <v>14704.519178245244</v>
      </c>
      <c r="T1111" s="323">
        <v>369.83569397712665</v>
      </c>
      <c r="U1111" s="328">
        <v>21.756929828027083</v>
      </c>
      <c r="V1111" s="287">
        <f t="shared" si="564"/>
        <v>39.75959978366685</v>
      </c>
      <c r="W1111" s="298">
        <f t="shared" si="565"/>
        <v>675.85451138896508</v>
      </c>
      <c r="X1111" s="305">
        <f t="shared" si="566"/>
        <v>16.998524005933394</v>
      </c>
      <c r="Y1111" s="39">
        <v>456.54999999999995</v>
      </c>
      <c r="Z1111" s="262">
        <v>106.4</v>
      </c>
      <c r="AA1111" s="192">
        <v>4.0599999999999996</v>
      </c>
      <c r="AB1111" s="71">
        <v>39.601469401352141</v>
      </c>
      <c r="AC1111" s="253">
        <f t="shared" si="567"/>
        <v>3.3001224501126784E-3</v>
      </c>
      <c r="AD1111" s="78">
        <f t="shared" si="568"/>
        <v>18.080050855187316</v>
      </c>
      <c r="AE1111" s="163">
        <v>1.8462609197250002</v>
      </c>
      <c r="AF1111" s="165">
        <v>1.7682020141249999</v>
      </c>
      <c r="AG1111" s="167">
        <v>1.4224740675750001</v>
      </c>
      <c r="AH1111" s="169">
        <v>1.3417097219</v>
      </c>
      <c r="AI1111" s="177">
        <f t="shared" si="569"/>
        <v>4.6621020574099257</v>
      </c>
      <c r="AJ1111" s="177">
        <f t="shared" si="570"/>
        <v>3.3880301468161913</v>
      </c>
      <c r="AK1111" s="258">
        <f t="shared" si="571"/>
        <v>406.56361761794295</v>
      </c>
      <c r="AL1111" s="107">
        <v>92.275331443348279</v>
      </c>
      <c r="AM1111" s="130">
        <v>1.1425555555555555</v>
      </c>
      <c r="AN1111" s="134">
        <v>8.0592862903225821</v>
      </c>
      <c r="AO1111" s="138">
        <v>0</v>
      </c>
      <c r="AP1111" s="130">
        <f t="shared" si="572"/>
        <v>0.52163373888888886</v>
      </c>
      <c r="AQ1111" s="134">
        <f t="shared" si="573"/>
        <v>3.6794671558467744</v>
      </c>
      <c r="AR1111" s="138">
        <f t="shared" si="574"/>
        <v>0</v>
      </c>
      <c r="AS1111" s="463">
        <v>9.8208482243257702</v>
      </c>
      <c r="AT1111" s="428">
        <v>9.2018418458781372</v>
      </c>
      <c r="AU1111" s="350">
        <f t="shared" si="575"/>
        <v>0.61900637844763295</v>
      </c>
      <c r="AV1111" s="415">
        <f t="shared" si="576"/>
        <v>4.4837082568159303</v>
      </c>
      <c r="AW1111" s="347">
        <f t="shared" si="577"/>
        <v>4.2011008947356627</v>
      </c>
      <c r="AX1111" s="350">
        <f t="shared" si="578"/>
        <v>0.28260736208026682</v>
      </c>
      <c r="AY1111" s="207">
        <v>0.94299999999999995</v>
      </c>
      <c r="AZ1111" s="220">
        <v>0.81353703479275441</v>
      </c>
      <c r="BA1111" s="224">
        <f t="shared" si="579"/>
        <v>0.12946296520724554</v>
      </c>
      <c r="BB1111" s="226">
        <f t="shared" si="580"/>
        <v>0.43052664999999996</v>
      </c>
      <c r="BC1111" s="220">
        <f t="shared" si="581"/>
        <v>0.37142033323463197</v>
      </c>
      <c r="BD1111" s="224">
        <f t="shared" si="582"/>
        <v>5.9106316765367942E-2</v>
      </c>
      <c r="BE1111" s="236">
        <f t="shared" si="583"/>
        <v>305.89033194132185</v>
      </c>
      <c r="BF1111" s="446">
        <f t="shared" si="584"/>
        <v>63.975866453373499</v>
      </c>
    </row>
    <row r="1112" spans="1:58" x14ac:dyDescent="0.25">
      <c r="A1112" s="15">
        <v>1106</v>
      </c>
      <c r="B1112" s="16">
        <v>26</v>
      </c>
      <c r="C1112" s="17" t="s">
        <v>11</v>
      </c>
      <c r="D1112" s="17" t="s">
        <v>6</v>
      </c>
      <c r="E1112" s="18" t="s">
        <v>7</v>
      </c>
      <c r="F1112" s="19" t="s">
        <v>34</v>
      </c>
      <c r="G1112" s="20">
        <v>42648</v>
      </c>
      <c r="H1112" s="21">
        <v>20</v>
      </c>
      <c r="I1112" s="18">
        <v>140</v>
      </c>
      <c r="J1112" s="40"/>
      <c r="K1112" s="40"/>
      <c r="L1112" s="43">
        <v>29.99935613326728</v>
      </c>
      <c r="M1112" s="40"/>
      <c r="N1112" s="40"/>
      <c r="O1112" s="40"/>
      <c r="P1112" s="40"/>
      <c r="Q1112" s="40"/>
      <c r="R1112" s="40"/>
      <c r="S1112" s="313">
        <v>14702.784438768073</v>
      </c>
      <c r="T1112" s="321">
        <v>369.79206326940806</v>
      </c>
      <c r="U1112" s="326">
        <v>21.754363092956236</v>
      </c>
      <c r="V1112" s="288">
        <f t="shared" si="564"/>
        <v>39.759599783666843</v>
      </c>
      <c r="W1112" s="299">
        <f t="shared" si="565"/>
        <v>675.85451138896508</v>
      </c>
      <c r="X1112" s="306">
        <f t="shared" si="566"/>
        <v>16.998524005933398</v>
      </c>
      <c r="Y1112" s="40">
        <v>446.77000000000004</v>
      </c>
      <c r="Z1112" s="263">
        <v>97.4</v>
      </c>
      <c r="AA1112" s="193">
        <v>4.16</v>
      </c>
      <c r="AB1112" s="72">
        <v>41.224120462203778</v>
      </c>
      <c r="AC1112" s="254">
        <f t="shared" si="567"/>
        <v>3.4353433718503149E-3</v>
      </c>
      <c r="AD1112" s="79">
        <f t="shared" si="568"/>
        <v>18.417700298898783</v>
      </c>
      <c r="AE1112" s="163">
        <v>1.8246334937249999</v>
      </c>
      <c r="AF1112" s="165">
        <v>1.7489530521250001</v>
      </c>
      <c r="AG1112" s="167">
        <v>1.4072674921749999</v>
      </c>
      <c r="AH1112" s="169">
        <v>1.3262348063</v>
      </c>
      <c r="AI1112" s="178">
        <f t="shared" si="569"/>
        <v>4.4261308022275703</v>
      </c>
      <c r="AJ1112" s="178">
        <f t="shared" si="570"/>
        <v>3.217133055672964</v>
      </c>
      <c r="AK1112" s="259">
        <f t="shared" si="571"/>
        <v>386.05596668075566</v>
      </c>
      <c r="AL1112" s="108">
        <v>96.489076908826675</v>
      </c>
      <c r="AM1112" s="131">
        <v>1.218777777777778</v>
      </c>
      <c r="AN1112" s="135">
        <v>7.1050282258064517</v>
      </c>
      <c r="AO1112" s="139">
        <v>0</v>
      </c>
      <c r="AP1112" s="131">
        <f t="shared" si="572"/>
        <v>0.54451334777777793</v>
      </c>
      <c r="AQ1112" s="135">
        <f t="shared" si="573"/>
        <v>3.1743134604435488</v>
      </c>
      <c r="AR1112" s="139">
        <f t="shared" si="574"/>
        <v>0</v>
      </c>
      <c r="AS1112" s="464">
        <v>8.8692487922627947</v>
      </c>
      <c r="AT1112" s="429">
        <v>8.3238060035842292</v>
      </c>
      <c r="AU1112" s="351">
        <f t="shared" si="575"/>
        <v>0.54544278867856555</v>
      </c>
      <c r="AV1112" s="416">
        <f t="shared" si="576"/>
        <v>3.962514282919249</v>
      </c>
      <c r="AW1112" s="348">
        <f t="shared" si="577"/>
        <v>3.7188268082213263</v>
      </c>
      <c r="AX1112" s="351">
        <f t="shared" si="578"/>
        <v>0.24368747469792273</v>
      </c>
      <c r="AY1112" s="208">
        <v>0.76800000000000002</v>
      </c>
      <c r="AZ1112" s="221">
        <v>0.66235921919776486</v>
      </c>
      <c r="BA1112" s="223">
        <f t="shared" si="579"/>
        <v>0.10564078080223516</v>
      </c>
      <c r="BB1112" s="227">
        <f t="shared" si="580"/>
        <v>0.34311936000000004</v>
      </c>
      <c r="BC1112" s="221">
        <f t="shared" si="581"/>
        <v>0.29592222836098547</v>
      </c>
      <c r="BD1112" s="223">
        <f t="shared" si="582"/>
        <v>4.7197131639014608E-2</v>
      </c>
      <c r="BE1112" s="237">
        <f t="shared" si="583"/>
        <v>390.22922917786269</v>
      </c>
      <c r="BF1112" s="447">
        <f t="shared" si="584"/>
        <v>75.579183221171036</v>
      </c>
    </row>
    <row r="1113" spans="1:58" x14ac:dyDescent="0.25">
      <c r="A1113" s="15">
        <v>1107</v>
      </c>
      <c r="B1113" s="16">
        <v>27</v>
      </c>
      <c r="C1113" s="17" t="s">
        <v>11</v>
      </c>
      <c r="D1113" s="17" t="s">
        <v>6</v>
      </c>
      <c r="E1113" s="18" t="s">
        <v>7</v>
      </c>
      <c r="F1113" s="19" t="s">
        <v>34</v>
      </c>
      <c r="G1113" s="20">
        <v>42648</v>
      </c>
      <c r="H1113" s="21">
        <v>20</v>
      </c>
      <c r="I1113" s="18">
        <v>140</v>
      </c>
      <c r="J1113" s="40"/>
      <c r="K1113" s="40"/>
      <c r="L1113" s="43">
        <v>30.001125902374316</v>
      </c>
      <c r="M1113" s="40"/>
      <c r="N1113" s="40"/>
      <c r="O1113" s="40"/>
      <c r="P1113" s="40"/>
      <c r="Q1113" s="40"/>
      <c r="R1113" s="40"/>
      <c r="S1113" s="313">
        <v>14703.65180850666</v>
      </c>
      <c r="T1113" s="321">
        <v>369.81387862326744</v>
      </c>
      <c r="U1113" s="326">
        <v>21.755646460491661</v>
      </c>
      <c r="V1113" s="288">
        <f t="shared" si="564"/>
        <v>39.759599783666843</v>
      </c>
      <c r="W1113" s="299">
        <f t="shared" si="565"/>
        <v>675.85451138896508</v>
      </c>
      <c r="X1113" s="306">
        <f t="shared" si="566"/>
        <v>16.998524005933398</v>
      </c>
      <c r="Y1113" s="40">
        <v>443.09</v>
      </c>
      <c r="Z1113" s="263">
        <v>97.4</v>
      </c>
      <c r="AA1113" s="193">
        <v>4.17</v>
      </c>
      <c r="AB1113" s="72">
        <v>40.371824973603736</v>
      </c>
      <c r="AC1113" s="254">
        <f t="shared" si="567"/>
        <v>3.3643187478003115E-3</v>
      </c>
      <c r="AD1113" s="79">
        <f t="shared" si="568"/>
        <v>17.88835192755408</v>
      </c>
      <c r="AE1113" s="163">
        <v>1.7646023177250001</v>
      </c>
      <c r="AF1113" s="165">
        <v>1.690459438125</v>
      </c>
      <c r="AG1113" s="167">
        <v>1.3667375257750001</v>
      </c>
      <c r="AH1113" s="169">
        <v>1.2896110899</v>
      </c>
      <c r="AI1113" s="178">
        <f t="shared" si="569"/>
        <v>4.3708757750702327</v>
      </c>
      <c r="AJ1113" s="178">
        <f t="shared" si="570"/>
        <v>3.1943343922232517</v>
      </c>
      <c r="AK1113" s="259">
        <f t="shared" si="571"/>
        <v>383.32012706679023</v>
      </c>
      <c r="AL1113" s="108">
        <v>99.563972248500093</v>
      </c>
      <c r="AM1113" s="131">
        <v>1.6403333333333334</v>
      </c>
      <c r="AN1113" s="135">
        <v>7.295157258064517</v>
      </c>
      <c r="AO1113" s="139">
        <v>0</v>
      </c>
      <c r="AP1113" s="131">
        <f t="shared" si="572"/>
        <v>0.72681529666666667</v>
      </c>
      <c r="AQ1113" s="135">
        <f t="shared" si="573"/>
        <v>3.2324112294758067</v>
      </c>
      <c r="AR1113" s="139">
        <f t="shared" si="574"/>
        <v>0</v>
      </c>
      <c r="AS1113" s="464">
        <v>9.3401372493046342</v>
      </c>
      <c r="AT1113" s="429">
        <v>8.9354905913978513</v>
      </c>
      <c r="AU1113" s="351">
        <f t="shared" si="575"/>
        <v>0.40464665790678289</v>
      </c>
      <c r="AV1113" s="416">
        <f t="shared" si="576"/>
        <v>4.1385214137943906</v>
      </c>
      <c r="AW1113" s="348">
        <f t="shared" si="577"/>
        <v>3.9592265261424737</v>
      </c>
      <c r="AX1113" s="351">
        <f t="shared" si="578"/>
        <v>0.17929488765191642</v>
      </c>
      <c r="AY1113" s="208">
        <v>0.93300000000000005</v>
      </c>
      <c r="AZ1113" s="221">
        <v>0.83886318113267788</v>
      </c>
      <c r="BA1113" s="223">
        <f t="shared" si="579"/>
        <v>9.413681886732217E-2</v>
      </c>
      <c r="BB1113" s="227">
        <f t="shared" si="580"/>
        <v>0.41340296999999998</v>
      </c>
      <c r="BC1113" s="221">
        <f t="shared" si="581"/>
        <v>0.37169188692807825</v>
      </c>
      <c r="BD1113" s="223">
        <f t="shared" si="582"/>
        <v>4.1711083071921777E-2</v>
      </c>
      <c r="BE1113" s="237">
        <f t="shared" si="583"/>
        <v>428.86328069471296</v>
      </c>
      <c r="BF1113" s="447">
        <f t="shared" si="584"/>
        <v>99.770563242620582</v>
      </c>
    </row>
    <row r="1114" spans="1:58" ht="15.75" thickBot="1" x14ac:dyDescent="0.3">
      <c r="A1114" s="22">
        <v>1108</v>
      </c>
      <c r="B1114" s="23">
        <v>28</v>
      </c>
      <c r="C1114" s="24" t="s">
        <v>11</v>
      </c>
      <c r="D1114" s="24" t="s">
        <v>6</v>
      </c>
      <c r="E1114" s="25" t="s">
        <v>7</v>
      </c>
      <c r="F1114" s="26" t="s">
        <v>34</v>
      </c>
      <c r="G1114" s="27">
        <v>42648</v>
      </c>
      <c r="H1114" s="28">
        <v>20</v>
      </c>
      <c r="I1114" s="25">
        <v>140</v>
      </c>
      <c r="J1114" s="41"/>
      <c r="K1114" s="41"/>
      <c r="L1114" s="42">
        <v>30.001125902374316</v>
      </c>
      <c r="M1114" s="41"/>
      <c r="N1114" s="41"/>
      <c r="O1114" s="41"/>
      <c r="P1114" s="41"/>
      <c r="Q1114" s="41"/>
      <c r="R1114" s="41"/>
      <c r="S1114" s="314">
        <v>14703.65180850666</v>
      </c>
      <c r="T1114" s="322">
        <v>369.81387862326744</v>
      </c>
      <c r="U1114" s="327">
        <v>21.755646460491661</v>
      </c>
      <c r="V1114" s="289">
        <f t="shared" si="564"/>
        <v>39.759599783666843</v>
      </c>
      <c r="W1114" s="300">
        <f t="shared" si="565"/>
        <v>675.85451138896508</v>
      </c>
      <c r="X1114" s="307">
        <f t="shared" si="566"/>
        <v>16.998524005933398</v>
      </c>
      <c r="Y1114" s="41">
        <v>446.03000000000003</v>
      </c>
      <c r="Z1114" s="264">
        <v>99.4</v>
      </c>
      <c r="AA1114" s="194">
        <v>4.2</v>
      </c>
      <c r="AB1114" s="73">
        <v>47.789488621138055</v>
      </c>
      <c r="AC1114" s="255">
        <f t="shared" si="567"/>
        <v>3.982457385094838E-3</v>
      </c>
      <c r="AD1114" s="80">
        <f t="shared" si="568"/>
        <v>21.315545609686207</v>
      </c>
      <c r="AE1114" s="145">
        <v>2.1206096557250005</v>
      </c>
      <c r="AF1114" s="150">
        <v>2.0344798041250001</v>
      </c>
      <c r="AG1114" s="155">
        <v>1.6398544719749999</v>
      </c>
      <c r="AH1114" s="160">
        <v>1.5460030921000001</v>
      </c>
      <c r="AI1114" s="179">
        <f t="shared" si="569"/>
        <v>4.4373976723973998</v>
      </c>
      <c r="AJ1114" s="179">
        <f t="shared" si="570"/>
        <v>3.2350274855550101</v>
      </c>
      <c r="AK1114" s="260">
        <f t="shared" si="571"/>
        <v>388.20329826660122</v>
      </c>
      <c r="AL1114" s="109">
        <v>99.563972248500093</v>
      </c>
      <c r="AM1114" s="132">
        <v>2.600111111111111</v>
      </c>
      <c r="AN1114" s="136">
        <v>7.1321249999999994</v>
      </c>
      <c r="AO1114" s="140">
        <v>0</v>
      </c>
      <c r="AP1114" s="132">
        <f t="shared" si="572"/>
        <v>1.1597275588888889</v>
      </c>
      <c r="AQ1114" s="136">
        <f t="shared" si="573"/>
        <v>3.1811417137499998</v>
      </c>
      <c r="AR1114" s="140">
        <f t="shared" si="574"/>
        <v>0</v>
      </c>
      <c r="AS1114" s="465">
        <v>10.696359298298562</v>
      </c>
      <c r="AT1114" s="430">
        <v>9.73223611111111</v>
      </c>
      <c r="AU1114" s="352">
        <f t="shared" si="575"/>
        <v>0.96412318718745205</v>
      </c>
      <c r="AV1114" s="417">
        <f t="shared" si="576"/>
        <v>4.7708971378201079</v>
      </c>
      <c r="AW1114" s="349">
        <f t="shared" si="577"/>
        <v>4.3408692726388889</v>
      </c>
      <c r="AX1114" s="352">
        <f t="shared" si="578"/>
        <v>0.43002786518121927</v>
      </c>
      <c r="AY1114" s="209">
        <v>0.98</v>
      </c>
      <c r="AZ1114" s="222">
        <v>0.84348025088770617</v>
      </c>
      <c r="BA1114" s="225">
        <f t="shared" si="579"/>
        <v>0.13651974911229381</v>
      </c>
      <c r="BB1114" s="228">
        <f t="shared" si="580"/>
        <v>0.43710939999999998</v>
      </c>
      <c r="BC1114" s="222">
        <f t="shared" si="581"/>
        <v>0.37621749630344364</v>
      </c>
      <c r="BD1114" s="225">
        <f t="shared" si="582"/>
        <v>6.0891903696556414E-2</v>
      </c>
      <c r="BE1114" s="238">
        <f t="shared" si="583"/>
        <v>350.05549696571001</v>
      </c>
      <c r="BF1114" s="448">
        <f t="shared" si="584"/>
        <v>49.567824170425709</v>
      </c>
    </row>
    <row r="1115" spans="1:58" x14ac:dyDescent="0.25">
      <c r="A1115" s="8">
        <v>1109</v>
      </c>
      <c r="B1115" s="9">
        <v>29</v>
      </c>
      <c r="C1115" s="10" t="s">
        <v>11</v>
      </c>
      <c r="D1115" s="10" t="s">
        <v>6</v>
      </c>
      <c r="E1115" s="11" t="s">
        <v>8</v>
      </c>
      <c r="F1115" s="12" t="s">
        <v>34</v>
      </c>
      <c r="G1115" s="13">
        <v>42647</v>
      </c>
      <c r="H1115" s="14">
        <v>20</v>
      </c>
      <c r="I1115" s="11">
        <v>140</v>
      </c>
      <c r="J1115" s="39"/>
      <c r="K1115" s="39"/>
      <c r="L1115" s="44">
        <v>30.001125902374316</v>
      </c>
      <c r="M1115" s="39"/>
      <c r="N1115" s="39"/>
      <c r="O1115" s="39"/>
      <c r="P1115" s="39"/>
      <c r="Q1115" s="39"/>
      <c r="R1115" s="39"/>
      <c r="S1115" s="315">
        <v>14703.65180850666</v>
      </c>
      <c r="T1115" s="323">
        <v>369.81387862326744</v>
      </c>
      <c r="U1115" s="328">
        <v>21.755646460491661</v>
      </c>
      <c r="V1115" s="287">
        <f t="shared" si="564"/>
        <v>39.759599783666843</v>
      </c>
      <c r="W1115" s="298">
        <f t="shared" si="565"/>
        <v>675.85451138896508</v>
      </c>
      <c r="X1115" s="305">
        <f t="shared" si="566"/>
        <v>16.998524005933398</v>
      </c>
      <c r="Y1115" s="39">
        <v>420.5</v>
      </c>
      <c r="Z1115" s="262">
        <v>30</v>
      </c>
      <c r="AA1115" s="192">
        <v>5.04</v>
      </c>
      <c r="AB1115" s="71">
        <v>15.374628152655843</v>
      </c>
      <c r="AC1115" s="253">
        <f t="shared" si="567"/>
        <v>1.2812190127213202E-3</v>
      </c>
      <c r="AD1115" s="78">
        <f t="shared" si="568"/>
        <v>6.4650311381917822</v>
      </c>
      <c r="AE1115" s="163">
        <v>0.47823512552499992</v>
      </c>
      <c r="AF1115" s="165">
        <v>0.45804312082500004</v>
      </c>
      <c r="AG1115" s="167">
        <v>0.37674450497500006</v>
      </c>
      <c r="AH1115" s="169">
        <v>0.35924008859999995</v>
      </c>
      <c r="AI1115" s="177">
        <f t="shared" si="569"/>
        <v>3.1105475903323789</v>
      </c>
      <c r="AJ1115" s="177">
        <f t="shared" si="570"/>
        <v>2.3365774120393548</v>
      </c>
      <c r="AK1115" s="258">
        <f t="shared" si="571"/>
        <v>280.38928944472258</v>
      </c>
      <c r="AL1115" s="107">
        <v>107.36509561026422</v>
      </c>
      <c r="AM1115" s="130">
        <v>2.7447777777777778</v>
      </c>
      <c r="AN1115" s="134">
        <v>0.23215725806451609</v>
      </c>
      <c r="AO1115" s="138">
        <v>0</v>
      </c>
      <c r="AP1115" s="130">
        <f t="shared" si="572"/>
        <v>1.1541790555555556</v>
      </c>
      <c r="AQ1115" s="134">
        <f t="shared" si="573"/>
        <v>9.7622127016129018E-2</v>
      </c>
      <c r="AR1115" s="138">
        <f t="shared" si="574"/>
        <v>0</v>
      </c>
      <c r="AS1115" s="463">
        <v>3.9503197721470094</v>
      </c>
      <c r="AT1115" s="428">
        <v>2.9769350358422937</v>
      </c>
      <c r="AU1115" s="350">
        <f t="shared" si="575"/>
        <v>0.97338473630471567</v>
      </c>
      <c r="AV1115" s="415">
        <f t="shared" si="576"/>
        <v>1.6611094641878175</v>
      </c>
      <c r="AW1115" s="347">
        <f t="shared" si="577"/>
        <v>1.2518011825716844</v>
      </c>
      <c r="AX1115" s="350">
        <f t="shared" si="578"/>
        <v>0.40930828161613292</v>
      </c>
      <c r="AY1115" s="207">
        <v>1.0449999999999999</v>
      </c>
      <c r="AZ1115" s="220">
        <v>0.9274752827016336</v>
      </c>
      <c r="BA1115" s="224">
        <f t="shared" si="579"/>
        <v>0.11752471729836633</v>
      </c>
      <c r="BB1115" s="226">
        <f t="shared" si="580"/>
        <v>0.43942249999999994</v>
      </c>
      <c r="BC1115" s="220">
        <f t="shared" si="581"/>
        <v>0.39000335637603695</v>
      </c>
      <c r="BD1115" s="224">
        <f t="shared" si="582"/>
        <v>4.9419143623963047E-2</v>
      </c>
      <c r="BE1115" s="236">
        <f t="shared" si="583"/>
        <v>130.82037979826359</v>
      </c>
      <c r="BF1115" s="446">
        <f t="shared" si="584"/>
        <v>15.795016686847712</v>
      </c>
    </row>
    <row r="1116" spans="1:58" x14ac:dyDescent="0.25">
      <c r="A1116" s="15">
        <v>1110</v>
      </c>
      <c r="B1116" s="16">
        <v>30</v>
      </c>
      <c r="C1116" s="17" t="s">
        <v>11</v>
      </c>
      <c r="D1116" s="17" t="s">
        <v>6</v>
      </c>
      <c r="E1116" s="18" t="s">
        <v>8</v>
      </c>
      <c r="F1116" s="19" t="s">
        <v>34</v>
      </c>
      <c r="G1116" s="20">
        <v>42647</v>
      </c>
      <c r="H1116" s="21">
        <v>20</v>
      </c>
      <c r="I1116" s="18">
        <v>140</v>
      </c>
      <c r="J1116" s="40"/>
      <c r="K1116" s="40"/>
      <c r="L1116" s="43">
        <v>30.001125902374316</v>
      </c>
      <c r="M1116" s="40"/>
      <c r="N1116" s="40"/>
      <c r="O1116" s="40"/>
      <c r="P1116" s="40"/>
      <c r="Q1116" s="40"/>
      <c r="R1116" s="40"/>
      <c r="S1116" s="313">
        <v>14703.65180850666</v>
      </c>
      <c r="T1116" s="321">
        <v>369.81387862326744</v>
      </c>
      <c r="U1116" s="326">
        <v>21.755646460491661</v>
      </c>
      <c r="V1116" s="288">
        <f t="shared" si="564"/>
        <v>39.759599783666843</v>
      </c>
      <c r="W1116" s="299">
        <f t="shared" si="565"/>
        <v>675.85451138896508</v>
      </c>
      <c r="X1116" s="306">
        <f t="shared" si="566"/>
        <v>16.998524005933398</v>
      </c>
      <c r="Y1116" s="40">
        <v>423.38</v>
      </c>
      <c r="Z1116" s="263">
        <v>38.699999999999989</v>
      </c>
      <c r="AA1116" s="193">
        <v>4.8899999999999997</v>
      </c>
      <c r="AB1116" s="72">
        <v>17.232838141083299</v>
      </c>
      <c r="AC1116" s="254">
        <f t="shared" si="567"/>
        <v>1.436069845090275E-3</v>
      </c>
      <c r="AD1116" s="79">
        <f t="shared" si="568"/>
        <v>7.296039012171847</v>
      </c>
      <c r="AE1116" s="163">
        <v>0.61322259902499998</v>
      </c>
      <c r="AF1116" s="165">
        <v>0.58866067982500014</v>
      </c>
      <c r="AG1116" s="167">
        <v>0.48596554617500004</v>
      </c>
      <c r="AH1116" s="169">
        <v>0.46232012289999996</v>
      </c>
      <c r="AI1116" s="178">
        <f t="shared" si="569"/>
        <v>3.5584538890495914</v>
      </c>
      <c r="AJ1116" s="178">
        <f t="shared" si="570"/>
        <v>2.6827857321877997</v>
      </c>
      <c r="AK1116" s="259">
        <f t="shared" si="571"/>
        <v>321.93428786253594</v>
      </c>
      <c r="AL1116" s="108">
        <v>104.8596253334933</v>
      </c>
      <c r="AM1116" s="131">
        <v>2.6911111111111112</v>
      </c>
      <c r="AN1116" s="135">
        <v>0.27777016129032256</v>
      </c>
      <c r="AO1116" s="139">
        <v>0</v>
      </c>
      <c r="AP1116" s="131">
        <f t="shared" si="572"/>
        <v>1.1393626222222222</v>
      </c>
      <c r="AQ1116" s="135">
        <f t="shared" si="573"/>
        <v>0.11760233088709678</v>
      </c>
      <c r="AR1116" s="139">
        <f t="shared" si="574"/>
        <v>0</v>
      </c>
      <c r="AS1116" s="464">
        <v>4.0556738687397491</v>
      </c>
      <c r="AT1116" s="429">
        <v>2.968881272401434</v>
      </c>
      <c r="AU1116" s="351">
        <f t="shared" si="575"/>
        <v>1.0867925963383152</v>
      </c>
      <c r="AV1116" s="416">
        <f t="shared" si="576"/>
        <v>1.7170912025470351</v>
      </c>
      <c r="AW1116" s="348">
        <f t="shared" si="577"/>
        <v>1.2569649531093192</v>
      </c>
      <c r="AX1116" s="351">
        <f t="shared" si="578"/>
        <v>0.46012624943771585</v>
      </c>
      <c r="AY1116" s="208">
        <v>1.1459999999999999</v>
      </c>
      <c r="AZ1116" s="221">
        <v>1.0201027067915804</v>
      </c>
      <c r="BA1116" s="223">
        <f t="shared" si="579"/>
        <v>0.12589729320841947</v>
      </c>
      <c r="BB1116" s="227">
        <f t="shared" si="580"/>
        <v>0.48519347999999995</v>
      </c>
      <c r="BC1116" s="221">
        <f t="shared" si="581"/>
        <v>0.43189108400141929</v>
      </c>
      <c r="BD1116" s="223">
        <f t="shared" si="582"/>
        <v>5.3302395998580637E-2</v>
      </c>
      <c r="BE1116" s="237">
        <f t="shared" si="583"/>
        <v>136.8801322245651</v>
      </c>
      <c r="BF1116" s="447">
        <f t="shared" si="584"/>
        <v>15.856602445715199</v>
      </c>
    </row>
    <row r="1117" spans="1:58" x14ac:dyDescent="0.25">
      <c r="A1117" s="15">
        <v>1111</v>
      </c>
      <c r="B1117" s="16">
        <v>31</v>
      </c>
      <c r="C1117" s="17" t="s">
        <v>11</v>
      </c>
      <c r="D1117" s="17" t="s">
        <v>6</v>
      </c>
      <c r="E1117" s="18" t="s">
        <v>8</v>
      </c>
      <c r="F1117" s="19" t="s">
        <v>34</v>
      </c>
      <c r="G1117" s="20">
        <v>42647</v>
      </c>
      <c r="H1117" s="21">
        <v>20</v>
      </c>
      <c r="I1117" s="18">
        <v>140</v>
      </c>
      <c r="J1117" s="40"/>
      <c r="K1117" s="40"/>
      <c r="L1117" s="43">
        <v>30.00289567148134</v>
      </c>
      <c r="M1117" s="40"/>
      <c r="N1117" s="40"/>
      <c r="O1117" s="40"/>
      <c r="P1117" s="40"/>
      <c r="Q1117" s="40"/>
      <c r="R1117" s="40"/>
      <c r="S1117" s="313">
        <v>14704.519178245244</v>
      </c>
      <c r="T1117" s="321">
        <v>369.83569397712665</v>
      </c>
      <c r="U1117" s="326">
        <v>21.756929828027083</v>
      </c>
      <c r="V1117" s="288">
        <f t="shared" si="564"/>
        <v>39.75959978366685</v>
      </c>
      <c r="W1117" s="299">
        <f t="shared" si="565"/>
        <v>675.85451138896508</v>
      </c>
      <c r="X1117" s="306">
        <f t="shared" si="566"/>
        <v>16.998524005933394</v>
      </c>
      <c r="Y1117" s="40">
        <v>419.12999999999994</v>
      </c>
      <c r="Z1117" s="263">
        <v>31.900000000000006</v>
      </c>
      <c r="AA1117" s="193">
        <v>4.93</v>
      </c>
      <c r="AB1117" s="72">
        <v>16.270687854368184</v>
      </c>
      <c r="AC1117" s="254">
        <f t="shared" si="567"/>
        <v>1.355890654530682E-3</v>
      </c>
      <c r="AD1117" s="79">
        <f t="shared" si="568"/>
        <v>6.8195334004013359</v>
      </c>
      <c r="AE1117" s="163">
        <v>0.66336983442499997</v>
      </c>
      <c r="AF1117" s="165">
        <v>0.63592001052500013</v>
      </c>
      <c r="AG1117" s="167">
        <v>0.51976519447500003</v>
      </c>
      <c r="AH1117" s="169">
        <v>0.49543717879999999</v>
      </c>
      <c r="AI1117" s="178">
        <f t="shared" si="569"/>
        <v>4.0770853719432978</v>
      </c>
      <c r="AJ1117" s="178">
        <f t="shared" si="570"/>
        <v>3.0449676328034911</v>
      </c>
      <c r="AK1117" s="259">
        <f t="shared" si="571"/>
        <v>365.39611593641888</v>
      </c>
      <c r="AL1117" s="108">
        <v>112.83157621412812</v>
      </c>
      <c r="AM1117" s="131">
        <v>3.4027777777777777</v>
      </c>
      <c r="AN1117" s="135">
        <v>0.26941532258064516</v>
      </c>
      <c r="AO1117" s="139">
        <v>0</v>
      </c>
      <c r="AP1117" s="131">
        <f t="shared" si="572"/>
        <v>1.4262062499999997</v>
      </c>
      <c r="AQ1117" s="135">
        <f t="shared" si="573"/>
        <v>0.11292004415322579</v>
      </c>
      <c r="AR1117" s="139">
        <f t="shared" si="574"/>
        <v>0</v>
      </c>
      <c r="AS1117" s="464">
        <v>4.8364667499000102</v>
      </c>
      <c r="AT1117" s="429">
        <v>3.6721931003584229</v>
      </c>
      <c r="AU1117" s="351">
        <f t="shared" si="575"/>
        <v>1.1642736495415873</v>
      </c>
      <c r="AV1117" s="416">
        <f t="shared" si="576"/>
        <v>2.027108308885591</v>
      </c>
      <c r="AW1117" s="348">
        <f t="shared" si="577"/>
        <v>1.5391262941532258</v>
      </c>
      <c r="AX1117" s="351">
        <f t="shared" si="578"/>
        <v>0.48798201473236541</v>
      </c>
      <c r="AY1117" s="208">
        <v>1.4159999999999999</v>
      </c>
      <c r="AZ1117" s="221">
        <v>1.2755492007391345</v>
      </c>
      <c r="BA1117" s="223">
        <f t="shared" si="579"/>
        <v>0.14045079926086546</v>
      </c>
      <c r="BB1117" s="227">
        <f t="shared" si="580"/>
        <v>0.59348807999999986</v>
      </c>
      <c r="BC1117" s="221">
        <f t="shared" si="581"/>
        <v>0.53462093650579334</v>
      </c>
      <c r="BD1117" s="223">
        <f t="shared" si="582"/>
        <v>5.8867143494206534E-2</v>
      </c>
      <c r="BE1117" s="237">
        <f t="shared" si="583"/>
        <v>115.84617488824622</v>
      </c>
      <c r="BF1117" s="447">
        <f t="shared" si="584"/>
        <v>13.974968737611203</v>
      </c>
    </row>
    <row r="1118" spans="1:58" ht="15.75" thickBot="1" x14ac:dyDescent="0.3">
      <c r="A1118" s="22">
        <v>1112</v>
      </c>
      <c r="B1118" s="23">
        <v>32</v>
      </c>
      <c r="C1118" s="24" t="s">
        <v>11</v>
      </c>
      <c r="D1118" s="24" t="s">
        <v>6</v>
      </c>
      <c r="E1118" s="25" t="s">
        <v>8</v>
      </c>
      <c r="F1118" s="26" t="s">
        <v>34</v>
      </c>
      <c r="G1118" s="27">
        <v>42647</v>
      </c>
      <c r="H1118" s="28">
        <v>20</v>
      </c>
      <c r="I1118" s="25">
        <v>140</v>
      </c>
      <c r="J1118" s="41"/>
      <c r="K1118" s="41"/>
      <c r="L1118" s="42">
        <v>29.99935613326728</v>
      </c>
      <c r="M1118" s="41"/>
      <c r="N1118" s="41"/>
      <c r="O1118" s="41"/>
      <c r="P1118" s="41"/>
      <c r="Q1118" s="41"/>
      <c r="R1118" s="41"/>
      <c r="S1118" s="314">
        <v>14702.784438768073</v>
      </c>
      <c r="T1118" s="322">
        <v>369.79206326940806</v>
      </c>
      <c r="U1118" s="327">
        <v>21.754363092956236</v>
      </c>
      <c r="V1118" s="289">
        <f t="shared" si="564"/>
        <v>39.759599783666843</v>
      </c>
      <c r="W1118" s="300">
        <f t="shared" si="565"/>
        <v>675.85451138896508</v>
      </c>
      <c r="X1118" s="307">
        <f t="shared" si="566"/>
        <v>16.998524005933398</v>
      </c>
      <c r="Y1118" s="41">
        <v>419.44</v>
      </c>
      <c r="Z1118" s="264">
        <v>43.599999999999994</v>
      </c>
      <c r="AA1118" s="194">
        <v>5.08</v>
      </c>
      <c r="AB1118" s="73">
        <v>18.065325489466986</v>
      </c>
      <c r="AC1118" s="255">
        <f t="shared" si="567"/>
        <v>1.5054437907889154E-3</v>
      </c>
      <c r="AD1118" s="80">
        <f t="shared" si="568"/>
        <v>7.5773201233020329</v>
      </c>
      <c r="AE1118" s="145">
        <v>0.72645384072499997</v>
      </c>
      <c r="AF1118" s="150">
        <v>0.69617982962500013</v>
      </c>
      <c r="AG1118" s="155">
        <v>0.57055294137500012</v>
      </c>
      <c r="AH1118" s="160">
        <v>0.54213253039999998</v>
      </c>
      <c r="AI1118" s="179">
        <f t="shared" si="569"/>
        <v>4.0212607359250727</v>
      </c>
      <c r="AJ1118" s="179">
        <f t="shared" si="570"/>
        <v>3.0009563387944</v>
      </c>
      <c r="AK1118" s="260">
        <f t="shared" si="571"/>
        <v>360.11476065532798</v>
      </c>
      <c r="AL1118" s="109">
        <v>108.61783074864969</v>
      </c>
      <c r="AM1118" s="132">
        <v>3.897444444444444</v>
      </c>
      <c r="AN1118" s="136">
        <v>0.63025403225806453</v>
      </c>
      <c r="AO1118" s="140">
        <v>0</v>
      </c>
      <c r="AP1118" s="132">
        <f t="shared" si="572"/>
        <v>1.6347440977777776</v>
      </c>
      <c r="AQ1118" s="136">
        <f t="shared" si="573"/>
        <v>0.26435375129032257</v>
      </c>
      <c r="AR1118" s="140">
        <f t="shared" si="574"/>
        <v>0</v>
      </c>
      <c r="AS1118" s="465">
        <v>5.9326614987083399</v>
      </c>
      <c r="AT1118" s="430">
        <v>4.5276984767025086</v>
      </c>
      <c r="AU1118" s="352">
        <f t="shared" si="575"/>
        <v>1.4049630220058313</v>
      </c>
      <c r="AV1118" s="417">
        <f t="shared" si="576"/>
        <v>2.4883955390182257</v>
      </c>
      <c r="AW1118" s="349">
        <f t="shared" si="577"/>
        <v>1.8990978490681003</v>
      </c>
      <c r="AX1118" s="352">
        <f t="shared" si="578"/>
        <v>0.58929768995012588</v>
      </c>
      <c r="AY1118" s="209">
        <v>1.833</v>
      </c>
      <c r="AZ1118" s="222">
        <v>1.6394355098767679</v>
      </c>
      <c r="BA1118" s="225">
        <f t="shared" si="579"/>
        <v>0.19356449012323207</v>
      </c>
      <c r="BB1118" s="228">
        <f t="shared" si="580"/>
        <v>0.76883352000000005</v>
      </c>
      <c r="BC1118" s="222">
        <f t="shared" si="581"/>
        <v>0.6876448302627115</v>
      </c>
      <c r="BD1118" s="225">
        <f t="shared" si="582"/>
        <v>8.1188689737288461E-2</v>
      </c>
      <c r="BE1118" s="238">
        <f t="shared" si="583"/>
        <v>93.329750089831904</v>
      </c>
      <c r="BF1118" s="448">
        <f t="shared" si="584"/>
        <v>12.858221324341734</v>
      </c>
    </row>
    <row r="1119" spans="1:58" x14ac:dyDescent="0.25">
      <c r="A1119" s="8">
        <v>1113</v>
      </c>
      <c r="B1119" s="9">
        <v>33</v>
      </c>
      <c r="C1119" s="10" t="s">
        <v>11</v>
      </c>
      <c r="D1119" s="10" t="s">
        <v>9</v>
      </c>
      <c r="E1119" s="11" t="s">
        <v>7</v>
      </c>
      <c r="F1119" s="12" t="s">
        <v>34</v>
      </c>
      <c r="G1119" s="13">
        <v>42648</v>
      </c>
      <c r="H1119" s="14">
        <v>20</v>
      </c>
      <c r="I1119" s="11">
        <v>140</v>
      </c>
      <c r="J1119" s="39"/>
      <c r="K1119" s="39"/>
      <c r="L1119" s="44">
        <v>75.001994002289706</v>
      </c>
      <c r="M1119" s="39"/>
      <c r="N1119" s="39"/>
      <c r="O1119" s="39"/>
      <c r="P1119" s="39"/>
      <c r="Q1119" s="39"/>
      <c r="R1119" s="39"/>
      <c r="S1119" s="315">
        <v>32866.623791743375</v>
      </c>
      <c r="T1119" s="323">
        <v>1710.0454632522051</v>
      </c>
      <c r="U1119" s="328">
        <v>71.330446390560297</v>
      </c>
      <c r="V1119" s="287">
        <f t="shared" si="564"/>
        <v>19.219736842105267</v>
      </c>
      <c r="W1119" s="298">
        <f t="shared" si="565"/>
        <v>460.76571022402669</v>
      </c>
      <c r="X1119" s="305">
        <f t="shared" si="566"/>
        <v>23.973570190337522</v>
      </c>
      <c r="Y1119" s="39">
        <v>449.26</v>
      </c>
      <c r="Z1119" s="262">
        <v>187.4</v>
      </c>
      <c r="AA1119" s="192">
        <v>3.62</v>
      </c>
      <c r="AB1119" s="71">
        <v>27.742174020067505</v>
      </c>
      <c r="AC1119" s="253">
        <f t="shared" si="567"/>
        <v>2.3118478350056255E-3</v>
      </c>
      <c r="AD1119" s="78">
        <f t="shared" si="568"/>
        <v>12.463449100255527</v>
      </c>
      <c r="AE1119" s="163">
        <v>1.2612996249249999</v>
      </c>
      <c r="AF1119" s="165">
        <v>1.2134162859249999</v>
      </c>
      <c r="AG1119" s="167">
        <v>0.98798743997500005</v>
      </c>
      <c r="AH1119" s="169">
        <v>0.94188081109999999</v>
      </c>
      <c r="AI1119" s="177">
        <f t="shared" si="569"/>
        <v>4.5465060669456898</v>
      </c>
      <c r="AJ1119" s="177">
        <f t="shared" si="570"/>
        <v>3.3951225683274986</v>
      </c>
      <c r="AK1119" s="258">
        <f t="shared" si="571"/>
        <v>407.41470819929981</v>
      </c>
      <c r="AL1119" s="107">
        <v>73.825959405307643</v>
      </c>
      <c r="AM1119" s="130">
        <v>15.274777777777778</v>
      </c>
      <c r="AN1119" s="134">
        <v>9.0501249999999995</v>
      </c>
      <c r="AO1119" s="138">
        <v>0</v>
      </c>
      <c r="AP1119" s="130">
        <f t="shared" si="572"/>
        <v>6.862346664444444</v>
      </c>
      <c r="AQ1119" s="134">
        <f t="shared" si="573"/>
        <v>4.0658591574999994</v>
      </c>
      <c r="AR1119" s="138">
        <f t="shared" si="574"/>
        <v>0</v>
      </c>
      <c r="AS1119" s="463">
        <v>25.188872684029917</v>
      </c>
      <c r="AT1119" s="428">
        <v>24.32490277777778</v>
      </c>
      <c r="AU1119" s="350">
        <f t="shared" si="575"/>
        <v>0.86396990625213732</v>
      </c>
      <c r="AV1119" s="415">
        <f t="shared" si="576"/>
        <v>11.316352942027281</v>
      </c>
      <c r="AW1119" s="347">
        <f t="shared" si="577"/>
        <v>10.928205821944445</v>
      </c>
      <c r="AX1119" s="350">
        <f t="shared" si="578"/>
        <v>0.3881471200828352</v>
      </c>
      <c r="AY1119" s="207">
        <v>2.66</v>
      </c>
      <c r="AZ1119" s="220">
        <v>2.4559593878426615</v>
      </c>
      <c r="BA1119" s="224">
        <f t="shared" si="579"/>
        <v>0.2040406121573386</v>
      </c>
      <c r="BB1119" s="226">
        <f t="shared" si="580"/>
        <v>1.1950316000000001</v>
      </c>
      <c r="BC1119" s="220">
        <f t="shared" si="581"/>
        <v>1.1033643145821941</v>
      </c>
      <c r="BD1119" s="224">
        <f t="shared" si="582"/>
        <v>9.1667285417805944E-2</v>
      </c>
      <c r="BE1119" s="236">
        <f t="shared" si="583"/>
        <v>135.96398151694979</v>
      </c>
      <c r="BF1119" s="446">
        <f t="shared" si="584"/>
        <v>32.110116127090365</v>
      </c>
    </row>
    <row r="1120" spans="1:58" x14ac:dyDescent="0.25">
      <c r="A1120" s="15">
        <v>1114</v>
      </c>
      <c r="B1120" s="16">
        <v>34</v>
      </c>
      <c r="C1120" s="17" t="s">
        <v>11</v>
      </c>
      <c r="D1120" s="17" t="s">
        <v>9</v>
      </c>
      <c r="E1120" s="18" t="s">
        <v>7</v>
      </c>
      <c r="F1120" s="19" t="s">
        <v>34</v>
      </c>
      <c r="G1120" s="20">
        <v>42648</v>
      </c>
      <c r="H1120" s="21">
        <v>20</v>
      </c>
      <c r="I1120" s="18">
        <v>140</v>
      </c>
      <c r="J1120" s="40"/>
      <c r="K1120" s="40"/>
      <c r="L1120" s="43">
        <v>74.988330943667208</v>
      </c>
      <c r="M1120" s="40"/>
      <c r="N1120" s="40"/>
      <c r="O1120" s="40"/>
      <c r="P1120" s="40"/>
      <c r="Q1120" s="40"/>
      <c r="R1120" s="40"/>
      <c r="S1120" s="313">
        <v>32860.636502824404</v>
      </c>
      <c r="T1120" s="321">
        <v>1709.7339455156123</v>
      </c>
      <c r="U1120" s="326">
        <v>71.317452175092185</v>
      </c>
      <c r="V1120" s="288">
        <f t="shared" si="564"/>
        <v>19.219736842105263</v>
      </c>
      <c r="W1120" s="299">
        <f t="shared" si="565"/>
        <v>460.76571022402663</v>
      </c>
      <c r="X1120" s="306">
        <f t="shared" si="566"/>
        <v>23.973570190337526</v>
      </c>
      <c r="Y1120" s="40">
        <v>447.95</v>
      </c>
      <c r="Z1120" s="263">
        <v>199.4</v>
      </c>
      <c r="AA1120" s="193">
        <v>3.61</v>
      </c>
      <c r="AB1120" s="72">
        <v>26.275757940805494</v>
      </c>
      <c r="AC1120" s="254">
        <f t="shared" si="567"/>
        <v>2.1896464950671244E-3</v>
      </c>
      <c r="AD1120" s="79">
        <f t="shared" si="568"/>
        <v>11.770225769583822</v>
      </c>
      <c r="AE1120" s="163">
        <v>1.1530379205249999</v>
      </c>
      <c r="AF1120" s="165">
        <v>1.1119296029250001</v>
      </c>
      <c r="AG1120" s="167">
        <v>0.90649239337500009</v>
      </c>
      <c r="AH1120" s="169">
        <v>0.86539589249999993</v>
      </c>
      <c r="AI1120" s="178">
        <f t="shared" si="569"/>
        <v>4.3882194497398883</v>
      </c>
      <c r="AJ1120" s="178">
        <f t="shared" si="570"/>
        <v>3.293514479961261</v>
      </c>
      <c r="AK1120" s="259">
        <f t="shared" si="571"/>
        <v>395.22173759535139</v>
      </c>
      <c r="AL1120" s="108">
        <v>71.548259153697671</v>
      </c>
      <c r="AM1120" s="131">
        <v>15.473111111111113</v>
      </c>
      <c r="AN1120" s="135">
        <v>9.7187379032258061</v>
      </c>
      <c r="AO1120" s="139">
        <v>0</v>
      </c>
      <c r="AP1120" s="131">
        <f t="shared" si="572"/>
        <v>6.9311801222222229</v>
      </c>
      <c r="AQ1120" s="135">
        <f t="shared" si="573"/>
        <v>4.3535086437499997</v>
      </c>
      <c r="AR1120" s="139">
        <f t="shared" si="574"/>
        <v>0</v>
      </c>
      <c r="AS1120" s="464">
        <v>25.668343626098427</v>
      </c>
      <c r="AT1120" s="429">
        <v>25.191849014336917</v>
      </c>
      <c r="AU1120" s="351">
        <f t="shared" si="575"/>
        <v>0.47649461176150965</v>
      </c>
      <c r="AV1120" s="416">
        <f t="shared" si="576"/>
        <v>11.498134527310789</v>
      </c>
      <c r="AW1120" s="348">
        <f t="shared" si="577"/>
        <v>11.284688765972222</v>
      </c>
      <c r="AX1120" s="351">
        <f t="shared" si="578"/>
        <v>0.21344576133856824</v>
      </c>
      <c r="AY1120" s="208">
        <v>2.4790000000000001</v>
      </c>
      <c r="AZ1120" s="221">
        <v>2.3470554668807391</v>
      </c>
      <c r="BA1120" s="223">
        <f t="shared" si="579"/>
        <v>0.13194453311926102</v>
      </c>
      <c r="BB1120" s="227">
        <f t="shared" si="580"/>
        <v>1.1104680499999999</v>
      </c>
      <c r="BC1120" s="221">
        <f t="shared" si="581"/>
        <v>1.0513634963892271</v>
      </c>
      <c r="BD1120" s="223">
        <f t="shared" si="582"/>
        <v>5.9104553610772978E-2</v>
      </c>
      <c r="BE1120" s="237">
        <f t="shared" si="583"/>
        <v>199.1424526627076</v>
      </c>
      <c r="BF1120" s="447">
        <f t="shared" si="584"/>
        <v>55.143872128310186</v>
      </c>
    </row>
    <row r="1121" spans="1:58" x14ac:dyDescent="0.25">
      <c r="A1121" s="15">
        <v>1115</v>
      </c>
      <c r="B1121" s="16">
        <v>35</v>
      </c>
      <c r="C1121" s="17" t="s">
        <v>11</v>
      </c>
      <c r="D1121" s="17" t="s">
        <v>9</v>
      </c>
      <c r="E1121" s="18" t="s">
        <v>7</v>
      </c>
      <c r="F1121" s="19" t="s">
        <v>34</v>
      </c>
      <c r="G1121" s="20">
        <v>42648</v>
      </c>
      <c r="H1121" s="21">
        <v>20</v>
      </c>
      <c r="I1121" s="18">
        <v>140</v>
      </c>
      <c r="J1121" s="40"/>
      <c r="K1121" s="40"/>
      <c r="L1121" s="43">
        <v>75.001994002289706</v>
      </c>
      <c r="M1121" s="40"/>
      <c r="N1121" s="40"/>
      <c r="O1121" s="40"/>
      <c r="P1121" s="40"/>
      <c r="Q1121" s="40"/>
      <c r="R1121" s="40"/>
      <c r="S1121" s="313">
        <v>32866.623791743375</v>
      </c>
      <c r="T1121" s="321">
        <v>1710.0454632522051</v>
      </c>
      <c r="U1121" s="326">
        <v>71.330446390560297</v>
      </c>
      <c r="V1121" s="288">
        <f t="shared" si="564"/>
        <v>19.219736842105267</v>
      </c>
      <c r="W1121" s="299">
        <f t="shared" si="565"/>
        <v>460.76571022402669</v>
      </c>
      <c r="X1121" s="306">
        <f t="shared" si="566"/>
        <v>23.973570190337522</v>
      </c>
      <c r="Y1121" s="40">
        <v>449.78000000000003</v>
      </c>
      <c r="Z1121" s="263">
        <v>193.4</v>
      </c>
      <c r="AA1121" s="193">
        <v>3.59</v>
      </c>
      <c r="AB1121" s="72">
        <v>24.896772416964211</v>
      </c>
      <c r="AC1121" s="254">
        <f t="shared" si="567"/>
        <v>2.0747310347470176E-3</v>
      </c>
      <c r="AD1121" s="79">
        <f t="shared" si="568"/>
        <v>11.198070297702163</v>
      </c>
      <c r="AE1121" s="163">
        <v>1.0929714589249999</v>
      </c>
      <c r="AF1121" s="165">
        <v>1.053571410525</v>
      </c>
      <c r="AG1121" s="167">
        <v>0.85943798337500021</v>
      </c>
      <c r="AH1121" s="169">
        <v>0.81821225949999998</v>
      </c>
      <c r="AI1121" s="178">
        <f t="shared" si="569"/>
        <v>4.3900126515205198</v>
      </c>
      <c r="AJ1121" s="178">
        <f t="shared" si="570"/>
        <v>3.2864190016151853</v>
      </c>
      <c r="AK1121" s="259">
        <f t="shared" si="571"/>
        <v>394.37028019382223</v>
      </c>
      <c r="AL1121" s="108">
        <v>74.7370395059516</v>
      </c>
      <c r="AM1121" s="131">
        <v>14.353111111111113</v>
      </c>
      <c r="AN1121" s="135">
        <v>8.7035120967741939</v>
      </c>
      <c r="AO1121" s="139">
        <v>0</v>
      </c>
      <c r="AP1121" s="131">
        <f t="shared" ref="AP1121:AP1150" si="585">AM1121*Y1121/1000</f>
        <v>6.4557423155555567</v>
      </c>
      <c r="AQ1121" s="135">
        <f t="shared" ref="AQ1121:AQ1150" si="586">AN1121*Y1121/1000</f>
        <v>3.9146656708870973</v>
      </c>
      <c r="AR1121" s="139">
        <f t="shared" ref="AR1121:AR1150" si="587">AO1121*Y1121/1000</f>
        <v>0</v>
      </c>
      <c r="AS1121" s="464">
        <v>23.782282610985842</v>
      </c>
      <c r="AT1121" s="429">
        <v>23.056623207885309</v>
      </c>
      <c r="AU1121" s="351">
        <f t="shared" ref="AU1121:AU1152" si="588">AS1121-AT1121</f>
        <v>0.72565940310053278</v>
      </c>
      <c r="AV1121" s="416">
        <f t="shared" ref="AV1121:AV1150" si="589">AS1121*Y1121/1000</f>
        <v>10.696795072769213</v>
      </c>
      <c r="AW1121" s="348">
        <f t="shared" ref="AW1121:AW1150" si="590">AT1121*Y1121/1000</f>
        <v>10.370407986442656</v>
      </c>
      <c r="AX1121" s="351">
        <f t="shared" ref="AX1121:AX1150" si="591">AU1121*Y1121/1000</f>
        <v>0.32638708632655766</v>
      </c>
      <c r="AY1121" s="208">
        <v>2.4769999999999999</v>
      </c>
      <c r="AZ1121" s="221">
        <v>2.3049241709239952</v>
      </c>
      <c r="BA1121" s="223">
        <f t="shared" si="579"/>
        <v>0.17207582907600472</v>
      </c>
      <c r="BB1121" s="227">
        <f t="shared" si="580"/>
        <v>1.1141050600000002</v>
      </c>
      <c r="BC1121" s="221">
        <f t="shared" si="581"/>
        <v>1.0367087935981947</v>
      </c>
      <c r="BD1121" s="223">
        <f t="shared" si="582"/>
        <v>7.73962664018054E-2</v>
      </c>
      <c r="BE1121" s="237">
        <f t="shared" si="583"/>
        <v>144.68489008974919</v>
      </c>
      <c r="BF1121" s="447">
        <f t="shared" si="584"/>
        <v>34.30917081841357</v>
      </c>
    </row>
    <row r="1122" spans="1:58" ht="15.75" thickBot="1" x14ac:dyDescent="0.3">
      <c r="A1122" s="22">
        <v>1116</v>
      </c>
      <c r="B1122" s="23">
        <v>36</v>
      </c>
      <c r="C1122" s="24" t="s">
        <v>11</v>
      </c>
      <c r="D1122" s="24" t="s">
        <v>9</v>
      </c>
      <c r="E1122" s="25" t="s">
        <v>7</v>
      </c>
      <c r="F1122" s="26" t="s">
        <v>34</v>
      </c>
      <c r="G1122" s="27">
        <v>42648</v>
      </c>
      <c r="H1122" s="28">
        <v>20</v>
      </c>
      <c r="I1122" s="25">
        <v>140</v>
      </c>
      <c r="J1122" s="41"/>
      <c r="K1122" s="41"/>
      <c r="L1122" s="42">
        <v>74.996528778840698</v>
      </c>
      <c r="M1122" s="41"/>
      <c r="N1122" s="41"/>
      <c r="O1122" s="41"/>
      <c r="P1122" s="41"/>
      <c r="Q1122" s="41"/>
      <c r="R1122" s="41"/>
      <c r="S1122" s="314">
        <v>32864.228876175781</v>
      </c>
      <c r="T1122" s="322">
        <v>1709.9208561575676</v>
      </c>
      <c r="U1122" s="327">
        <v>71.325248704373053</v>
      </c>
      <c r="V1122" s="289">
        <f t="shared" si="564"/>
        <v>19.219736842105267</v>
      </c>
      <c r="W1122" s="300">
        <f t="shared" si="565"/>
        <v>460.76571022402658</v>
      </c>
      <c r="X1122" s="307">
        <f t="shared" si="566"/>
        <v>23.973570190337519</v>
      </c>
      <c r="Y1122" s="41">
        <v>441.87</v>
      </c>
      <c r="Z1122" s="264">
        <v>169.4</v>
      </c>
      <c r="AA1122" s="194">
        <v>3.61</v>
      </c>
      <c r="AB1122" s="73">
        <v>27.738277568917994</v>
      </c>
      <c r="AC1122" s="255">
        <f t="shared" si="567"/>
        <v>2.3115231307431661E-3</v>
      </c>
      <c r="AD1122" s="80">
        <f t="shared" si="568"/>
        <v>12.256712709377794</v>
      </c>
      <c r="AE1122" s="145">
        <v>1.281315341525</v>
      </c>
      <c r="AF1122" s="150">
        <v>1.235538549725</v>
      </c>
      <c r="AG1122" s="155">
        <v>1.0038234403749999</v>
      </c>
      <c r="AH1122" s="160">
        <v>0.95722829170000001</v>
      </c>
      <c r="AI1122" s="179">
        <f t="shared" si="569"/>
        <v>4.6193039143885857</v>
      </c>
      <c r="AJ1122" s="179">
        <f t="shared" si="570"/>
        <v>3.4509290972436517</v>
      </c>
      <c r="AK1122" s="260">
        <f t="shared" si="571"/>
        <v>414.11149166923821</v>
      </c>
      <c r="AL1122" s="109">
        <v>70.409409027892707</v>
      </c>
      <c r="AM1122" s="132">
        <v>13.886444444444447</v>
      </c>
      <c r="AN1122" s="136">
        <v>9.3504475806451612</v>
      </c>
      <c r="AO1122" s="140">
        <v>0</v>
      </c>
      <c r="AP1122" s="132">
        <f t="shared" si="585"/>
        <v>6.1360032066666683</v>
      </c>
      <c r="AQ1122" s="136">
        <f t="shared" si="586"/>
        <v>4.1316822724596776</v>
      </c>
      <c r="AR1122" s="140">
        <f t="shared" si="587"/>
        <v>0</v>
      </c>
      <c r="AS1122" s="465">
        <v>23.976586598850332</v>
      </c>
      <c r="AT1122" s="430">
        <v>23.23689202508961</v>
      </c>
      <c r="AU1122" s="352">
        <f t="shared" si="588"/>
        <v>0.73969457376072256</v>
      </c>
      <c r="AV1122" s="417">
        <f t="shared" si="589"/>
        <v>10.594534320433997</v>
      </c>
      <c r="AW1122" s="349">
        <f t="shared" si="590"/>
        <v>10.267685479126346</v>
      </c>
      <c r="AX1122" s="352">
        <f t="shared" si="591"/>
        <v>0.32684884130765052</v>
      </c>
      <c r="AY1122" s="209">
        <v>2.6459999999999999</v>
      </c>
      <c r="AZ1122" s="222">
        <v>2.3937283631011304</v>
      </c>
      <c r="BA1122" s="225">
        <f t="shared" si="579"/>
        <v>0.25227163689886956</v>
      </c>
      <c r="BB1122" s="228">
        <f t="shared" si="580"/>
        <v>1.16918802</v>
      </c>
      <c r="BC1122" s="222">
        <f t="shared" si="581"/>
        <v>1.0577167518034964</v>
      </c>
      <c r="BD1122" s="225">
        <f t="shared" si="582"/>
        <v>0.11147126819650349</v>
      </c>
      <c r="BE1122" s="238">
        <f t="shared" si="583"/>
        <v>109.95400794912862</v>
      </c>
      <c r="BF1122" s="448">
        <f t="shared" si="584"/>
        <v>37.499636407892332</v>
      </c>
    </row>
    <row r="1123" spans="1:58" x14ac:dyDescent="0.25">
      <c r="A1123" s="8">
        <v>1117</v>
      </c>
      <c r="B1123" s="9">
        <v>37</v>
      </c>
      <c r="C1123" s="10" t="s">
        <v>11</v>
      </c>
      <c r="D1123" s="10" t="s">
        <v>9</v>
      </c>
      <c r="E1123" s="11" t="s">
        <v>8</v>
      </c>
      <c r="F1123" s="12" t="s">
        <v>34</v>
      </c>
      <c r="G1123" s="13">
        <v>42647</v>
      </c>
      <c r="H1123" s="14">
        <v>20</v>
      </c>
      <c r="I1123" s="11">
        <v>140</v>
      </c>
      <c r="J1123" s="39"/>
      <c r="K1123" s="39"/>
      <c r="L1123" s="44">
        <v>75.004726614014203</v>
      </c>
      <c r="M1123" s="39"/>
      <c r="N1123" s="39"/>
      <c r="O1123" s="39"/>
      <c r="P1123" s="39"/>
      <c r="Q1123" s="39"/>
      <c r="R1123" s="39"/>
      <c r="S1123" s="315">
        <v>32867.821249527158</v>
      </c>
      <c r="T1123" s="323">
        <v>1710.1077667995237</v>
      </c>
      <c r="U1123" s="328">
        <v>71.33304523365392</v>
      </c>
      <c r="V1123" s="287">
        <f t="shared" si="564"/>
        <v>19.219736842105263</v>
      </c>
      <c r="W1123" s="298">
        <f t="shared" si="565"/>
        <v>460.76571022402652</v>
      </c>
      <c r="X1123" s="305">
        <f t="shared" si="566"/>
        <v>23.973570190337522</v>
      </c>
      <c r="Y1123" s="39">
        <v>410.68000000000006</v>
      </c>
      <c r="Z1123" s="262">
        <v>255.5</v>
      </c>
      <c r="AA1123" s="192">
        <v>3.4</v>
      </c>
      <c r="AB1123" s="71">
        <v>24.565065836496803</v>
      </c>
      <c r="AC1123" s="253">
        <f t="shared" si="567"/>
        <v>2.0470888197080669E-3</v>
      </c>
      <c r="AD1123" s="78">
        <f t="shared" si="568"/>
        <v>10.088381237732509</v>
      </c>
      <c r="AE1123" s="163">
        <v>0.69110304112499998</v>
      </c>
      <c r="AF1123" s="165">
        <v>0.6661326513250001</v>
      </c>
      <c r="AG1123" s="167">
        <v>0.53326338147500008</v>
      </c>
      <c r="AH1123" s="169">
        <v>0.50702622909999995</v>
      </c>
      <c r="AI1123" s="177">
        <f t="shared" si="569"/>
        <v>2.8133571704017766</v>
      </c>
      <c r="AJ1123" s="177">
        <f t="shared" si="570"/>
        <v>2.0640133125419964</v>
      </c>
      <c r="AK1123" s="258">
        <f t="shared" si="571"/>
        <v>247.68159750503958</v>
      </c>
      <c r="AL1123" s="107">
        <v>85.385288182228152</v>
      </c>
      <c r="AM1123" s="130">
        <v>8.1347777777777779</v>
      </c>
      <c r="AN1123" s="134">
        <v>10.822028225806452</v>
      </c>
      <c r="AO1123" s="138">
        <v>0</v>
      </c>
      <c r="AP1123" s="130">
        <f t="shared" si="585"/>
        <v>3.3407905377777785</v>
      </c>
      <c r="AQ1123" s="134">
        <f t="shared" si="586"/>
        <v>4.4443905517741937</v>
      </c>
      <c r="AR1123" s="138">
        <f t="shared" si="587"/>
        <v>0</v>
      </c>
      <c r="AS1123" s="463">
        <v>20.354780597764243</v>
      </c>
      <c r="AT1123" s="428">
        <v>18.95680600358423</v>
      </c>
      <c r="AU1123" s="350">
        <f t="shared" si="588"/>
        <v>1.3979745941800132</v>
      </c>
      <c r="AV1123" s="415">
        <f t="shared" si="589"/>
        <v>8.3593012958898214</v>
      </c>
      <c r="AW1123" s="347">
        <f t="shared" si="590"/>
        <v>7.7851810895519726</v>
      </c>
      <c r="AX1123" s="350">
        <f t="shared" si="591"/>
        <v>0.57412020633784788</v>
      </c>
      <c r="AY1123" s="207">
        <v>4.181</v>
      </c>
      <c r="AZ1123" s="220">
        <v>3.5795586698042801</v>
      </c>
      <c r="BA1123" s="224">
        <f t="shared" si="579"/>
        <v>0.60144133019571999</v>
      </c>
      <c r="BB1123" s="226">
        <f t="shared" si="580"/>
        <v>1.7170530800000003</v>
      </c>
      <c r="BC1123" s="220">
        <f t="shared" si="581"/>
        <v>1.4700531545152218</v>
      </c>
      <c r="BD1123" s="224">
        <f t="shared" si="582"/>
        <v>0.24699992548477831</v>
      </c>
      <c r="BE1123" s="236">
        <f t="shared" si="583"/>
        <v>40.843661057518084</v>
      </c>
      <c r="BF1123" s="446">
        <f t="shared" si="584"/>
        <v>17.571897185231414</v>
      </c>
    </row>
    <row r="1124" spans="1:58" x14ac:dyDescent="0.25">
      <c r="A1124" s="15">
        <v>1118</v>
      </c>
      <c r="B1124" s="16">
        <v>38</v>
      </c>
      <c r="C1124" s="17" t="s">
        <v>11</v>
      </c>
      <c r="D1124" s="17" t="s">
        <v>9</v>
      </c>
      <c r="E1124" s="18" t="s">
        <v>8</v>
      </c>
      <c r="F1124" s="19" t="s">
        <v>34</v>
      </c>
      <c r="G1124" s="20">
        <v>42647</v>
      </c>
      <c r="H1124" s="21">
        <v>20</v>
      </c>
      <c r="I1124" s="18">
        <v>140</v>
      </c>
      <c r="J1124" s="40"/>
      <c r="K1124" s="40"/>
      <c r="L1124" s="43">
        <v>74.993796167116201</v>
      </c>
      <c r="M1124" s="40"/>
      <c r="N1124" s="40"/>
      <c r="O1124" s="40"/>
      <c r="P1124" s="40"/>
      <c r="Q1124" s="40"/>
      <c r="R1124" s="40"/>
      <c r="S1124" s="313">
        <v>32863.031418391991</v>
      </c>
      <c r="T1124" s="321">
        <v>1709.8585526102493</v>
      </c>
      <c r="U1124" s="326">
        <v>71.32264986127943</v>
      </c>
      <c r="V1124" s="288"/>
      <c r="W1124" s="299"/>
      <c r="X1124" s="306"/>
      <c r="Y1124" s="40">
        <v>411.53000000000003</v>
      </c>
      <c r="Z1124" s="263"/>
      <c r="AA1124" s="193"/>
      <c r="AB1124" s="72"/>
      <c r="AC1124" s="254"/>
      <c r="AD1124" s="79"/>
      <c r="AE1124" s="163"/>
      <c r="AF1124" s="165"/>
      <c r="AG1124" s="167"/>
      <c r="AH1124" s="169"/>
      <c r="AI1124" s="178"/>
      <c r="AJ1124" s="178"/>
      <c r="AK1124" s="259"/>
      <c r="AL1124" s="108"/>
      <c r="AM1124" s="131">
        <v>5.9531111111111112</v>
      </c>
      <c r="AN1124" s="135">
        <v>11.479802419354838</v>
      </c>
      <c r="AO1124" s="139">
        <v>0</v>
      </c>
      <c r="AP1124" s="131">
        <f t="shared" si="585"/>
        <v>2.4498838155555558</v>
      </c>
      <c r="AQ1124" s="135">
        <f t="shared" si="586"/>
        <v>4.7242830896370966</v>
      </c>
      <c r="AR1124" s="139">
        <f t="shared" si="587"/>
        <v>0</v>
      </c>
      <c r="AS1124" s="464">
        <v>19.435194568438192</v>
      </c>
      <c r="AT1124" s="429">
        <v>17.432913530465949</v>
      </c>
      <c r="AU1124" s="351">
        <f t="shared" si="588"/>
        <v>2.0022810379722422</v>
      </c>
      <c r="AV1124" s="416">
        <f t="shared" si="589"/>
        <v>7.9981656207493694</v>
      </c>
      <c r="AW1124" s="348">
        <f t="shared" si="590"/>
        <v>7.1741669051926529</v>
      </c>
      <c r="AX1124" s="351">
        <f t="shared" si="591"/>
        <v>0.82399871555671689</v>
      </c>
      <c r="AY1124" s="208"/>
      <c r="AZ1124" s="221"/>
      <c r="BA1124" s="223"/>
      <c r="BB1124" s="227"/>
      <c r="BC1124" s="221"/>
      <c r="BD1124" s="223"/>
      <c r="BE1124" s="237"/>
      <c r="BF1124" s="447"/>
    </row>
    <row r="1125" spans="1:58" x14ac:dyDescent="0.25">
      <c r="A1125" s="15">
        <v>1119</v>
      </c>
      <c r="B1125" s="16">
        <v>39</v>
      </c>
      <c r="C1125" s="17" t="s">
        <v>11</v>
      </c>
      <c r="D1125" s="17" t="s">
        <v>9</v>
      </c>
      <c r="E1125" s="18" t="s">
        <v>8</v>
      </c>
      <c r="F1125" s="19" t="s">
        <v>34</v>
      </c>
      <c r="G1125" s="20">
        <v>42647</v>
      </c>
      <c r="H1125" s="21">
        <v>20</v>
      </c>
      <c r="I1125" s="18">
        <v>140</v>
      </c>
      <c r="J1125" s="40"/>
      <c r="K1125" s="40"/>
      <c r="L1125" s="43">
        <v>74.991063555391705</v>
      </c>
      <c r="M1125" s="40"/>
      <c r="N1125" s="40"/>
      <c r="O1125" s="40"/>
      <c r="P1125" s="40"/>
      <c r="Q1125" s="40"/>
      <c r="R1125" s="40"/>
      <c r="S1125" s="313">
        <v>32861.833960608194</v>
      </c>
      <c r="T1125" s="321">
        <v>1709.7962490629307</v>
      </c>
      <c r="U1125" s="326">
        <v>71.320051018185808</v>
      </c>
      <c r="V1125" s="288">
        <f t="shared" ref="V1125:V1150" si="592">S1125/T1125</f>
        <v>19.219736842105263</v>
      </c>
      <c r="W1125" s="299">
        <f t="shared" ref="W1125:W1150" si="593">S1125/U1125</f>
        <v>460.76571022402658</v>
      </c>
      <c r="X1125" s="306">
        <f t="shared" ref="X1125:X1150" si="594">T1125/U1125</f>
        <v>23.973570190337522</v>
      </c>
      <c r="Y1125" s="40">
        <v>423.26</v>
      </c>
      <c r="Z1125" s="263">
        <v>271.5</v>
      </c>
      <c r="AA1125" s="193">
        <v>3.39</v>
      </c>
      <c r="AB1125" s="72">
        <v>24.107162641904978</v>
      </c>
      <c r="AC1125" s="254">
        <f t="shared" ref="AC1125:AC1150" si="595">(AB1125/12000)</f>
        <v>2.0089302201587484E-3</v>
      </c>
      <c r="AD1125" s="79">
        <f t="shared" ref="AD1125:AD1150" si="596">Y1125*AB1125/1000</f>
        <v>10.203597659812701</v>
      </c>
      <c r="AE1125" s="163">
        <v>0.66763734812499997</v>
      </c>
      <c r="AF1125" s="165">
        <v>0.64239593602500011</v>
      </c>
      <c r="AG1125" s="167">
        <v>0.51565426207500009</v>
      </c>
      <c r="AH1125" s="169">
        <v>0.49066332360000003</v>
      </c>
      <c r="AI1125" s="178">
        <f t="shared" ref="AI1125:AI1150" si="597">AE1125/AB1125*100</f>
        <v>2.7694563563629835</v>
      </c>
      <c r="AJ1125" s="178">
        <f t="shared" ref="AJ1125:AJ1150" si="598">AH1125/AB1125*100</f>
        <v>2.0353424867474459</v>
      </c>
      <c r="AK1125" s="259">
        <f t="shared" ref="AK1125:AK1150" si="599">AH1125/AC1125</f>
        <v>244.24109840969348</v>
      </c>
      <c r="AL1125" s="108">
        <v>82.310392842554734</v>
      </c>
      <c r="AM1125" s="131">
        <v>7.4114444444444443</v>
      </c>
      <c r="AN1125" s="135">
        <v>11.401899193548386</v>
      </c>
      <c r="AO1125" s="139">
        <v>0</v>
      </c>
      <c r="AP1125" s="131">
        <f t="shared" si="585"/>
        <v>3.1369679755555553</v>
      </c>
      <c r="AQ1125" s="135">
        <f t="shared" si="586"/>
        <v>4.8259678526612895</v>
      </c>
      <c r="AR1125" s="139">
        <f t="shared" si="587"/>
        <v>0</v>
      </c>
      <c r="AS1125" s="464">
        <v>20.594836258226294</v>
      </c>
      <c r="AT1125" s="429">
        <v>18.81334363799283</v>
      </c>
      <c r="AU1125" s="351">
        <f t="shared" si="588"/>
        <v>1.7814926202334647</v>
      </c>
      <c r="AV1125" s="416">
        <f t="shared" si="589"/>
        <v>8.71697039465686</v>
      </c>
      <c r="AW1125" s="348">
        <f t="shared" si="590"/>
        <v>7.9629358282168452</v>
      </c>
      <c r="AX1125" s="351">
        <f t="shared" si="591"/>
        <v>0.75403456644001621</v>
      </c>
      <c r="AY1125" s="208">
        <v>3.903</v>
      </c>
      <c r="AZ1125" s="221">
        <v>3.2725339312654538</v>
      </c>
      <c r="BA1125" s="223">
        <f t="shared" ref="BA1125:BA1150" si="600">AY1125-AZ1125</f>
        <v>0.63046606873454625</v>
      </c>
      <c r="BB1125" s="227">
        <f t="shared" ref="BB1125:BB1150" si="601">AY1125*Y1125/1000</f>
        <v>1.6519837800000001</v>
      </c>
      <c r="BC1125" s="221">
        <f t="shared" ref="BC1125:BC1150" si="602">AZ1125*Y1125/1000</f>
        <v>1.3851327117474159</v>
      </c>
      <c r="BD1125" s="223">
        <f t="shared" ref="BD1125:BD1150" si="603">BA1125*Y1125/1000</f>
        <v>0.26685106825258403</v>
      </c>
      <c r="BE1125" s="237">
        <f t="shared" ref="BE1125:BE1150" si="604">AB1125/BA1125</f>
        <v>38.237050076766536</v>
      </c>
      <c r="BF1125" s="447">
        <f t="shared" ref="BF1125:BF1150" si="605">AB1125/AU1125</f>
        <v>13.532002528725453</v>
      </c>
    </row>
    <row r="1126" spans="1:58" ht="15.75" thickBot="1" x14ac:dyDescent="0.3">
      <c r="A1126" s="22">
        <v>1120</v>
      </c>
      <c r="B1126" s="23">
        <v>40</v>
      </c>
      <c r="C1126" s="24" t="s">
        <v>11</v>
      </c>
      <c r="D1126" s="24" t="s">
        <v>9</v>
      </c>
      <c r="E1126" s="25" t="s">
        <v>8</v>
      </c>
      <c r="F1126" s="26" t="s">
        <v>34</v>
      </c>
      <c r="G1126" s="27">
        <v>42647</v>
      </c>
      <c r="H1126" s="28">
        <v>20</v>
      </c>
      <c r="I1126" s="25">
        <v>140</v>
      </c>
      <c r="J1126" s="41"/>
      <c r="K1126" s="41"/>
      <c r="L1126" s="42">
        <v>74.999261390565195</v>
      </c>
      <c r="M1126" s="41"/>
      <c r="N1126" s="41"/>
      <c r="O1126" s="41"/>
      <c r="P1126" s="41"/>
      <c r="Q1126" s="41"/>
      <c r="R1126" s="41"/>
      <c r="S1126" s="314">
        <v>32865.426333959578</v>
      </c>
      <c r="T1126" s="322">
        <v>1709.9831597048862</v>
      </c>
      <c r="U1126" s="327">
        <v>71.327847547466661</v>
      </c>
      <c r="V1126" s="289">
        <f t="shared" si="592"/>
        <v>19.219736842105267</v>
      </c>
      <c r="W1126" s="300">
        <f t="shared" si="593"/>
        <v>460.76571022402669</v>
      </c>
      <c r="X1126" s="307">
        <f t="shared" si="594"/>
        <v>23.973570190337526</v>
      </c>
      <c r="Y1126" s="41">
        <v>383.66</v>
      </c>
      <c r="Z1126" s="264">
        <v>274.5</v>
      </c>
      <c r="AA1126" s="194">
        <v>3.34</v>
      </c>
      <c r="AB1126" s="73">
        <v>22.339335494902031</v>
      </c>
      <c r="AC1126" s="255">
        <f t="shared" si="595"/>
        <v>1.861611291241836E-3</v>
      </c>
      <c r="AD1126" s="80">
        <f t="shared" si="596"/>
        <v>8.5707094559741144</v>
      </c>
      <c r="AE1126" s="145">
        <v>0.63101679082499995</v>
      </c>
      <c r="AF1126" s="150">
        <v>0.60754402732500012</v>
      </c>
      <c r="AG1126" s="155">
        <v>0.48934012267499999</v>
      </c>
      <c r="AH1126" s="160">
        <v>0.46509120239999996</v>
      </c>
      <c r="AI1126" s="179">
        <f t="shared" si="597"/>
        <v>2.824689172016785</v>
      </c>
      <c r="AJ1126" s="179">
        <f t="shared" si="598"/>
        <v>2.081938392957734</v>
      </c>
      <c r="AK1126" s="260">
        <f t="shared" si="599"/>
        <v>249.83260715492804</v>
      </c>
      <c r="AL1126" s="109">
        <v>81.854852792232748</v>
      </c>
      <c r="AM1126" s="132">
        <v>6.6997777777777774</v>
      </c>
      <c r="AN1126" s="136">
        <v>11.336415322580645</v>
      </c>
      <c r="AO1126" s="140">
        <v>0</v>
      </c>
      <c r="AP1126" s="132">
        <f t="shared" si="585"/>
        <v>2.5704367422222223</v>
      </c>
      <c r="AQ1126" s="136">
        <f t="shared" si="586"/>
        <v>4.3493291026612901</v>
      </c>
      <c r="AR1126" s="140">
        <f t="shared" si="587"/>
        <v>0</v>
      </c>
      <c r="AS1126" s="465">
        <v>19.54988705551364</v>
      </c>
      <c r="AT1126" s="430">
        <v>18.036193100358425</v>
      </c>
      <c r="AU1126" s="352">
        <f t="shared" si="588"/>
        <v>1.5136939551552153</v>
      </c>
      <c r="AV1126" s="417">
        <f t="shared" si="589"/>
        <v>7.5005096677183634</v>
      </c>
      <c r="AW1126" s="349">
        <f t="shared" si="590"/>
        <v>6.9197658448835133</v>
      </c>
      <c r="AX1126" s="352">
        <f t="shared" si="591"/>
        <v>0.58074382283485004</v>
      </c>
      <c r="AY1126" s="209">
        <v>3.718</v>
      </c>
      <c r="AZ1126" s="222">
        <v>3.1623630736061519</v>
      </c>
      <c r="BA1126" s="225">
        <f t="shared" si="600"/>
        <v>0.5556369263938481</v>
      </c>
      <c r="BB1126" s="228">
        <f t="shared" si="601"/>
        <v>1.4264478800000002</v>
      </c>
      <c r="BC1126" s="222">
        <f t="shared" si="602"/>
        <v>1.2132722168197363</v>
      </c>
      <c r="BD1126" s="225">
        <f t="shared" si="603"/>
        <v>0.21317566318026376</v>
      </c>
      <c r="BE1126" s="238">
        <f t="shared" si="604"/>
        <v>40.20491517705107</v>
      </c>
      <c r="BF1126" s="448">
        <f t="shared" si="605"/>
        <v>14.758158621708533</v>
      </c>
    </row>
    <row r="1127" spans="1:58" x14ac:dyDescent="0.25">
      <c r="A1127" s="8">
        <v>1121</v>
      </c>
      <c r="B1127" s="9">
        <v>41</v>
      </c>
      <c r="C1127" s="10" t="s">
        <v>11</v>
      </c>
      <c r="D1127" s="10" t="s">
        <v>10</v>
      </c>
      <c r="E1127" s="11" t="s">
        <v>7</v>
      </c>
      <c r="F1127" s="12" t="s">
        <v>34</v>
      </c>
      <c r="G1127" s="13">
        <v>42648</v>
      </c>
      <c r="H1127" s="14">
        <v>20</v>
      </c>
      <c r="I1127" s="11">
        <v>140</v>
      </c>
      <c r="J1127" s="39"/>
      <c r="K1127" s="39"/>
      <c r="L1127" s="44">
        <v>180.01512084694784</v>
      </c>
      <c r="M1127" s="39"/>
      <c r="N1127" s="39"/>
      <c r="O1127" s="39"/>
      <c r="P1127" s="39"/>
      <c r="Q1127" s="39"/>
      <c r="R1127" s="39"/>
      <c r="S1127" s="315">
        <v>30304.345493778023</v>
      </c>
      <c r="T1127" s="323">
        <v>1666.9400190427366</v>
      </c>
      <c r="U1127" s="328">
        <v>104.37270706202008</v>
      </c>
      <c r="V1127" s="287">
        <f t="shared" si="592"/>
        <v>18.179625629949609</v>
      </c>
      <c r="W1127" s="298">
        <f t="shared" si="593"/>
        <v>290.3474131007319</v>
      </c>
      <c r="X1127" s="305">
        <f t="shared" si="594"/>
        <v>15.971033673125023</v>
      </c>
      <c r="Y1127" s="39">
        <v>431.57</v>
      </c>
      <c r="Z1127" s="262">
        <v>117.4</v>
      </c>
      <c r="AA1127" s="192">
        <v>3.78</v>
      </c>
      <c r="AB1127" s="71">
        <v>4.914841582349684</v>
      </c>
      <c r="AC1127" s="253">
        <f t="shared" si="595"/>
        <v>4.0957013186247368E-4</v>
      </c>
      <c r="AD1127" s="78">
        <f t="shared" si="596"/>
        <v>2.121098181694653</v>
      </c>
      <c r="AE1127" s="163">
        <v>0.23777800792499998</v>
      </c>
      <c r="AF1127" s="165">
        <v>0.228014133925</v>
      </c>
      <c r="AG1127" s="167">
        <v>0.181689944075</v>
      </c>
      <c r="AH1127" s="169">
        <v>0.17637658489999999</v>
      </c>
      <c r="AI1127" s="177">
        <f t="shared" si="597"/>
        <v>4.8379587407031588</v>
      </c>
      <c r="AJ1127" s="177">
        <f t="shared" si="598"/>
        <v>3.5886524915351998</v>
      </c>
      <c r="AK1127" s="258">
        <f t="shared" si="599"/>
        <v>430.63829898422404</v>
      </c>
      <c r="AL1127" s="107">
        <v>42.439249938122465</v>
      </c>
      <c r="AM1127" s="130">
        <v>5.7454444444444439</v>
      </c>
      <c r="AN1127" s="134">
        <v>7.0831249999999999</v>
      </c>
      <c r="AO1127" s="138">
        <v>0</v>
      </c>
      <c r="AP1127" s="130">
        <f t="shared" si="585"/>
        <v>2.4795614588888886</v>
      </c>
      <c r="AQ1127" s="134">
        <f t="shared" si="586"/>
        <v>3.0568642562499999</v>
      </c>
      <c r="AR1127" s="138">
        <f t="shared" si="587"/>
        <v>0</v>
      </c>
      <c r="AS1127" s="463">
        <v>13.034959792550005</v>
      </c>
      <c r="AT1127" s="428">
        <v>12.828569444444444</v>
      </c>
      <c r="AU1127" s="350">
        <f t="shared" si="588"/>
        <v>0.20639034810556112</v>
      </c>
      <c r="AV1127" s="415">
        <f t="shared" si="589"/>
        <v>5.6254975976708055</v>
      </c>
      <c r="AW1127" s="347">
        <f t="shared" si="590"/>
        <v>5.536425715138888</v>
      </c>
      <c r="AX1127" s="350">
        <f t="shared" si="591"/>
        <v>8.9071882531917015E-2</v>
      </c>
      <c r="AY1127" s="207">
        <v>6.7000000000000004E-2</v>
      </c>
      <c r="AZ1127" s="220">
        <v>4.8074722473766998E-2</v>
      </c>
      <c r="BA1127" s="224">
        <f t="shared" si="600"/>
        <v>1.8925277526233006E-2</v>
      </c>
      <c r="BB1127" s="226">
        <f t="shared" si="601"/>
        <v>2.8915190000000004E-2</v>
      </c>
      <c r="BC1127" s="220">
        <f t="shared" si="602"/>
        <v>2.074760797800362E-2</v>
      </c>
      <c r="BD1127" s="224">
        <f t="shared" si="603"/>
        <v>8.1675820219963783E-3</v>
      </c>
      <c r="BE1127" s="236">
        <f t="shared" si="604"/>
        <v>259.69719997696444</v>
      </c>
      <c r="BF1127" s="446">
        <f t="shared" si="605"/>
        <v>23.813330552821792</v>
      </c>
    </row>
    <row r="1128" spans="1:58" x14ac:dyDescent="0.25">
      <c r="A1128" s="15">
        <v>1122</v>
      </c>
      <c r="B1128" s="16">
        <v>42</v>
      </c>
      <c r="C1128" s="17" t="s">
        <v>11</v>
      </c>
      <c r="D1128" s="17" t="s">
        <v>10</v>
      </c>
      <c r="E1128" s="18" t="s">
        <v>7</v>
      </c>
      <c r="F1128" s="19" t="s">
        <v>34</v>
      </c>
      <c r="G1128" s="20">
        <v>42648</v>
      </c>
      <c r="H1128" s="21">
        <v>20</v>
      </c>
      <c r="I1128" s="18">
        <v>140</v>
      </c>
      <c r="J1128" s="40"/>
      <c r="K1128" s="40"/>
      <c r="L1128" s="43">
        <v>180.01981509751752</v>
      </c>
      <c r="M1128" s="40"/>
      <c r="N1128" s="40"/>
      <c r="O1128" s="40"/>
      <c r="P1128" s="40"/>
      <c r="Q1128" s="40"/>
      <c r="R1128" s="40"/>
      <c r="S1128" s="313">
        <v>30305.135739566427</v>
      </c>
      <c r="T1128" s="321">
        <v>1666.9834878030119</v>
      </c>
      <c r="U1128" s="326">
        <v>104.37542878693563</v>
      </c>
      <c r="V1128" s="288">
        <f t="shared" si="592"/>
        <v>18.179625629949609</v>
      </c>
      <c r="W1128" s="299">
        <f t="shared" si="593"/>
        <v>290.34741310073196</v>
      </c>
      <c r="X1128" s="306">
        <f t="shared" si="594"/>
        <v>15.971033673125024</v>
      </c>
      <c r="Y1128" s="40">
        <v>448.17</v>
      </c>
      <c r="Z1128" s="263">
        <v>230.4</v>
      </c>
      <c r="AA1128" s="193">
        <v>3.45</v>
      </c>
      <c r="AB1128" s="72">
        <v>8.9671459375333171</v>
      </c>
      <c r="AC1128" s="254">
        <f t="shared" si="595"/>
        <v>7.4726216146110973E-4</v>
      </c>
      <c r="AD1128" s="79">
        <f t="shared" si="596"/>
        <v>4.0188057948243063</v>
      </c>
      <c r="AE1128" s="163">
        <v>0.34493058922499997</v>
      </c>
      <c r="AF1128" s="165">
        <v>0.32913275812500004</v>
      </c>
      <c r="AG1128" s="167">
        <v>0.25606810667499996</v>
      </c>
      <c r="AH1128" s="169">
        <v>0.24650472780000002</v>
      </c>
      <c r="AI1128" s="178">
        <f t="shared" si="597"/>
        <v>3.8466039431926933</v>
      </c>
      <c r="AJ1128" s="178">
        <f t="shared" si="598"/>
        <v>2.7489764247977497</v>
      </c>
      <c r="AK1128" s="259">
        <f t="shared" si="599"/>
        <v>329.87717097572994</v>
      </c>
      <c r="AL1128" s="108">
        <v>40.844859761995494</v>
      </c>
      <c r="AM1128" s="131">
        <v>6.548111111111111</v>
      </c>
      <c r="AN1128" s="135">
        <v>14.472415322580645</v>
      </c>
      <c r="AO1128" s="139">
        <v>0</v>
      </c>
      <c r="AP1128" s="131">
        <f t="shared" si="585"/>
        <v>2.9346669566666668</v>
      </c>
      <c r="AQ1128" s="135">
        <f t="shared" si="586"/>
        <v>6.4861023751209679</v>
      </c>
      <c r="AR1128" s="139">
        <f t="shared" si="587"/>
        <v>0</v>
      </c>
      <c r="AS1128" s="464">
        <v>21.372407506966052</v>
      </c>
      <c r="AT1128" s="429">
        <v>21.020526433691757</v>
      </c>
      <c r="AU1128" s="351">
        <f t="shared" si="588"/>
        <v>0.35188107327429563</v>
      </c>
      <c r="AV1128" s="416">
        <f t="shared" si="589"/>
        <v>9.5784718723969764</v>
      </c>
      <c r="AW1128" s="348">
        <f t="shared" si="590"/>
        <v>9.4207693317876355</v>
      </c>
      <c r="AX1128" s="351">
        <f t="shared" si="591"/>
        <v>0.15770254060934108</v>
      </c>
      <c r="AY1128" s="208">
        <v>7.0000000000000007E-2</v>
      </c>
      <c r="AZ1128" s="221">
        <v>5.5119016247146102E-2</v>
      </c>
      <c r="BA1128" s="223">
        <f t="shared" si="600"/>
        <v>1.4880983752853905E-2</v>
      </c>
      <c r="BB1128" s="227">
        <f t="shared" si="601"/>
        <v>3.1371900000000001E-2</v>
      </c>
      <c r="BC1128" s="221">
        <f t="shared" si="602"/>
        <v>2.470268951148347E-2</v>
      </c>
      <c r="BD1128" s="223">
        <f t="shared" si="603"/>
        <v>6.6692104885165346E-3</v>
      </c>
      <c r="BE1128" s="237">
        <f t="shared" si="604"/>
        <v>602.59093662497821</v>
      </c>
      <c r="BF1128" s="447">
        <f t="shared" si="605"/>
        <v>25.483456254390006</v>
      </c>
    </row>
    <row r="1129" spans="1:58" x14ac:dyDescent="0.25">
      <c r="A1129" s="15">
        <v>1123</v>
      </c>
      <c r="B1129" s="16">
        <v>43</v>
      </c>
      <c r="C1129" s="17" t="s">
        <v>11</v>
      </c>
      <c r="D1129" s="17" t="s">
        <v>10</v>
      </c>
      <c r="E1129" s="18" t="s">
        <v>7</v>
      </c>
      <c r="F1129" s="19" t="s">
        <v>34</v>
      </c>
      <c r="G1129" s="20">
        <v>42648</v>
      </c>
      <c r="H1129" s="21">
        <v>20</v>
      </c>
      <c r="I1129" s="18">
        <v>140</v>
      </c>
      <c r="J1129" s="40"/>
      <c r="K1129" s="40"/>
      <c r="L1129" s="43">
        <v>180.00573234580838</v>
      </c>
      <c r="M1129" s="40"/>
      <c r="N1129" s="40"/>
      <c r="O1129" s="40"/>
      <c r="P1129" s="40"/>
      <c r="Q1129" s="40"/>
      <c r="R1129" s="40"/>
      <c r="S1129" s="313">
        <v>30302.765002201206</v>
      </c>
      <c r="T1129" s="321">
        <v>1666.8530815221852</v>
      </c>
      <c r="U1129" s="326">
        <v>104.36726361218892</v>
      </c>
      <c r="V1129" s="288">
        <f t="shared" si="592"/>
        <v>18.179625629949609</v>
      </c>
      <c r="W1129" s="299">
        <f t="shared" si="593"/>
        <v>290.34741310073196</v>
      </c>
      <c r="X1129" s="306">
        <f t="shared" si="594"/>
        <v>15.971033673125023</v>
      </c>
      <c r="Y1129" s="40">
        <v>444.99</v>
      </c>
      <c r="Z1129" s="263">
        <v>169.4</v>
      </c>
      <c r="AA1129" s="193">
        <v>3.59</v>
      </c>
      <c r="AB1129" s="72">
        <v>6.2978300442041935</v>
      </c>
      <c r="AC1129" s="254">
        <f t="shared" si="595"/>
        <v>5.2481917035034943E-4</v>
      </c>
      <c r="AD1129" s="79">
        <f t="shared" si="596"/>
        <v>2.8024713913704242</v>
      </c>
      <c r="AE1129" s="163">
        <v>0.26913106442500001</v>
      </c>
      <c r="AF1129" s="165">
        <v>0.25708698482499998</v>
      </c>
      <c r="AG1129" s="167">
        <v>0.20230921727500001</v>
      </c>
      <c r="AH1129" s="169">
        <v>0.19718531149999999</v>
      </c>
      <c r="AI1129" s="178">
        <f t="shared" si="597"/>
        <v>4.2733935742308198</v>
      </c>
      <c r="AJ1129" s="178">
        <f t="shared" si="598"/>
        <v>3.1310040143345397</v>
      </c>
      <c r="AK1129" s="259">
        <f t="shared" si="599"/>
        <v>375.72048172014473</v>
      </c>
      <c r="AL1129" s="108">
        <v>40.68542074438281</v>
      </c>
      <c r="AM1129" s="131">
        <v>5.2321111111111103</v>
      </c>
      <c r="AN1129" s="135">
        <v>10.214157258064517</v>
      </c>
      <c r="AO1129" s="139">
        <v>0</v>
      </c>
      <c r="AP1129" s="131">
        <f t="shared" si="585"/>
        <v>2.328237123333333</v>
      </c>
      <c r="AQ1129" s="135">
        <f t="shared" si="586"/>
        <v>4.5451978382661302</v>
      </c>
      <c r="AR1129" s="139">
        <f t="shared" si="587"/>
        <v>0</v>
      </c>
      <c r="AS1129" s="464">
        <v>15.742050498403664</v>
      </c>
      <c r="AT1129" s="429">
        <v>15.446268369175627</v>
      </c>
      <c r="AU1129" s="351">
        <f t="shared" si="588"/>
        <v>0.29578212922803715</v>
      </c>
      <c r="AV1129" s="416">
        <f t="shared" si="589"/>
        <v>7.0050550512846463</v>
      </c>
      <c r="AW1129" s="348">
        <f t="shared" si="590"/>
        <v>6.8734349615994628</v>
      </c>
      <c r="AX1129" s="351">
        <f t="shared" si="591"/>
        <v>0.13162008968518424</v>
      </c>
      <c r="AY1129" s="208">
        <v>6.0999999999999999E-2</v>
      </c>
      <c r="AZ1129" s="221">
        <v>5.2841126585348112E-2</v>
      </c>
      <c r="BA1129" s="223">
        <f t="shared" si="600"/>
        <v>8.1588734146518863E-3</v>
      </c>
      <c r="BB1129" s="227">
        <f t="shared" si="601"/>
        <v>2.7144390000000001E-2</v>
      </c>
      <c r="BC1129" s="221">
        <f t="shared" si="602"/>
        <v>2.3513772919214054E-2</v>
      </c>
      <c r="BD1129" s="223">
        <f t="shared" si="603"/>
        <v>3.6306170807859427E-3</v>
      </c>
      <c r="BE1129" s="237">
        <f t="shared" si="604"/>
        <v>771.89946750422803</v>
      </c>
      <c r="BF1129" s="447">
        <f t="shared" si="605"/>
        <v>21.292124918570718</v>
      </c>
    </row>
    <row r="1130" spans="1:58" ht="15.75" thickBot="1" x14ac:dyDescent="0.3">
      <c r="A1130" s="22">
        <v>1124</v>
      </c>
      <c r="B1130" s="23">
        <v>44</v>
      </c>
      <c r="C1130" s="24" t="s">
        <v>11</v>
      </c>
      <c r="D1130" s="24" t="s">
        <v>10</v>
      </c>
      <c r="E1130" s="25" t="s">
        <v>7</v>
      </c>
      <c r="F1130" s="26" t="s">
        <v>34</v>
      </c>
      <c r="G1130" s="27">
        <v>42648</v>
      </c>
      <c r="H1130" s="28">
        <v>20</v>
      </c>
      <c r="I1130" s="25">
        <v>140</v>
      </c>
      <c r="J1130" s="41"/>
      <c r="K1130" s="41"/>
      <c r="L1130" s="42">
        <v>180.01042659637812</v>
      </c>
      <c r="M1130" s="41"/>
      <c r="N1130" s="41"/>
      <c r="O1130" s="41"/>
      <c r="P1130" s="41"/>
      <c r="Q1130" s="41"/>
      <c r="R1130" s="41"/>
      <c r="S1130" s="314">
        <v>30303.555247989618</v>
      </c>
      <c r="T1130" s="322">
        <v>1666.8965502824608</v>
      </c>
      <c r="U1130" s="327">
        <v>104.36998533710451</v>
      </c>
      <c r="V1130" s="289">
        <f t="shared" si="592"/>
        <v>18.179625629949612</v>
      </c>
      <c r="W1130" s="300">
        <f t="shared" si="593"/>
        <v>290.34741310073196</v>
      </c>
      <c r="X1130" s="307">
        <f t="shared" si="594"/>
        <v>15.971033673125021</v>
      </c>
      <c r="Y1130" s="41">
        <v>455.53000000000003</v>
      </c>
      <c r="Z1130" s="264">
        <v>149.4</v>
      </c>
      <c r="AA1130" s="194">
        <v>3.65</v>
      </c>
      <c r="AB1130" s="73">
        <v>7.2633270762461333</v>
      </c>
      <c r="AC1130" s="255">
        <f t="shared" si="595"/>
        <v>6.0527725635384439E-4</v>
      </c>
      <c r="AD1130" s="80">
        <f t="shared" si="596"/>
        <v>3.308663383042401</v>
      </c>
      <c r="AE1130" s="145">
        <v>0.31531411412499999</v>
      </c>
      <c r="AF1130" s="150">
        <v>0.30191638322500008</v>
      </c>
      <c r="AG1130" s="155">
        <v>0.23648625237500004</v>
      </c>
      <c r="AH1130" s="160">
        <v>0.2275110819</v>
      </c>
      <c r="AI1130" s="179">
        <f t="shared" si="597"/>
        <v>4.341180161859957</v>
      </c>
      <c r="AJ1130" s="179">
        <f t="shared" si="598"/>
        <v>3.1323259920931901</v>
      </c>
      <c r="AK1130" s="260">
        <f t="shared" si="599"/>
        <v>375.87911905118284</v>
      </c>
      <c r="AL1130" s="109">
        <v>45.309152255151034</v>
      </c>
      <c r="AM1130" s="132">
        <v>6.8421111111111115</v>
      </c>
      <c r="AN1130" s="136">
        <v>8.4497056451612913</v>
      </c>
      <c r="AO1130" s="140">
        <v>0</v>
      </c>
      <c r="AP1130" s="132">
        <f t="shared" si="585"/>
        <v>3.1167868744444451</v>
      </c>
      <c r="AQ1130" s="136">
        <f t="shared" si="586"/>
        <v>3.8490944125403233</v>
      </c>
      <c r="AR1130" s="140">
        <f t="shared" si="587"/>
        <v>0</v>
      </c>
      <c r="AS1130" s="465">
        <v>15.451003428969019</v>
      </c>
      <c r="AT1130" s="430">
        <v>15.291816756272404</v>
      </c>
      <c r="AU1130" s="352">
        <f t="shared" si="588"/>
        <v>0.15918667269661491</v>
      </c>
      <c r="AV1130" s="417">
        <f t="shared" si="589"/>
        <v>7.038395591998257</v>
      </c>
      <c r="AW1130" s="349">
        <f t="shared" si="590"/>
        <v>6.9658812869847688</v>
      </c>
      <c r="AX1130" s="352">
        <f t="shared" si="591"/>
        <v>7.2514305013488989E-2</v>
      </c>
      <c r="AY1130" s="209">
        <v>6.7000000000000004E-2</v>
      </c>
      <c r="AZ1130" s="222">
        <v>5.1967994862653771E-2</v>
      </c>
      <c r="BA1130" s="225">
        <f t="shared" si="600"/>
        <v>1.5032005137346233E-2</v>
      </c>
      <c r="BB1130" s="228">
        <f t="shared" si="601"/>
        <v>3.0520510000000004E-2</v>
      </c>
      <c r="BC1130" s="222">
        <f t="shared" si="602"/>
        <v>2.3672980699784674E-2</v>
      </c>
      <c r="BD1130" s="225">
        <f t="shared" si="603"/>
        <v>6.8475293002153298E-3</v>
      </c>
      <c r="BE1130" s="238">
        <f t="shared" si="604"/>
        <v>483.19083248586549</v>
      </c>
      <c r="BF1130" s="448">
        <f t="shared" si="605"/>
        <v>45.627733485509225</v>
      </c>
    </row>
    <row r="1131" spans="1:58" x14ac:dyDescent="0.25">
      <c r="A1131" s="8">
        <v>1125</v>
      </c>
      <c r="B1131" s="9">
        <v>45</v>
      </c>
      <c r="C1131" s="10" t="s">
        <v>11</v>
      </c>
      <c r="D1131" s="10" t="s">
        <v>10</v>
      </c>
      <c r="E1131" s="11" t="s">
        <v>8</v>
      </c>
      <c r="F1131" s="12" t="s">
        <v>34</v>
      </c>
      <c r="G1131" s="13">
        <v>42647</v>
      </c>
      <c r="H1131" s="14">
        <v>20</v>
      </c>
      <c r="I1131" s="11">
        <v>140</v>
      </c>
      <c r="J1131" s="39"/>
      <c r="K1131" s="39"/>
      <c r="L1131" s="44">
        <v>180.00573234580838</v>
      </c>
      <c r="M1131" s="39"/>
      <c r="N1131" s="39"/>
      <c r="O1131" s="39"/>
      <c r="P1131" s="39"/>
      <c r="Q1131" s="39"/>
      <c r="R1131" s="39"/>
      <c r="S1131" s="315">
        <v>30302.765002201206</v>
      </c>
      <c r="T1131" s="323">
        <v>1666.8530815221852</v>
      </c>
      <c r="U1131" s="328">
        <v>104.36726361218892</v>
      </c>
      <c r="V1131" s="287">
        <f t="shared" si="592"/>
        <v>18.179625629949609</v>
      </c>
      <c r="W1131" s="298">
        <f t="shared" si="593"/>
        <v>290.34741310073196</v>
      </c>
      <c r="X1131" s="305">
        <f t="shared" si="594"/>
        <v>15.971033673125023</v>
      </c>
      <c r="Y1131" s="39">
        <v>417.48999999999995</v>
      </c>
      <c r="Z1131" s="262">
        <v>161.5</v>
      </c>
      <c r="AA1131" s="192">
        <v>3.63</v>
      </c>
      <c r="AB1131" s="71">
        <v>24.128179276552423</v>
      </c>
      <c r="AC1131" s="253">
        <f t="shared" si="595"/>
        <v>2.0106816063793684E-3</v>
      </c>
      <c r="AD1131" s="78">
        <f t="shared" si="596"/>
        <v>10.07327356616787</v>
      </c>
      <c r="AE1131" s="163">
        <v>0.68266546722499999</v>
      </c>
      <c r="AF1131" s="165">
        <v>0.65458413222500011</v>
      </c>
      <c r="AG1131" s="167">
        <v>0.50606572247500003</v>
      </c>
      <c r="AH1131" s="169">
        <v>0.47860435029999998</v>
      </c>
      <c r="AI1131" s="177">
        <f t="shared" si="597"/>
        <v>2.8293285597741269</v>
      </c>
      <c r="AJ1131" s="177">
        <f t="shared" si="598"/>
        <v>1.9835908247130107</v>
      </c>
      <c r="AK1131" s="258">
        <f t="shared" si="599"/>
        <v>238.03089896556131</v>
      </c>
      <c r="AL1131" s="107">
        <v>66.95299889607459</v>
      </c>
      <c r="AM1131" s="130">
        <v>5.487222222222222</v>
      </c>
      <c r="AN1131" s="134">
        <v>6.650254032258065</v>
      </c>
      <c r="AO1131" s="138">
        <v>0</v>
      </c>
      <c r="AP1131" s="130">
        <f t="shared" si="585"/>
        <v>2.2908604055555553</v>
      </c>
      <c r="AQ1131" s="134">
        <f t="shared" si="586"/>
        <v>2.7764145559274191</v>
      </c>
      <c r="AR1131" s="138">
        <f t="shared" si="587"/>
        <v>0</v>
      </c>
      <c r="AS1131" s="463">
        <v>13.389969078933001</v>
      </c>
      <c r="AT1131" s="428">
        <v>12.137476254480287</v>
      </c>
      <c r="AU1131" s="350">
        <f t="shared" si="588"/>
        <v>1.2524928244527143</v>
      </c>
      <c r="AV1131" s="415">
        <f t="shared" si="589"/>
        <v>5.590178190763738</v>
      </c>
      <c r="AW1131" s="347">
        <f t="shared" si="590"/>
        <v>5.0672749614829744</v>
      </c>
      <c r="AX1131" s="350">
        <f t="shared" si="591"/>
        <v>0.5229032292807636</v>
      </c>
      <c r="AY1131" s="207">
        <v>0.19500000000000001</v>
      </c>
      <c r="AZ1131" s="220">
        <v>7.9200688796267835E-2</v>
      </c>
      <c r="BA1131" s="224">
        <f t="shared" si="600"/>
        <v>0.11579931120373217</v>
      </c>
      <c r="BB1131" s="226">
        <f t="shared" si="601"/>
        <v>8.1410549999999984E-2</v>
      </c>
      <c r="BC1131" s="220">
        <f t="shared" si="602"/>
        <v>3.3065495565553854E-2</v>
      </c>
      <c r="BD1131" s="224">
        <f t="shared" si="603"/>
        <v>4.8345054434446137E-2</v>
      </c>
      <c r="BE1131" s="236">
        <f t="shared" si="604"/>
        <v>208.36202759533151</v>
      </c>
      <c r="BF1131" s="446">
        <f t="shared" si="605"/>
        <v>19.264125754249655</v>
      </c>
    </row>
    <row r="1132" spans="1:58" x14ac:dyDescent="0.25">
      <c r="A1132" s="15">
        <v>1126</v>
      </c>
      <c r="B1132" s="16">
        <v>46</v>
      </c>
      <c r="C1132" s="17" t="s">
        <v>11</v>
      </c>
      <c r="D1132" s="17" t="s">
        <v>10</v>
      </c>
      <c r="E1132" s="18" t="s">
        <v>8</v>
      </c>
      <c r="F1132" s="19" t="s">
        <v>34</v>
      </c>
      <c r="G1132" s="20">
        <v>42647</v>
      </c>
      <c r="H1132" s="21">
        <v>20</v>
      </c>
      <c r="I1132" s="18">
        <v>140</v>
      </c>
      <c r="J1132" s="40"/>
      <c r="K1132" s="40"/>
      <c r="L1132" s="43">
        <v>180.0010380952387</v>
      </c>
      <c r="M1132" s="40"/>
      <c r="N1132" s="40"/>
      <c r="O1132" s="40"/>
      <c r="P1132" s="40"/>
      <c r="Q1132" s="40"/>
      <c r="R1132" s="40"/>
      <c r="S1132" s="313">
        <v>30301.974756412801</v>
      </c>
      <c r="T1132" s="321">
        <v>1666.8096127619099</v>
      </c>
      <c r="U1132" s="326">
        <v>104.36454188727338</v>
      </c>
      <c r="V1132" s="288">
        <f t="shared" si="592"/>
        <v>18.179625629949609</v>
      </c>
      <c r="W1132" s="299">
        <f t="shared" si="593"/>
        <v>290.3474131007319</v>
      </c>
      <c r="X1132" s="306">
        <f t="shared" si="594"/>
        <v>15.971033673125021</v>
      </c>
      <c r="Y1132" s="40">
        <v>423.45</v>
      </c>
      <c r="Z1132" s="263">
        <v>176.5</v>
      </c>
      <c r="AA1132" s="193">
        <v>3.62</v>
      </c>
      <c r="AB1132" s="72">
        <v>26.435556000743492</v>
      </c>
      <c r="AC1132" s="254">
        <f t="shared" si="595"/>
        <v>2.2029630000619579E-3</v>
      </c>
      <c r="AD1132" s="79">
        <f t="shared" si="596"/>
        <v>11.194136188514831</v>
      </c>
      <c r="AE1132" s="163">
        <v>0.69888675212499995</v>
      </c>
      <c r="AF1132" s="165">
        <v>0.66999246932500012</v>
      </c>
      <c r="AG1132" s="167">
        <v>0.51586764667500007</v>
      </c>
      <c r="AH1132" s="169">
        <v>0.48717704789999999</v>
      </c>
      <c r="AI1132" s="178">
        <f t="shared" si="597"/>
        <v>2.6437376694681358</v>
      </c>
      <c r="AJ1132" s="178">
        <f t="shared" si="598"/>
        <v>1.8428855738320704</v>
      </c>
      <c r="AK1132" s="259">
        <f t="shared" si="599"/>
        <v>221.14626885984842</v>
      </c>
      <c r="AL1132" s="108">
        <v>71.098413354004748</v>
      </c>
      <c r="AM1132" s="131">
        <v>6.3085555555555546</v>
      </c>
      <c r="AN1132" s="135">
        <v>7.1644153225806448</v>
      </c>
      <c r="AO1132" s="139">
        <v>0</v>
      </c>
      <c r="AP1132" s="131">
        <f t="shared" si="585"/>
        <v>2.6713578499999993</v>
      </c>
      <c r="AQ1132" s="135">
        <f t="shared" si="586"/>
        <v>3.0337716683467737</v>
      </c>
      <c r="AR1132" s="139">
        <f t="shared" si="587"/>
        <v>0</v>
      </c>
      <c r="AS1132" s="464">
        <v>15.121003159067824</v>
      </c>
      <c r="AT1132" s="429">
        <v>13.472970878136199</v>
      </c>
      <c r="AU1132" s="351">
        <f t="shared" si="588"/>
        <v>1.6480322809316252</v>
      </c>
      <c r="AV1132" s="416">
        <f t="shared" si="589"/>
        <v>6.4029887877072698</v>
      </c>
      <c r="AW1132" s="348">
        <f t="shared" si="590"/>
        <v>5.705129518346773</v>
      </c>
      <c r="AX1132" s="351">
        <f t="shared" si="591"/>
        <v>0.69785926936049669</v>
      </c>
      <c r="AY1132" s="208">
        <v>0.20899999999999999</v>
      </c>
      <c r="AZ1132" s="221">
        <v>8.4536652515175226E-2</v>
      </c>
      <c r="BA1132" s="223">
        <f t="shared" si="600"/>
        <v>0.12446334748482477</v>
      </c>
      <c r="BB1132" s="227">
        <f t="shared" si="601"/>
        <v>8.8501049999999998E-2</v>
      </c>
      <c r="BC1132" s="221">
        <f t="shared" si="602"/>
        <v>3.5797045507550945E-2</v>
      </c>
      <c r="BD1132" s="223">
        <f t="shared" si="603"/>
        <v>5.2704004492449046E-2</v>
      </c>
      <c r="BE1132" s="237">
        <f t="shared" si="604"/>
        <v>212.39631212688263</v>
      </c>
      <c r="BF1132" s="447">
        <f t="shared" si="605"/>
        <v>16.040678514986123</v>
      </c>
    </row>
    <row r="1133" spans="1:58" x14ac:dyDescent="0.25">
      <c r="A1133" s="15">
        <v>1127</v>
      </c>
      <c r="B1133" s="16">
        <v>47</v>
      </c>
      <c r="C1133" s="17" t="s">
        <v>11</v>
      </c>
      <c r="D1133" s="17" t="s">
        <v>10</v>
      </c>
      <c r="E1133" s="18" t="s">
        <v>8</v>
      </c>
      <c r="F1133" s="19" t="s">
        <v>34</v>
      </c>
      <c r="G1133" s="20">
        <v>42647</v>
      </c>
      <c r="H1133" s="21">
        <v>20</v>
      </c>
      <c r="I1133" s="18">
        <v>140</v>
      </c>
      <c r="J1133" s="40"/>
      <c r="K1133" s="40"/>
      <c r="L1133" s="43">
        <v>180.0010380952387</v>
      </c>
      <c r="M1133" s="40"/>
      <c r="N1133" s="40"/>
      <c r="O1133" s="40"/>
      <c r="P1133" s="40"/>
      <c r="Q1133" s="40"/>
      <c r="R1133" s="40"/>
      <c r="S1133" s="313">
        <v>30301.974756412801</v>
      </c>
      <c r="T1133" s="321">
        <v>1666.8096127619099</v>
      </c>
      <c r="U1133" s="326">
        <v>104.36454188727338</v>
      </c>
      <c r="V1133" s="288">
        <f t="shared" si="592"/>
        <v>18.179625629949609</v>
      </c>
      <c r="W1133" s="299">
        <f t="shared" si="593"/>
        <v>290.3474131007319</v>
      </c>
      <c r="X1133" s="306">
        <f t="shared" si="594"/>
        <v>15.971033673125021</v>
      </c>
      <c r="Y1133" s="40">
        <v>408.22999999999996</v>
      </c>
      <c r="Z1133" s="263">
        <v>163.5</v>
      </c>
      <c r="AA1133" s="193">
        <v>3.62</v>
      </c>
      <c r="AB1133" s="72">
        <v>25.460683284382782</v>
      </c>
      <c r="AC1133" s="254">
        <f t="shared" si="595"/>
        <v>2.1217236070318985E-3</v>
      </c>
      <c r="AD1133" s="79">
        <f t="shared" si="596"/>
        <v>10.393814737183583</v>
      </c>
      <c r="AE1133" s="163">
        <v>0.70655339952499996</v>
      </c>
      <c r="AF1133" s="165">
        <v>0.67739274362500013</v>
      </c>
      <c r="AG1133" s="167">
        <v>0.52267366267500004</v>
      </c>
      <c r="AH1133" s="169">
        <v>0.4937752225</v>
      </c>
      <c r="AI1133" s="178">
        <f t="shared" si="597"/>
        <v>2.7750763466681576</v>
      </c>
      <c r="AJ1133" s="178">
        <f t="shared" si="598"/>
        <v>1.9393635943889795</v>
      </c>
      <c r="AK1133" s="259">
        <f t="shared" si="599"/>
        <v>232.72363132667755</v>
      </c>
      <c r="AL1133" s="108">
        <v>68.866267107426978</v>
      </c>
      <c r="AM1133" s="131">
        <v>6.2525555555555554</v>
      </c>
      <c r="AN1133" s="135">
        <v>6.4212862903225805</v>
      </c>
      <c r="AO1133" s="139">
        <v>0</v>
      </c>
      <c r="AP1133" s="131">
        <f t="shared" si="585"/>
        <v>2.5524807544444443</v>
      </c>
      <c r="AQ1133" s="135">
        <f t="shared" si="586"/>
        <v>2.6213617022983868</v>
      </c>
      <c r="AR1133" s="139">
        <f t="shared" si="587"/>
        <v>0</v>
      </c>
      <c r="AS1133" s="464">
        <v>14.009659259222511</v>
      </c>
      <c r="AT1133" s="429">
        <v>12.673841845878137</v>
      </c>
      <c r="AU1133" s="351">
        <f t="shared" si="588"/>
        <v>1.3358174133443743</v>
      </c>
      <c r="AV1133" s="416">
        <f t="shared" si="589"/>
        <v>5.7191631993924048</v>
      </c>
      <c r="AW1133" s="348">
        <f t="shared" si="590"/>
        <v>5.1738424567428307</v>
      </c>
      <c r="AX1133" s="351">
        <f t="shared" si="591"/>
        <v>0.54532074264957386</v>
      </c>
      <c r="AY1133" s="208">
        <v>0.20899999999999999</v>
      </c>
      <c r="AZ1133" s="221">
        <v>8.4033840435420532E-2</v>
      </c>
      <c r="BA1133" s="223">
        <f t="shared" si="600"/>
        <v>0.12496615956457946</v>
      </c>
      <c r="BB1133" s="227">
        <f t="shared" si="601"/>
        <v>8.5320069999999984E-2</v>
      </c>
      <c r="BC1133" s="221">
        <f t="shared" si="602"/>
        <v>3.430513468095172E-2</v>
      </c>
      <c r="BD1133" s="223">
        <f t="shared" si="603"/>
        <v>5.1014935319048271E-2</v>
      </c>
      <c r="BE1133" s="237">
        <f t="shared" si="604"/>
        <v>203.74062364639863</v>
      </c>
      <c r="BF1133" s="447">
        <f t="shared" si="605"/>
        <v>19.06000253480676</v>
      </c>
    </row>
    <row r="1134" spans="1:58" ht="15.75" thickBot="1" x14ac:dyDescent="0.3">
      <c r="A1134" s="22">
        <v>1128</v>
      </c>
      <c r="B1134" s="23">
        <v>48</v>
      </c>
      <c r="C1134" s="24" t="s">
        <v>11</v>
      </c>
      <c r="D1134" s="24" t="s">
        <v>10</v>
      </c>
      <c r="E1134" s="25" t="s">
        <v>8</v>
      </c>
      <c r="F1134" s="26" t="s">
        <v>34</v>
      </c>
      <c r="G1134" s="27">
        <v>42647</v>
      </c>
      <c r="H1134" s="28">
        <v>20</v>
      </c>
      <c r="I1134" s="25">
        <v>140</v>
      </c>
      <c r="J1134" s="41"/>
      <c r="K1134" s="41"/>
      <c r="L1134" s="42">
        <v>179.99634384466898</v>
      </c>
      <c r="M1134" s="41"/>
      <c r="N1134" s="41"/>
      <c r="O1134" s="41"/>
      <c r="P1134" s="41"/>
      <c r="Q1134" s="41"/>
      <c r="R1134" s="41"/>
      <c r="S1134" s="314">
        <v>30301.184510624396</v>
      </c>
      <c r="T1134" s="322">
        <v>1666.7661440016343</v>
      </c>
      <c r="U1134" s="327">
        <v>104.3618201623578</v>
      </c>
      <c r="V1134" s="289">
        <f t="shared" si="592"/>
        <v>18.179625629949612</v>
      </c>
      <c r="W1134" s="300">
        <f t="shared" si="593"/>
        <v>290.34741310073196</v>
      </c>
      <c r="X1134" s="307">
        <f t="shared" si="594"/>
        <v>15.971033673125023</v>
      </c>
      <c r="Y1134" s="41">
        <v>415.3</v>
      </c>
      <c r="Z1134" s="264">
        <v>178.5</v>
      </c>
      <c r="AA1134" s="194">
        <v>3.62</v>
      </c>
      <c r="AB1134" s="73">
        <v>28.721127119433238</v>
      </c>
      <c r="AC1134" s="255">
        <f t="shared" si="595"/>
        <v>2.3934272599527699E-3</v>
      </c>
      <c r="AD1134" s="80">
        <f t="shared" si="596"/>
        <v>11.927884092700625</v>
      </c>
      <c r="AE1134" s="145">
        <v>0.76628625412500007</v>
      </c>
      <c r="AF1134" s="150">
        <v>0.73470803352500014</v>
      </c>
      <c r="AG1134" s="155">
        <v>0.56719523287500007</v>
      </c>
      <c r="AH1134" s="160">
        <v>0.53564206139999992</v>
      </c>
      <c r="AI1134" s="179">
        <f t="shared" si="597"/>
        <v>2.6680229189421913</v>
      </c>
      <c r="AJ1134" s="179">
        <f t="shared" si="598"/>
        <v>1.864975769135379</v>
      </c>
      <c r="AK1134" s="260">
        <f t="shared" si="599"/>
        <v>223.79709229624547</v>
      </c>
      <c r="AL1134" s="109">
        <v>70.938974336392008</v>
      </c>
      <c r="AM1134" s="132">
        <v>7.0178888888888888</v>
      </c>
      <c r="AN1134" s="136">
        <v>7.2154475806451615</v>
      </c>
      <c r="AO1134" s="140">
        <v>0</v>
      </c>
      <c r="AP1134" s="132">
        <f t="shared" si="585"/>
        <v>2.9145292555555558</v>
      </c>
      <c r="AQ1134" s="136">
        <f t="shared" si="586"/>
        <v>2.9965753802419357</v>
      </c>
      <c r="AR1134" s="140">
        <f t="shared" si="587"/>
        <v>0</v>
      </c>
      <c r="AS1134" s="465">
        <v>15.749232569483221</v>
      </c>
      <c r="AT1134" s="430">
        <v>14.23333646953405</v>
      </c>
      <c r="AU1134" s="352">
        <f t="shared" si="588"/>
        <v>1.5158960999491704</v>
      </c>
      <c r="AV1134" s="417">
        <f t="shared" si="589"/>
        <v>6.5406562861063824</v>
      </c>
      <c r="AW1134" s="349">
        <f t="shared" si="590"/>
        <v>5.911104635797491</v>
      </c>
      <c r="AX1134" s="352">
        <f t="shared" si="591"/>
        <v>0.62955165030889038</v>
      </c>
      <c r="AY1134" s="209">
        <v>0.224</v>
      </c>
      <c r="AZ1134" s="222">
        <v>9.0810218977815119E-2</v>
      </c>
      <c r="BA1134" s="225">
        <f t="shared" si="600"/>
        <v>0.13318978102218487</v>
      </c>
      <c r="BB1134" s="228">
        <f t="shared" si="601"/>
        <v>9.3027200000000004E-2</v>
      </c>
      <c r="BC1134" s="222">
        <f t="shared" si="602"/>
        <v>3.7713483941486624E-2</v>
      </c>
      <c r="BD1134" s="225">
        <f t="shared" si="603"/>
        <v>5.5313716058513381E-2</v>
      </c>
      <c r="BE1134" s="238">
        <f t="shared" si="604"/>
        <v>215.64062121739863</v>
      </c>
      <c r="BF1134" s="448">
        <f t="shared" si="605"/>
        <v>18.946633031377473</v>
      </c>
    </row>
    <row r="1135" spans="1:58" x14ac:dyDescent="0.25">
      <c r="A1135" s="8">
        <v>1129</v>
      </c>
      <c r="B1135" s="9">
        <v>49</v>
      </c>
      <c r="C1135" s="10" t="s">
        <v>12</v>
      </c>
      <c r="D1135" s="10" t="s">
        <v>6</v>
      </c>
      <c r="E1135" s="11" t="s">
        <v>7</v>
      </c>
      <c r="F1135" s="12" t="s">
        <v>34</v>
      </c>
      <c r="G1135" s="13">
        <v>42648</v>
      </c>
      <c r="H1135" s="14">
        <v>20</v>
      </c>
      <c r="I1135" s="11">
        <v>140</v>
      </c>
      <c r="J1135" s="39"/>
      <c r="K1135" s="39"/>
      <c r="L1135" s="44">
        <v>30.001810103142219</v>
      </c>
      <c r="M1135" s="39"/>
      <c r="N1135" s="39"/>
      <c r="O1135" s="39"/>
      <c r="P1135" s="39"/>
      <c r="Q1135" s="39"/>
      <c r="R1135" s="39"/>
      <c r="S1135" s="315">
        <v>14092.950271816349</v>
      </c>
      <c r="T1135" s="323">
        <v>307.6185595908849</v>
      </c>
      <c r="U1135" s="328">
        <v>16.774722071505924</v>
      </c>
      <c r="V1135" s="287">
        <f t="shared" si="592"/>
        <v>45.813068920676201</v>
      </c>
      <c r="W1135" s="298">
        <f t="shared" si="593"/>
        <v>840.13017990653225</v>
      </c>
      <c r="X1135" s="305">
        <f t="shared" si="594"/>
        <v>18.338220942176775</v>
      </c>
      <c r="Y1135" s="39">
        <v>443.60999999999996</v>
      </c>
      <c r="Z1135" s="262">
        <v>12.800000000000011</v>
      </c>
      <c r="AA1135" s="192">
        <v>5.98</v>
      </c>
      <c r="AB1135" s="71">
        <v>32.994866067397012</v>
      </c>
      <c r="AC1135" s="253">
        <f t="shared" si="595"/>
        <v>2.7495721722830845E-3</v>
      </c>
      <c r="AD1135" s="78">
        <f t="shared" si="596"/>
        <v>14.636852536157987</v>
      </c>
      <c r="AE1135" s="163">
        <v>1.5739055723249999</v>
      </c>
      <c r="AF1135" s="165">
        <v>1.493133284125</v>
      </c>
      <c r="AG1135" s="167">
        <v>1.2135132365749999</v>
      </c>
      <c r="AH1135" s="169">
        <v>1.1465656048999999</v>
      </c>
      <c r="AI1135" s="177">
        <f t="shared" si="597"/>
        <v>4.7701529356417431</v>
      </c>
      <c r="AJ1135" s="177">
        <f t="shared" si="598"/>
        <v>3.4749818428053811</v>
      </c>
      <c r="AK1135" s="258">
        <f t="shared" si="599"/>
        <v>416.99782113664565</v>
      </c>
      <c r="AL1135" s="107">
        <v>121.65766468911669</v>
      </c>
      <c r="AM1135" s="130">
        <v>0.21155555555555555</v>
      </c>
      <c r="AN1135" s="134">
        <v>1.7500000000000002E-2</v>
      </c>
      <c r="AO1135" s="138">
        <v>0</v>
      </c>
      <c r="AP1135" s="130">
        <f t="shared" si="585"/>
        <v>9.3848159999999986E-2</v>
      </c>
      <c r="AQ1135" s="134">
        <f t="shared" si="586"/>
        <v>7.7631750000000006E-3</v>
      </c>
      <c r="AR1135" s="138">
        <f t="shared" si="587"/>
        <v>0</v>
      </c>
      <c r="AS1135" s="463">
        <v>1.2428117854872236</v>
      </c>
      <c r="AT1135" s="428">
        <v>0.22905555555555557</v>
      </c>
      <c r="AU1135" s="350">
        <f t="shared" si="588"/>
        <v>1.013756229931668</v>
      </c>
      <c r="AV1135" s="415">
        <f t="shared" si="589"/>
        <v>0.5513237361599872</v>
      </c>
      <c r="AW1135" s="347">
        <f t="shared" si="590"/>
        <v>0.101611335</v>
      </c>
      <c r="AX1135" s="350">
        <f t="shared" si="591"/>
        <v>0.44971240115998723</v>
      </c>
      <c r="AY1135" s="207">
        <v>6.8000000000000005E-2</v>
      </c>
      <c r="AZ1135" s="220">
        <v>3.3191309706423686E-2</v>
      </c>
      <c r="BA1135" s="224">
        <f t="shared" si="600"/>
        <v>3.4808690293576319E-2</v>
      </c>
      <c r="BB1135" s="226">
        <f t="shared" si="601"/>
        <v>3.0165479999999998E-2</v>
      </c>
      <c r="BC1135" s="220">
        <f t="shared" si="602"/>
        <v>1.4723996898866609E-2</v>
      </c>
      <c r="BD1135" s="224">
        <f t="shared" si="603"/>
        <v>1.5441483101133389E-2</v>
      </c>
      <c r="BE1135" s="236">
        <f t="shared" si="604"/>
        <v>947.89162674948352</v>
      </c>
      <c r="BF1135" s="446">
        <f t="shared" si="605"/>
        <v>32.547140124229891</v>
      </c>
    </row>
    <row r="1136" spans="1:58" x14ac:dyDescent="0.25">
      <c r="A1136" s="15">
        <v>1130</v>
      </c>
      <c r="B1136" s="16">
        <v>50</v>
      </c>
      <c r="C1136" s="17" t="s">
        <v>12</v>
      </c>
      <c r="D1136" s="17" t="s">
        <v>6</v>
      </c>
      <c r="E1136" s="18" t="s">
        <v>7</v>
      </c>
      <c r="F1136" s="19" t="s">
        <v>34</v>
      </c>
      <c r="G1136" s="20">
        <v>42648</v>
      </c>
      <c r="H1136" s="21">
        <v>20</v>
      </c>
      <c r="I1136" s="18">
        <v>140</v>
      </c>
      <c r="J1136" s="40"/>
      <c r="K1136" s="40"/>
      <c r="L1136" s="43">
        <v>30.008435944596091</v>
      </c>
      <c r="M1136" s="40"/>
      <c r="N1136" s="40"/>
      <c r="O1136" s="40"/>
      <c r="P1136" s="40"/>
      <c r="Q1136" s="40"/>
      <c r="R1136" s="40"/>
      <c r="S1136" s="313">
        <v>14096.062672494752</v>
      </c>
      <c r="T1136" s="321">
        <v>307.6864965519253</v>
      </c>
      <c r="U1136" s="326">
        <v>16.778426736274362</v>
      </c>
      <c r="V1136" s="288">
        <f t="shared" si="592"/>
        <v>45.813068920676194</v>
      </c>
      <c r="W1136" s="299">
        <f t="shared" si="593"/>
        <v>840.13017990653236</v>
      </c>
      <c r="X1136" s="306">
        <f t="shared" si="594"/>
        <v>18.338220942176779</v>
      </c>
      <c r="Y1136" s="40">
        <v>447.85999999999996</v>
      </c>
      <c r="Z1136" s="263">
        <v>13.200000000000017</v>
      </c>
      <c r="AA1136" s="193">
        <v>5.97</v>
      </c>
      <c r="AB1136" s="72">
        <v>28.705183131748143</v>
      </c>
      <c r="AC1136" s="254">
        <f t="shared" si="595"/>
        <v>2.3920985943123451E-3</v>
      </c>
      <c r="AD1136" s="79">
        <f t="shared" si="596"/>
        <v>12.855903317384723</v>
      </c>
      <c r="AE1136" s="163">
        <v>1.2437385171249999</v>
      </c>
      <c r="AF1136" s="165">
        <v>1.179183103125</v>
      </c>
      <c r="AG1136" s="167">
        <v>0.946894984775</v>
      </c>
      <c r="AH1136" s="169">
        <v>0.88713865349999999</v>
      </c>
      <c r="AI1136" s="178">
        <f t="shared" si="597"/>
        <v>4.3328011927902175</v>
      </c>
      <c r="AJ1136" s="178">
        <f t="shared" si="598"/>
        <v>3.0905173098123111</v>
      </c>
      <c r="AK1136" s="259">
        <f t="shared" si="599"/>
        <v>370.86207717747737</v>
      </c>
      <c r="AL1136" s="108">
        <v>118.01334428654074</v>
      </c>
      <c r="AM1136" s="131">
        <v>8.0111111111111105E-2</v>
      </c>
      <c r="AN1136" s="135">
        <v>5.467338709677419E-2</v>
      </c>
      <c r="AO1136" s="139">
        <v>0</v>
      </c>
      <c r="AP1136" s="131">
        <f t="shared" si="585"/>
        <v>3.5878562222222216E-2</v>
      </c>
      <c r="AQ1136" s="135">
        <f t="shared" si="586"/>
        <v>2.4486023145161288E-2</v>
      </c>
      <c r="AR1136" s="139">
        <f t="shared" si="587"/>
        <v>0</v>
      </c>
      <c r="AS1136" s="464">
        <v>0.75683283747208829</v>
      </c>
      <c r="AT1136" s="429">
        <v>0.13478449820788529</v>
      </c>
      <c r="AU1136" s="351">
        <f t="shared" si="588"/>
        <v>0.622048339264203</v>
      </c>
      <c r="AV1136" s="416">
        <f t="shared" si="589"/>
        <v>0.33895515459024944</v>
      </c>
      <c r="AW1136" s="348">
        <f t="shared" si="590"/>
        <v>6.0364585367383504E-2</v>
      </c>
      <c r="AX1136" s="351">
        <f t="shared" si="591"/>
        <v>0.27859056922286596</v>
      </c>
      <c r="AY1136" s="208">
        <v>7.9000000000000001E-2</v>
      </c>
      <c r="AZ1136" s="221">
        <v>3.8988508621130062E-2</v>
      </c>
      <c r="BA1136" s="223">
        <f t="shared" si="600"/>
        <v>4.0011491378869939E-2</v>
      </c>
      <c r="BB1136" s="227">
        <f t="shared" si="601"/>
        <v>3.5380939999999993E-2</v>
      </c>
      <c r="BC1136" s="221">
        <f t="shared" si="602"/>
        <v>1.7461393471059305E-2</v>
      </c>
      <c r="BD1136" s="223">
        <f t="shared" si="603"/>
        <v>1.7919546528940688E-2</v>
      </c>
      <c r="BE1136" s="237">
        <f t="shared" si="604"/>
        <v>717.42347367005027</v>
      </c>
      <c r="BF1136" s="447">
        <f t="shared" si="605"/>
        <v>46.146225815348046</v>
      </c>
    </row>
    <row r="1137" spans="1:58" x14ac:dyDescent="0.25">
      <c r="A1137" s="15">
        <v>1131</v>
      </c>
      <c r="B1137" s="16">
        <v>51</v>
      </c>
      <c r="C1137" s="17" t="s">
        <v>12</v>
      </c>
      <c r="D1137" s="17" t="s">
        <v>6</v>
      </c>
      <c r="E1137" s="18" t="s">
        <v>7</v>
      </c>
      <c r="F1137" s="19" t="s">
        <v>34</v>
      </c>
      <c r="G1137" s="20">
        <v>42648</v>
      </c>
      <c r="H1137" s="21">
        <v>20</v>
      </c>
      <c r="I1137" s="18">
        <v>140</v>
      </c>
      <c r="J1137" s="40"/>
      <c r="K1137" s="40"/>
      <c r="L1137" s="43">
        <v>30.001810103142219</v>
      </c>
      <c r="M1137" s="40"/>
      <c r="N1137" s="40"/>
      <c r="O1137" s="40"/>
      <c r="P1137" s="40"/>
      <c r="Q1137" s="40"/>
      <c r="R1137" s="40"/>
      <c r="S1137" s="313">
        <v>14092.950271816349</v>
      </c>
      <c r="T1137" s="321">
        <v>307.6185595908849</v>
      </c>
      <c r="U1137" s="326">
        <v>16.774722071505924</v>
      </c>
      <c r="V1137" s="288">
        <f t="shared" si="592"/>
        <v>45.813068920676201</v>
      </c>
      <c r="W1137" s="299">
        <f t="shared" si="593"/>
        <v>840.13017990653225</v>
      </c>
      <c r="X1137" s="306">
        <f t="shared" si="594"/>
        <v>18.338220942176775</v>
      </c>
      <c r="Y1137" s="40">
        <v>448.75</v>
      </c>
      <c r="Z1137" s="263">
        <v>6.2000000000000028</v>
      </c>
      <c r="AA1137" s="193">
        <v>6.19</v>
      </c>
      <c r="AB1137" s="72">
        <v>16.532045340416897</v>
      </c>
      <c r="AC1137" s="254">
        <f t="shared" si="595"/>
        <v>1.3776704450347414E-3</v>
      </c>
      <c r="AD1137" s="79">
        <f t="shared" si="596"/>
        <v>7.418755346512083</v>
      </c>
      <c r="AE1137" s="163">
        <v>0.69695357982499995</v>
      </c>
      <c r="AF1137" s="165">
        <v>0.65885791922500003</v>
      </c>
      <c r="AG1137" s="167">
        <v>0.53220775357500005</v>
      </c>
      <c r="AH1137" s="169">
        <v>0.50001138819999991</v>
      </c>
      <c r="AI1137" s="178">
        <f t="shared" si="597"/>
        <v>4.2157734598096894</v>
      </c>
      <c r="AJ1137" s="178">
        <f t="shared" si="598"/>
        <v>3.0244980454874004</v>
      </c>
      <c r="AK1137" s="259">
        <f t="shared" si="599"/>
        <v>362.93976545848807</v>
      </c>
      <c r="AL1137" s="108">
        <v>94.55303169495825</v>
      </c>
      <c r="AM1137" s="131">
        <v>2.8000000000000004E-2</v>
      </c>
      <c r="AN1137" s="135">
        <v>1.7500000000000002E-2</v>
      </c>
      <c r="AO1137" s="139">
        <v>0</v>
      </c>
      <c r="AP1137" s="131">
        <f t="shared" si="585"/>
        <v>1.2565000000000002E-2</v>
      </c>
      <c r="AQ1137" s="135">
        <f t="shared" si="586"/>
        <v>7.8531250000000007E-3</v>
      </c>
      <c r="AR1137" s="139">
        <f t="shared" si="587"/>
        <v>0</v>
      </c>
      <c r="AS1137" s="464">
        <v>0.37776704097572061</v>
      </c>
      <c r="AT1137" s="429">
        <v>4.5500000000000006E-2</v>
      </c>
      <c r="AU1137" s="351">
        <f t="shared" si="588"/>
        <v>0.33226704097572063</v>
      </c>
      <c r="AV1137" s="416">
        <f t="shared" si="589"/>
        <v>0.16952295963785463</v>
      </c>
      <c r="AW1137" s="348">
        <f t="shared" si="590"/>
        <v>2.0418125000000002E-2</v>
      </c>
      <c r="AX1137" s="351">
        <f t="shared" si="591"/>
        <v>0.14910483463785462</v>
      </c>
      <c r="AY1137" s="208">
        <v>7.5999999999999998E-2</v>
      </c>
      <c r="AZ1137" s="221">
        <v>3.4586280459090346E-2</v>
      </c>
      <c r="BA1137" s="223">
        <f t="shared" si="600"/>
        <v>4.1413719540909652E-2</v>
      </c>
      <c r="BB1137" s="227">
        <f t="shared" si="601"/>
        <v>3.4104999999999996E-2</v>
      </c>
      <c r="BC1137" s="221">
        <f t="shared" si="602"/>
        <v>1.5520593356016793E-2</v>
      </c>
      <c r="BD1137" s="223">
        <f t="shared" si="603"/>
        <v>1.8584406643983208E-2</v>
      </c>
      <c r="BE1137" s="237">
        <f t="shared" si="604"/>
        <v>399.1924783304255</v>
      </c>
      <c r="BF1137" s="447">
        <f t="shared" si="605"/>
        <v>49.755297100397399</v>
      </c>
    </row>
    <row r="1138" spans="1:58" ht="15.75" thickBot="1" x14ac:dyDescent="0.3">
      <c r="A1138" s="22">
        <v>1132</v>
      </c>
      <c r="B1138" s="23">
        <v>52</v>
      </c>
      <c r="C1138" s="24" t="s">
        <v>12</v>
      </c>
      <c r="D1138" s="24" t="s">
        <v>6</v>
      </c>
      <c r="E1138" s="25" t="s">
        <v>7</v>
      </c>
      <c r="F1138" s="26" t="s">
        <v>34</v>
      </c>
      <c r="G1138" s="27">
        <v>42648</v>
      </c>
      <c r="H1138" s="28">
        <v>20</v>
      </c>
      <c r="I1138" s="25">
        <v>140</v>
      </c>
      <c r="J1138" s="41"/>
      <c r="K1138" s="41"/>
      <c r="L1138" s="42">
        <v>30.021687627503844</v>
      </c>
      <c r="M1138" s="41"/>
      <c r="N1138" s="41"/>
      <c r="O1138" s="41"/>
      <c r="P1138" s="41"/>
      <c r="Q1138" s="41"/>
      <c r="R1138" s="41"/>
      <c r="S1138" s="314">
        <v>14102.287473851564</v>
      </c>
      <c r="T1138" s="322">
        <v>307.82237047400611</v>
      </c>
      <c r="U1138" s="327">
        <v>16.78583606581125</v>
      </c>
      <c r="V1138" s="289">
        <f t="shared" si="592"/>
        <v>45.813068920676201</v>
      </c>
      <c r="W1138" s="300">
        <f t="shared" si="593"/>
        <v>840.13017990653236</v>
      </c>
      <c r="X1138" s="307">
        <f t="shared" si="594"/>
        <v>18.338220942176779</v>
      </c>
      <c r="Y1138" s="41">
        <v>444.31000000000006</v>
      </c>
      <c r="Z1138" s="264">
        <v>5.4000000000000057</v>
      </c>
      <c r="AA1138" s="194">
        <v>6.05</v>
      </c>
      <c r="AB1138" s="73">
        <v>19.425971071189618</v>
      </c>
      <c r="AC1138" s="255">
        <f t="shared" si="595"/>
        <v>1.6188309225991348E-3</v>
      </c>
      <c r="AD1138" s="80">
        <f t="shared" si="596"/>
        <v>8.6311532066402599</v>
      </c>
      <c r="AE1138" s="145">
        <v>0.82351361242499999</v>
      </c>
      <c r="AF1138" s="150">
        <v>0.78006783892499998</v>
      </c>
      <c r="AG1138" s="155">
        <v>0.63218816747500006</v>
      </c>
      <c r="AH1138" s="160">
        <v>0.59523678199999996</v>
      </c>
      <c r="AI1138" s="179">
        <f t="shared" si="597"/>
        <v>4.2392403932194744</v>
      </c>
      <c r="AJ1138" s="179">
        <f t="shared" si="598"/>
        <v>3.0641288397818487</v>
      </c>
      <c r="AK1138" s="260">
        <f t="shared" si="599"/>
        <v>367.69546077382182</v>
      </c>
      <c r="AL1138" s="109">
        <v>108.44700322977893</v>
      </c>
      <c r="AM1138" s="132">
        <v>4.5111111111111116E-2</v>
      </c>
      <c r="AN1138" s="136">
        <v>6.3508064516129021E-3</v>
      </c>
      <c r="AO1138" s="140">
        <v>0</v>
      </c>
      <c r="AP1138" s="132">
        <f t="shared" si="585"/>
        <v>2.0043317777777785E-2</v>
      </c>
      <c r="AQ1138" s="136">
        <f t="shared" si="586"/>
        <v>2.8217268145161287E-3</v>
      </c>
      <c r="AR1138" s="140">
        <f t="shared" si="587"/>
        <v>0</v>
      </c>
      <c r="AS1138" s="465">
        <v>0.49499448844609878</v>
      </c>
      <c r="AT1138" s="430">
        <v>5.1461917562724016E-2</v>
      </c>
      <c r="AU1138" s="352">
        <f t="shared" si="588"/>
        <v>0.44353257088337478</v>
      </c>
      <c r="AV1138" s="417">
        <f t="shared" si="589"/>
        <v>0.21993100116148617</v>
      </c>
      <c r="AW1138" s="349">
        <f t="shared" si="590"/>
        <v>2.2865044592293909E-2</v>
      </c>
      <c r="AX1138" s="352">
        <f t="shared" si="591"/>
        <v>0.19706595656919229</v>
      </c>
      <c r="AY1138" s="209">
        <v>6.0999999999999999E-2</v>
      </c>
      <c r="AZ1138" s="222">
        <v>2.204255593692846E-2</v>
      </c>
      <c r="BA1138" s="225">
        <f t="shared" si="600"/>
        <v>3.8957444063071542E-2</v>
      </c>
      <c r="BB1138" s="228">
        <f t="shared" si="601"/>
        <v>2.7102910000000001E-2</v>
      </c>
      <c r="BC1138" s="222">
        <f t="shared" si="602"/>
        <v>9.7937280283366852E-3</v>
      </c>
      <c r="BD1138" s="225">
        <f t="shared" si="603"/>
        <v>1.7309181971663319E-2</v>
      </c>
      <c r="BE1138" s="238">
        <f t="shared" si="604"/>
        <v>498.64593374604482</v>
      </c>
      <c r="BF1138" s="448">
        <f t="shared" si="605"/>
        <v>43.798296554634774</v>
      </c>
    </row>
    <row r="1139" spans="1:58" x14ac:dyDescent="0.25">
      <c r="A1139" s="8">
        <v>1133</v>
      </c>
      <c r="B1139" s="9">
        <v>53</v>
      </c>
      <c r="C1139" s="10" t="s">
        <v>12</v>
      </c>
      <c r="D1139" s="10" t="s">
        <v>6</v>
      </c>
      <c r="E1139" s="11" t="s">
        <v>8</v>
      </c>
      <c r="F1139" s="12" t="s">
        <v>34</v>
      </c>
      <c r="G1139" s="13">
        <v>42647</v>
      </c>
      <c r="H1139" s="14">
        <v>20</v>
      </c>
      <c r="I1139" s="11">
        <v>140</v>
      </c>
      <c r="J1139" s="39"/>
      <c r="K1139" s="39"/>
      <c r="L1139" s="44">
        <v>29.988558420234469</v>
      </c>
      <c r="M1139" s="39"/>
      <c r="N1139" s="39"/>
      <c r="O1139" s="39"/>
      <c r="P1139" s="39"/>
      <c r="Q1139" s="39"/>
      <c r="R1139" s="39"/>
      <c r="S1139" s="315">
        <v>14086.72547045954</v>
      </c>
      <c r="T1139" s="323">
        <v>307.48268566880415</v>
      </c>
      <c r="U1139" s="328">
        <v>16.767312741969036</v>
      </c>
      <c r="V1139" s="287">
        <f t="shared" si="592"/>
        <v>45.813068920676194</v>
      </c>
      <c r="W1139" s="298">
        <f t="shared" si="593"/>
        <v>840.13017990653248</v>
      </c>
      <c r="X1139" s="305">
        <f t="shared" si="594"/>
        <v>18.338220942176779</v>
      </c>
      <c r="Y1139" s="39">
        <v>416.22999999999996</v>
      </c>
      <c r="Z1139" s="262">
        <v>22.099999999999994</v>
      </c>
      <c r="AA1139" s="192">
        <v>6.3</v>
      </c>
      <c r="AB1139" s="71">
        <v>18.710398708283154</v>
      </c>
      <c r="AC1139" s="253">
        <f t="shared" si="595"/>
        <v>1.5591998923569295E-3</v>
      </c>
      <c r="AD1139" s="78">
        <f t="shared" si="596"/>
        <v>7.7878292543486971</v>
      </c>
      <c r="AE1139" s="163">
        <v>0.69129262862499996</v>
      </c>
      <c r="AF1139" s="165">
        <v>0.65191689882500004</v>
      </c>
      <c r="AG1139" s="167">
        <v>0.52309873327500012</v>
      </c>
      <c r="AH1139" s="169">
        <v>0.48994887250000002</v>
      </c>
      <c r="AI1139" s="177">
        <f t="shared" si="597"/>
        <v>3.6946974749338848</v>
      </c>
      <c r="AJ1139" s="177">
        <f t="shared" si="598"/>
        <v>2.6185912985547342</v>
      </c>
      <c r="AK1139" s="258">
        <f t="shared" si="599"/>
        <v>314.23095582656811</v>
      </c>
      <c r="AL1139" s="107">
        <v>166.2436471143815</v>
      </c>
      <c r="AM1139" s="130">
        <v>0.67666666666666675</v>
      </c>
      <c r="AN1139" s="134">
        <v>8.6088709677419346E-3</v>
      </c>
      <c r="AO1139" s="138">
        <v>0</v>
      </c>
      <c r="AP1139" s="130">
        <f t="shared" si="585"/>
        <v>0.28164896666666672</v>
      </c>
      <c r="AQ1139" s="134">
        <f t="shared" si="586"/>
        <v>3.5832703629032248E-3</v>
      </c>
      <c r="AR1139" s="138">
        <f t="shared" si="587"/>
        <v>0</v>
      </c>
      <c r="AS1139" s="463">
        <v>1.4409085944598088</v>
      </c>
      <c r="AT1139" s="428">
        <v>0.68527553763440874</v>
      </c>
      <c r="AU1139" s="350">
        <f t="shared" si="588"/>
        <v>0.75563305682540005</v>
      </c>
      <c r="AV1139" s="415">
        <f t="shared" si="589"/>
        <v>0.59974938427200619</v>
      </c>
      <c r="AW1139" s="347">
        <f t="shared" si="590"/>
        <v>0.28523223702956996</v>
      </c>
      <c r="AX1139" s="350">
        <f t="shared" si="591"/>
        <v>0.31451714724243623</v>
      </c>
      <c r="AY1139" s="207">
        <v>0.24199999999999999</v>
      </c>
      <c r="AZ1139" s="220">
        <v>0.18636658073090631</v>
      </c>
      <c r="BA1139" s="224">
        <f t="shared" si="600"/>
        <v>5.5633419269093681E-2</v>
      </c>
      <c r="BB1139" s="226">
        <f t="shared" si="601"/>
        <v>0.10072765999999998</v>
      </c>
      <c r="BC1139" s="220">
        <f t="shared" si="602"/>
        <v>7.7571361897625118E-2</v>
      </c>
      <c r="BD1139" s="224">
        <f t="shared" si="603"/>
        <v>2.3156298102374861E-2</v>
      </c>
      <c r="BE1139" s="236">
        <f t="shared" si="604"/>
        <v>336.31581438096936</v>
      </c>
      <c r="BF1139" s="446">
        <f t="shared" si="605"/>
        <v>24.761223108594709</v>
      </c>
    </row>
    <row r="1140" spans="1:58" x14ac:dyDescent="0.25">
      <c r="A1140" s="15">
        <v>1134</v>
      </c>
      <c r="B1140" s="16">
        <v>54</v>
      </c>
      <c r="C1140" s="17" t="s">
        <v>12</v>
      </c>
      <c r="D1140" s="17" t="s">
        <v>6</v>
      </c>
      <c r="E1140" s="18" t="s">
        <v>8</v>
      </c>
      <c r="F1140" s="19" t="s">
        <v>34</v>
      </c>
      <c r="G1140" s="20">
        <v>42647</v>
      </c>
      <c r="H1140" s="21">
        <v>20</v>
      </c>
      <c r="I1140" s="18">
        <v>140</v>
      </c>
      <c r="J1140" s="40"/>
      <c r="K1140" s="40"/>
      <c r="L1140" s="43">
        <v>30.021687627503844</v>
      </c>
      <c r="M1140" s="40"/>
      <c r="N1140" s="40"/>
      <c r="O1140" s="40"/>
      <c r="P1140" s="40"/>
      <c r="Q1140" s="40"/>
      <c r="R1140" s="40"/>
      <c r="S1140" s="313">
        <v>14102.287473851564</v>
      </c>
      <c r="T1140" s="321">
        <v>307.82237047400611</v>
      </c>
      <c r="U1140" s="326">
        <v>16.78583606581125</v>
      </c>
      <c r="V1140" s="288">
        <f t="shared" si="592"/>
        <v>45.813068920676201</v>
      </c>
      <c r="W1140" s="299">
        <f t="shared" si="593"/>
        <v>840.13017990653236</v>
      </c>
      <c r="X1140" s="306">
        <f t="shared" si="594"/>
        <v>18.338220942176779</v>
      </c>
      <c r="Y1140" s="40">
        <v>415.9</v>
      </c>
      <c r="Z1140" s="263">
        <v>30.699999999999989</v>
      </c>
      <c r="AA1140" s="193">
        <v>6.35</v>
      </c>
      <c r="AB1140" s="72">
        <v>20.150372163160323</v>
      </c>
      <c r="AC1140" s="254">
        <f t="shared" si="595"/>
        <v>1.6791976802633603E-3</v>
      </c>
      <c r="AD1140" s="79">
        <f t="shared" si="596"/>
        <v>8.3805397826583778</v>
      </c>
      <c r="AE1140" s="163">
        <v>0.76666484742499996</v>
      </c>
      <c r="AF1140" s="165">
        <v>0.72405777122500004</v>
      </c>
      <c r="AG1140" s="167">
        <v>0.58353104817500001</v>
      </c>
      <c r="AH1140" s="169">
        <v>0.54842228069999988</v>
      </c>
      <c r="AI1140" s="178">
        <f t="shared" si="597"/>
        <v>3.8047180529332647</v>
      </c>
      <c r="AJ1140" s="178">
        <f t="shared" si="598"/>
        <v>2.72164839566907</v>
      </c>
      <c r="AK1140" s="259">
        <f t="shared" si="599"/>
        <v>326.59780748028845</v>
      </c>
      <c r="AL1140" s="108">
        <v>190.27338476886658</v>
      </c>
      <c r="AM1140" s="131">
        <v>1.2809999999999999</v>
      </c>
      <c r="AN1140" s="135">
        <v>1.177016129032258E-2</v>
      </c>
      <c r="AO1140" s="139">
        <v>0</v>
      </c>
      <c r="AP1140" s="131">
        <f t="shared" si="585"/>
        <v>0.53276789999999996</v>
      </c>
      <c r="AQ1140" s="135">
        <f t="shared" si="586"/>
        <v>4.8952100806451604E-3</v>
      </c>
      <c r="AR1140" s="139">
        <f t="shared" si="587"/>
        <v>0</v>
      </c>
      <c r="AS1140" s="464">
        <v>2.1852130228641604</v>
      </c>
      <c r="AT1140" s="429">
        <v>1.2927701612903224</v>
      </c>
      <c r="AU1140" s="351">
        <f t="shared" si="588"/>
        <v>0.89244286157383801</v>
      </c>
      <c r="AV1140" s="416">
        <f t="shared" si="589"/>
        <v>0.9088300962092043</v>
      </c>
      <c r="AW1140" s="348">
        <f t="shared" si="590"/>
        <v>0.53766311008064505</v>
      </c>
      <c r="AX1140" s="351">
        <f t="shared" si="591"/>
        <v>0.3711669861285592</v>
      </c>
      <c r="AY1140" s="208">
        <v>0.47</v>
      </c>
      <c r="AZ1140" s="221">
        <v>0.3731312314845483</v>
      </c>
      <c r="BA1140" s="223">
        <f t="shared" si="600"/>
        <v>9.6868768515451675E-2</v>
      </c>
      <c r="BB1140" s="227">
        <f t="shared" si="601"/>
        <v>0.19547299999999998</v>
      </c>
      <c r="BC1140" s="221">
        <f t="shared" si="602"/>
        <v>0.15518527917442365</v>
      </c>
      <c r="BD1140" s="223">
        <f t="shared" si="603"/>
        <v>4.0287720825576349E-2</v>
      </c>
      <c r="BE1140" s="237">
        <f t="shared" si="604"/>
        <v>208.01722239243816</v>
      </c>
      <c r="BF1140" s="447">
        <f t="shared" si="605"/>
        <v>22.578893317186495</v>
      </c>
    </row>
    <row r="1141" spans="1:58" x14ac:dyDescent="0.25">
      <c r="A1141" s="15">
        <v>1135</v>
      </c>
      <c r="B1141" s="16">
        <v>55</v>
      </c>
      <c r="C1141" s="17" t="s">
        <v>12</v>
      </c>
      <c r="D1141" s="17" t="s">
        <v>6</v>
      </c>
      <c r="E1141" s="18" t="s">
        <v>8</v>
      </c>
      <c r="F1141" s="19" t="s">
        <v>34</v>
      </c>
      <c r="G1141" s="20">
        <v>42647</v>
      </c>
      <c r="H1141" s="21">
        <v>20</v>
      </c>
      <c r="I1141" s="18">
        <v>140</v>
      </c>
      <c r="J1141" s="40"/>
      <c r="K1141" s="40"/>
      <c r="L1141" s="43">
        <v>29.995184261688348</v>
      </c>
      <c r="M1141" s="40"/>
      <c r="N1141" s="40"/>
      <c r="O1141" s="40"/>
      <c r="P1141" s="40"/>
      <c r="Q1141" s="40"/>
      <c r="R1141" s="40"/>
      <c r="S1141" s="313">
        <v>14089.837871137946</v>
      </c>
      <c r="T1141" s="321">
        <v>307.55062262984455</v>
      </c>
      <c r="U1141" s="326">
        <v>16.771017406737482</v>
      </c>
      <c r="V1141" s="288">
        <f t="shared" si="592"/>
        <v>45.813068920676201</v>
      </c>
      <c r="W1141" s="299">
        <f t="shared" si="593"/>
        <v>840.13017990653236</v>
      </c>
      <c r="X1141" s="306">
        <f t="shared" si="594"/>
        <v>18.338220942176779</v>
      </c>
      <c r="Y1141" s="40">
        <v>416.02000000000004</v>
      </c>
      <c r="Z1141" s="263">
        <v>28.099999999999994</v>
      </c>
      <c r="AA1141" s="193">
        <v>6.15</v>
      </c>
      <c r="AB1141" s="72">
        <v>21.410721640200844</v>
      </c>
      <c r="AC1141" s="254">
        <f t="shared" si="595"/>
        <v>1.7842268033500704E-3</v>
      </c>
      <c r="AD1141" s="79">
        <f t="shared" si="596"/>
        <v>8.9072884167563551</v>
      </c>
      <c r="AE1141" s="163">
        <v>0.85193632542500008</v>
      </c>
      <c r="AF1141" s="165">
        <v>0.80451885592500005</v>
      </c>
      <c r="AG1141" s="167">
        <v>0.64625540007500004</v>
      </c>
      <c r="AH1141" s="169">
        <v>0.60811627279999991</v>
      </c>
      <c r="AI1141" s="178">
        <f t="shared" si="597"/>
        <v>3.9790173341257287</v>
      </c>
      <c r="AJ1141" s="178">
        <f t="shared" si="598"/>
        <v>2.8402418331299901</v>
      </c>
      <c r="AK1141" s="259">
        <f t="shared" si="599"/>
        <v>340.82901997559878</v>
      </c>
      <c r="AL1141" s="108">
        <v>194.37324522176448</v>
      </c>
      <c r="AM1141" s="131">
        <v>1.1752222222222224</v>
      </c>
      <c r="AN1141" s="135">
        <v>1.0189516129032256E-2</v>
      </c>
      <c r="AO1141" s="139">
        <v>0</v>
      </c>
      <c r="AP1141" s="131">
        <f t="shared" si="585"/>
        <v>0.48891594888888895</v>
      </c>
      <c r="AQ1141" s="135">
        <f t="shared" si="586"/>
        <v>4.2390424999999999E-3</v>
      </c>
      <c r="AR1141" s="139">
        <f t="shared" si="587"/>
        <v>0</v>
      </c>
      <c r="AS1141" s="464">
        <v>2.1747073416638378</v>
      </c>
      <c r="AT1141" s="429">
        <v>1.1854117383512546</v>
      </c>
      <c r="AU1141" s="351">
        <f t="shared" si="588"/>
        <v>0.98929560331258326</v>
      </c>
      <c r="AV1141" s="416">
        <f t="shared" si="589"/>
        <v>0.90472174827898999</v>
      </c>
      <c r="AW1141" s="348">
        <f t="shared" si="590"/>
        <v>0.49315499138888896</v>
      </c>
      <c r="AX1141" s="351">
        <f t="shared" si="591"/>
        <v>0.41156675689010092</v>
      </c>
      <c r="AY1141" s="208">
        <v>0.36299999999999999</v>
      </c>
      <c r="AZ1141" s="221">
        <v>0.28912937978872433</v>
      </c>
      <c r="BA1141" s="223">
        <f t="shared" si="600"/>
        <v>7.3870620211275662E-2</v>
      </c>
      <c r="BB1141" s="227">
        <f t="shared" si="601"/>
        <v>0.15101526000000001</v>
      </c>
      <c r="BC1141" s="221">
        <f t="shared" si="602"/>
        <v>0.12028360457970512</v>
      </c>
      <c r="BD1141" s="223">
        <f t="shared" si="603"/>
        <v>3.0731655420294903E-2</v>
      </c>
      <c r="BE1141" s="237">
        <f t="shared" si="604"/>
        <v>289.84082682620686</v>
      </c>
      <c r="BF1141" s="447">
        <f t="shared" si="605"/>
        <v>21.642390372006734</v>
      </c>
    </row>
    <row r="1142" spans="1:58" ht="15.75" thickBot="1" x14ac:dyDescent="0.3">
      <c r="A1142" s="22">
        <v>1136</v>
      </c>
      <c r="B1142" s="23">
        <v>56</v>
      </c>
      <c r="C1142" s="24" t="s">
        <v>12</v>
      </c>
      <c r="D1142" s="24" t="s">
        <v>6</v>
      </c>
      <c r="E1142" s="25" t="s">
        <v>8</v>
      </c>
      <c r="F1142" s="26" t="s">
        <v>34</v>
      </c>
      <c r="G1142" s="27">
        <v>42647</v>
      </c>
      <c r="H1142" s="28">
        <v>20</v>
      </c>
      <c r="I1142" s="25">
        <v>140</v>
      </c>
      <c r="J1142" s="41"/>
      <c r="K1142" s="41"/>
      <c r="L1142" s="42">
        <v>30.001810103142219</v>
      </c>
      <c r="M1142" s="41"/>
      <c r="N1142" s="41"/>
      <c r="O1142" s="41"/>
      <c r="P1142" s="41"/>
      <c r="Q1142" s="41"/>
      <c r="R1142" s="41"/>
      <c r="S1142" s="314">
        <v>14092.950271816349</v>
      </c>
      <c r="T1142" s="322">
        <v>307.6185595908849</v>
      </c>
      <c r="U1142" s="327">
        <v>16.774722071505924</v>
      </c>
      <c r="V1142" s="289">
        <f t="shared" si="592"/>
        <v>45.813068920676201</v>
      </c>
      <c r="W1142" s="300">
        <f t="shared" si="593"/>
        <v>840.13017990653225</v>
      </c>
      <c r="X1142" s="307">
        <f t="shared" si="594"/>
        <v>18.338220942176775</v>
      </c>
      <c r="Y1142" s="41">
        <v>419.23</v>
      </c>
      <c r="Z1142" s="264">
        <v>22.900000000000006</v>
      </c>
      <c r="AA1142" s="194">
        <v>6.18</v>
      </c>
      <c r="AB1142" s="73">
        <v>17.709330223448934</v>
      </c>
      <c r="AC1142" s="255">
        <f t="shared" si="595"/>
        <v>1.4757775186207444E-3</v>
      </c>
      <c r="AD1142" s="80">
        <f t="shared" si="596"/>
        <v>7.4242825095764964</v>
      </c>
      <c r="AE1142" s="145">
        <v>0.65428064762499993</v>
      </c>
      <c r="AF1142" s="150">
        <v>0.6176033392250001</v>
      </c>
      <c r="AG1142" s="155">
        <v>0.494581785075</v>
      </c>
      <c r="AH1142" s="160">
        <v>0.46596765889999997</v>
      </c>
      <c r="AI1142" s="179">
        <f t="shared" si="597"/>
        <v>3.6945533194624529</v>
      </c>
      <c r="AJ1142" s="179">
        <f t="shared" si="598"/>
        <v>2.6311986564179142</v>
      </c>
      <c r="AK1142" s="260">
        <f t="shared" si="599"/>
        <v>315.74383877014975</v>
      </c>
      <c r="AL1142" s="109">
        <v>178.88488351081679</v>
      </c>
      <c r="AM1142" s="132">
        <v>0.9037777777777779</v>
      </c>
      <c r="AN1142" s="136">
        <v>7.7056451612903219E-3</v>
      </c>
      <c r="AO1142" s="140">
        <v>0</v>
      </c>
      <c r="AP1142" s="132">
        <f t="shared" si="585"/>
        <v>0.37889075777777781</v>
      </c>
      <c r="AQ1142" s="136">
        <f t="shared" si="586"/>
        <v>3.2304376209677417E-3</v>
      </c>
      <c r="AR1142" s="140">
        <f t="shared" si="587"/>
        <v>0</v>
      </c>
      <c r="AS1142" s="465">
        <v>1.6684565000442564</v>
      </c>
      <c r="AT1142" s="430">
        <v>0.91148342293906826</v>
      </c>
      <c r="AU1142" s="352">
        <f t="shared" si="588"/>
        <v>0.75697307710518813</v>
      </c>
      <c r="AV1142" s="417">
        <f t="shared" si="589"/>
        <v>0.69946701851355364</v>
      </c>
      <c r="AW1142" s="349">
        <f t="shared" si="590"/>
        <v>0.38212119539874562</v>
      </c>
      <c r="AX1142" s="352">
        <f t="shared" si="591"/>
        <v>0.31734582311480802</v>
      </c>
      <c r="AY1142" s="209">
        <v>0.29299999999999998</v>
      </c>
      <c r="AZ1142" s="222">
        <v>0.23459389522515059</v>
      </c>
      <c r="BA1142" s="225">
        <f t="shared" si="600"/>
        <v>5.8406104774849393E-2</v>
      </c>
      <c r="BB1142" s="228">
        <f t="shared" si="601"/>
        <v>0.12283439</v>
      </c>
      <c r="BC1142" s="222">
        <f t="shared" si="602"/>
        <v>9.8348798695239895E-2</v>
      </c>
      <c r="BD1142" s="225">
        <f t="shared" si="603"/>
        <v>2.4485591304760114E-2</v>
      </c>
      <c r="BE1142" s="238">
        <f t="shared" si="604"/>
        <v>303.21026015545647</v>
      </c>
      <c r="BF1142" s="448">
        <f t="shared" si="605"/>
        <v>23.394927453923259</v>
      </c>
    </row>
    <row r="1143" spans="1:58" x14ac:dyDescent="0.25">
      <c r="A1143" s="8">
        <v>1137</v>
      </c>
      <c r="B1143" s="9">
        <v>57</v>
      </c>
      <c r="C1143" s="10" t="s">
        <v>12</v>
      </c>
      <c r="D1143" s="10" t="s">
        <v>9</v>
      </c>
      <c r="E1143" s="11" t="s">
        <v>7</v>
      </c>
      <c r="F1143" s="12" t="s">
        <v>34</v>
      </c>
      <c r="G1143" s="13">
        <v>42648</v>
      </c>
      <c r="H1143" s="14">
        <v>20</v>
      </c>
      <c r="I1143" s="11">
        <v>140</v>
      </c>
      <c r="J1143" s="39"/>
      <c r="K1143" s="39"/>
      <c r="L1143" s="44">
        <v>75.009448713120804</v>
      </c>
      <c r="M1143" s="39"/>
      <c r="N1143" s="39"/>
      <c r="O1143" s="39"/>
      <c r="P1143" s="39"/>
      <c r="Q1143" s="39"/>
      <c r="R1143" s="39"/>
      <c r="S1143" s="315">
        <v>29349.197029478484</v>
      </c>
      <c r="T1143" s="323">
        <v>1221.403856545317</v>
      </c>
      <c r="U1143" s="328">
        <v>38.851619020802779</v>
      </c>
      <c r="V1143" s="287">
        <f t="shared" si="592"/>
        <v>24.029068577277378</v>
      </c>
      <c r="W1143" s="298">
        <f t="shared" si="593"/>
        <v>755.41760598866415</v>
      </c>
      <c r="X1143" s="305">
        <f t="shared" si="594"/>
        <v>31.437656584950201</v>
      </c>
      <c r="Y1143" s="39">
        <v>443.75</v>
      </c>
      <c r="Z1143" s="262">
        <v>66.599999999999994</v>
      </c>
      <c r="AA1143" s="192">
        <v>4.12</v>
      </c>
      <c r="AB1143" s="71">
        <v>54.779140313793604</v>
      </c>
      <c r="AC1143" s="253">
        <f t="shared" si="595"/>
        <v>4.5649283594828005E-3</v>
      </c>
      <c r="AD1143" s="78">
        <f t="shared" si="596"/>
        <v>24.308243514245909</v>
      </c>
      <c r="AE1143" s="163">
        <v>2.8789669720250002</v>
      </c>
      <c r="AF1143" s="165">
        <v>2.767397023425</v>
      </c>
      <c r="AG1143" s="167">
        <v>2.2851303484750001</v>
      </c>
      <c r="AH1143" s="169">
        <v>2.1463096178999996</v>
      </c>
      <c r="AI1143" s="177">
        <f t="shared" si="597"/>
        <v>5.2555899116585172</v>
      </c>
      <c r="AJ1143" s="177">
        <f t="shared" si="598"/>
        <v>3.9181148254704361</v>
      </c>
      <c r="AK1143" s="258">
        <f t="shared" si="599"/>
        <v>470.1737790564523</v>
      </c>
      <c r="AL1143" s="107">
        <v>125.98529516717561</v>
      </c>
      <c r="AM1143" s="130">
        <v>12.731444444444445</v>
      </c>
      <c r="AN1143" s="134">
        <v>0.34167338709677419</v>
      </c>
      <c r="AO1143" s="138">
        <v>0</v>
      </c>
      <c r="AP1143" s="130">
        <f t="shared" si="585"/>
        <v>5.6495784722222222</v>
      </c>
      <c r="AQ1143" s="134">
        <f t="shared" si="586"/>
        <v>0.15161756552419353</v>
      </c>
      <c r="AR1143" s="138">
        <f t="shared" si="587"/>
        <v>0</v>
      </c>
      <c r="AS1143" s="463">
        <v>14.147226431770843</v>
      </c>
      <c r="AT1143" s="428">
        <v>13.07311783154122</v>
      </c>
      <c r="AU1143" s="350">
        <f t="shared" si="588"/>
        <v>1.0741086002296232</v>
      </c>
      <c r="AV1143" s="415">
        <f t="shared" si="589"/>
        <v>6.2778317290983114</v>
      </c>
      <c r="AW1143" s="347">
        <f t="shared" si="590"/>
        <v>5.8011960377464167</v>
      </c>
      <c r="AX1143" s="350">
        <f t="shared" si="591"/>
        <v>0.47663569135189526</v>
      </c>
      <c r="AY1143" s="207">
        <v>0.496</v>
      </c>
      <c r="AZ1143" s="220">
        <v>0.42093111682147372</v>
      </c>
      <c r="BA1143" s="224">
        <f t="shared" si="600"/>
        <v>7.506888317852628E-2</v>
      </c>
      <c r="BB1143" s="226">
        <f t="shared" si="601"/>
        <v>0.22009999999999999</v>
      </c>
      <c r="BC1143" s="220">
        <f t="shared" si="602"/>
        <v>0.18678818308952896</v>
      </c>
      <c r="BD1143" s="224">
        <f t="shared" si="603"/>
        <v>3.331181691047104E-2</v>
      </c>
      <c r="BE1143" s="236">
        <f t="shared" si="604"/>
        <v>729.71833327425031</v>
      </c>
      <c r="BF1143" s="446">
        <f t="shared" si="605"/>
        <v>50.999629182824627</v>
      </c>
    </row>
    <row r="1144" spans="1:58" x14ac:dyDescent="0.25">
      <c r="A1144" s="15">
        <v>1138</v>
      </c>
      <c r="B1144" s="16">
        <v>58</v>
      </c>
      <c r="C1144" s="17" t="s">
        <v>12</v>
      </c>
      <c r="D1144" s="17" t="s">
        <v>9</v>
      </c>
      <c r="E1144" s="18" t="s">
        <v>7</v>
      </c>
      <c r="F1144" s="19" t="s">
        <v>34</v>
      </c>
      <c r="G1144" s="20">
        <v>42648</v>
      </c>
      <c r="H1144" s="21">
        <v>20</v>
      </c>
      <c r="I1144" s="18">
        <v>140</v>
      </c>
      <c r="J1144" s="40"/>
      <c r="K1144" s="40"/>
      <c r="L1144" s="43">
        <v>75.009448713120804</v>
      </c>
      <c r="M1144" s="40"/>
      <c r="N1144" s="40"/>
      <c r="O1144" s="40"/>
      <c r="P1144" s="40"/>
      <c r="Q1144" s="40"/>
      <c r="R1144" s="40"/>
      <c r="S1144" s="313">
        <v>29349.197029478484</v>
      </c>
      <c r="T1144" s="321">
        <v>1221.403856545317</v>
      </c>
      <c r="U1144" s="326">
        <v>38.851619020802779</v>
      </c>
      <c r="V1144" s="288">
        <f t="shared" si="592"/>
        <v>24.029068577277378</v>
      </c>
      <c r="W1144" s="299">
        <f t="shared" si="593"/>
        <v>755.41760598866415</v>
      </c>
      <c r="X1144" s="306">
        <f t="shared" si="594"/>
        <v>31.437656584950201</v>
      </c>
      <c r="Y1144" s="40">
        <v>445.51</v>
      </c>
      <c r="Z1144" s="263">
        <v>82.4</v>
      </c>
      <c r="AA1144" s="193">
        <v>4.18</v>
      </c>
      <c r="AB1144" s="72">
        <v>78.76243606024083</v>
      </c>
      <c r="AC1144" s="254">
        <f t="shared" si="595"/>
        <v>6.5635363383534026E-3</v>
      </c>
      <c r="AD1144" s="79">
        <f t="shared" si="596"/>
        <v>35.089452889197894</v>
      </c>
      <c r="AE1144" s="163">
        <v>3.6155304760250004</v>
      </c>
      <c r="AF1144" s="165">
        <v>3.4783710614250003</v>
      </c>
      <c r="AG1144" s="167">
        <v>2.9049220944749998</v>
      </c>
      <c r="AH1144" s="169">
        <v>2.7425166998999999</v>
      </c>
      <c r="AI1144" s="178">
        <f t="shared" si="597"/>
        <v>4.5904248990720529</v>
      </c>
      <c r="AJ1144" s="178">
        <f t="shared" si="598"/>
        <v>3.4820110157618887</v>
      </c>
      <c r="AK1144" s="259">
        <f t="shared" si="599"/>
        <v>417.84132189142667</v>
      </c>
      <c r="AL1144" s="108">
        <v>123.47982489040464</v>
      </c>
      <c r="AM1144" s="131">
        <v>14.644777777777778</v>
      </c>
      <c r="AN1144" s="135">
        <v>0.32360887096774194</v>
      </c>
      <c r="AO1144" s="139">
        <v>0</v>
      </c>
      <c r="AP1144" s="131">
        <f t="shared" si="585"/>
        <v>6.5243949477777781</v>
      </c>
      <c r="AQ1144" s="135">
        <f t="shared" si="586"/>
        <v>0.14417098810483869</v>
      </c>
      <c r="AR1144" s="139">
        <f t="shared" si="587"/>
        <v>0</v>
      </c>
      <c r="AS1144" s="464">
        <v>16.595178472339033</v>
      </c>
      <c r="AT1144" s="429">
        <v>14.96838664874552</v>
      </c>
      <c r="AU1144" s="351">
        <f t="shared" si="588"/>
        <v>1.6267918235935124</v>
      </c>
      <c r="AV1144" s="416">
        <f t="shared" si="589"/>
        <v>7.3933179612117623</v>
      </c>
      <c r="AW1144" s="348">
        <f t="shared" si="590"/>
        <v>6.6685659358826168</v>
      </c>
      <c r="AX1144" s="351">
        <f t="shared" si="591"/>
        <v>0.72475202532914573</v>
      </c>
      <c r="AY1144" s="208">
        <v>1.01</v>
      </c>
      <c r="AZ1144" s="221">
        <v>0.92923359695485641</v>
      </c>
      <c r="BA1144" s="223">
        <f t="shared" si="600"/>
        <v>8.0766403045143598E-2</v>
      </c>
      <c r="BB1144" s="227">
        <f t="shared" si="601"/>
        <v>0.44996510000000001</v>
      </c>
      <c r="BC1144" s="221">
        <f t="shared" si="602"/>
        <v>0.41398285977935806</v>
      </c>
      <c r="BD1144" s="223">
        <f t="shared" si="603"/>
        <v>3.5982240220641927E-2</v>
      </c>
      <c r="BE1144" s="237">
        <f t="shared" si="604"/>
        <v>975.1881115247553</v>
      </c>
      <c r="BF1144" s="447">
        <f t="shared" si="605"/>
        <v>48.41580521732525</v>
      </c>
    </row>
    <row r="1145" spans="1:58" x14ac:dyDescent="0.25">
      <c r="A1145" s="15">
        <v>1139</v>
      </c>
      <c r="B1145" s="16">
        <v>59</v>
      </c>
      <c r="C1145" s="17" t="s">
        <v>12</v>
      </c>
      <c r="D1145" s="17" t="s">
        <v>9</v>
      </c>
      <c r="E1145" s="18" t="s">
        <v>7</v>
      </c>
      <c r="F1145" s="19" t="s">
        <v>34</v>
      </c>
      <c r="G1145" s="20">
        <v>42648</v>
      </c>
      <c r="H1145" s="21">
        <v>20</v>
      </c>
      <c r="I1145" s="18">
        <v>140</v>
      </c>
      <c r="J1145" s="40"/>
      <c r="K1145" s="40"/>
      <c r="L1145" s="43">
        <v>75.012254168060139</v>
      </c>
      <c r="M1145" s="40"/>
      <c r="N1145" s="40"/>
      <c r="O1145" s="40"/>
      <c r="P1145" s="40"/>
      <c r="Q1145" s="40"/>
      <c r="R1145" s="40"/>
      <c r="S1145" s="313">
        <v>29350.294729184116</v>
      </c>
      <c r="T1145" s="321">
        <v>1221.4495387032457</v>
      </c>
      <c r="U1145" s="326">
        <v>38.853072123956487</v>
      </c>
      <c r="V1145" s="288">
        <f t="shared" si="592"/>
        <v>24.029068577277382</v>
      </c>
      <c r="W1145" s="299">
        <f t="shared" si="593"/>
        <v>755.41760598866426</v>
      </c>
      <c r="X1145" s="306">
        <f t="shared" si="594"/>
        <v>31.437656584950201</v>
      </c>
      <c r="Y1145" s="40">
        <v>443.71</v>
      </c>
      <c r="Z1145" s="263">
        <v>70.599999999999994</v>
      </c>
      <c r="AA1145" s="193">
        <v>4.04</v>
      </c>
      <c r="AB1145" s="72">
        <v>50.257364418369271</v>
      </c>
      <c r="AC1145" s="254">
        <f t="shared" si="595"/>
        <v>4.188113701530773E-3</v>
      </c>
      <c r="AD1145" s="79">
        <f t="shared" si="596"/>
        <v>22.299695166074628</v>
      </c>
      <c r="AE1145" s="163">
        <v>2.3518518060250004</v>
      </c>
      <c r="AF1145" s="165">
        <v>2.2620524539250004</v>
      </c>
      <c r="AG1145" s="167">
        <v>1.8583113219750003</v>
      </c>
      <c r="AH1145" s="169">
        <v>1.7395639453999996</v>
      </c>
      <c r="AI1145" s="178">
        <f t="shared" si="597"/>
        <v>4.6796162776203785</v>
      </c>
      <c r="AJ1145" s="178">
        <f t="shared" si="598"/>
        <v>3.4613115222655448</v>
      </c>
      <c r="AK1145" s="259">
        <f t="shared" si="599"/>
        <v>415.35738267186531</v>
      </c>
      <c r="AL1145" s="108">
        <v>114.02736884622333</v>
      </c>
      <c r="AM1145" s="131">
        <v>11.459777777777777</v>
      </c>
      <c r="AN1145" s="135">
        <v>0.41618951612903227</v>
      </c>
      <c r="AO1145" s="139">
        <v>0</v>
      </c>
      <c r="AP1145" s="131">
        <f t="shared" si="585"/>
        <v>5.084817997777777</v>
      </c>
      <c r="AQ1145" s="135">
        <f t="shared" si="586"/>
        <v>0.1846674502016129</v>
      </c>
      <c r="AR1145" s="139">
        <f t="shared" si="587"/>
        <v>0</v>
      </c>
      <c r="AS1145" s="464">
        <v>12.755296207268765</v>
      </c>
      <c r="AT1145" s="429">
        <v>11.875967293906809</v>
      </c>
      <c r="AU1145" s="351">
        <f t="shared" si="588"/>
        <v>0.87932891336195595</v>
      </c>
      <c r="AV1145" s="416">
        <f t="shared" si="589"/>
        <v>5.6596524801272237</v>
      </c>
      <c r="AW1145" s="348">
        <f t="shared" si="590"/>
        <v>5.26948544797939</v>
      </c>
      <c r="AX1145" s="351">
        <f t="shared" si="591"/>
        <v>0.39016703214783349</v>
      </c>
      <c r="AY1145" s="208">
        <v>0.17699999999999999</v>
      </c>
      <c r="AZ1145" s="221">
        <v>0.15707236655806064</v>
      </c>
      <c r="BA1145" s="223">
        <f t="shared" si="600"/>
        <v>1.9927633441939346E-2</v>
      </c>
      <c r="BB1145" s="227">
        <f t="shared" si="601"/>
        <v>7.8536669999999989E-2</v>
      </c>
      <c r="BC1145" s="221">
        <f t="shared" si="602"/>
        <v>6.9694579765477091E-2</v>
      </c>
      <c r="BD1145" s="223">
        <f t="shared" si="603"/>
        <v>8.8420902345229067E-3</v>
      </c>
      <c r="BE1145" s="237">
        <f t="shared" si="604"/>
        <v>2521.993620807903</v>
      </c>
      <c r="BF1145" s="447">
        <f t="shared" si="605"/>
        <v>57.154227109648055</v>
      </c>
    </row>
    <row r="1146" spans="1:58" ht="15.75" thickBot="1" x14ac:dyDescent="0.3">
      <c r="A1146" s="22">
        <v>1140</v>
      </c>
      <c r="B1146" s="23">
        <v>60</v>
      </c>
      <c r="C1146" s="24" t="s">
        <v>12</v>
      </c>
      <c r="D1146" s="24" t="s">
        <v>9</v>
      </c>
      <c r="E1146" s="25" t="s">
        <v>7</v>
      </c>
      <c r="F1146" s="26" t="s">
        <v>34</v>
      </c>
      <c r="G1146" s="27">
        <v>42648</v>
      </c>
      <c r="H1146" s="28">
        <v>20</v>
      </c>
      <c r="I1146" s="25">
        <v>140</v>
      </c>
      <c r="J1146" s="41"/>
      <c r="K1146" s="41"/>
      <c r="L1146" s="42">
        <v>75.006643258181469</v>
      </c>
      <c r="M1146" s="41"/>
      <c r="N1146" s="41"/>
      <c r="O1146" s="41"/>
      <c r="P1146" s="41"/>
      <c r="Q1146" s="41"/>
      <c r="R1146" s="41"/>
      <c r="S1146" s="314">
        <v>29348.099329772853</v>
      </c>
      <c r="T1146" s="322">
        <v>1221.3581743873881</v>
      </c>
      <c r="U1146" s="327">
        <v>38.850165917649072</v>
      </c>
      <c r="V1146" s="289">
        <f t="shared" si="592"/>
        <v>24.029068577277378</v>
      </c>
      <c r="W1146" s="300">
        <f t="shared" si="593"/>
        <v>755.41760598866404</v>
      </c>
      <c r="X1146" s="307">
        <f t="shared" si="594"/>
        <v>31.437656584950197</v>
      </c>
      <c r="Y1146" s="41">
        <v>442.61000000000007</v>
      </c>
      <c r="Z1146" s="264">
        <v>83.4</v>
      </c>
      <c r="AA1146" s="194">
        <v>4.26</v>
      </c>
      <c r="AB1146" s="73">
        <v>87.296520812900425</v>
      </c>
      <c r="AC1146" s="255">
        <f t="shared" si="595"/>
        <v>7.2747100677417022E-3</v>
      </c>
      <c r="AD1146" s="80">
        <f t="shared" si="596"/>
        <v>38.638313076997868</v>
      </c>
      <c r="AE1146" s="145">
        <v>3.9490792580250007</v>
      </c>
      <c r="AF1146" s="150">
        <v>3.8009484169250003</v>
      </c>
      <c r="AG1146" s="155">
        <v>3.183732058975</v>
      </c>
      <c r="AH1146" s="160">
        <v>3.0046054753999996</v>
      </c>
      <c r="AI1146" s="179">
        <f t="shared" si="597"/>
        <v>4.5237533194351736</v>
      </c>
      <c r="AJ1146" s="179">
        <f t="shared" si="598"/>
        <v>3.4418387438826628</v>
      </c>
      <c r="AK1146" s="260">
        <f t="shared" si="599"/>
        <v>413.02064926591959</v>
      </c>
      <c r="AL1146" s="109">
        <v>122.79651481492166</v>
      </c>
      <c r="AM1146" s="132">
        <v>15.648111111111113</v>
      </c>
      <c r="AN1146" s="136">
        <v>0.22041532258064514</v>
      </c>
      <c r="AO1146" s="140">
        <v>0</v>
      </c>
      <c r="AP1146" s="132">
        <f t="shared" si="585"/>
        <v>6.9260104588888911</v>
      </c>
      <c r="AQ1146" s="136">
        <f t="shared" si="586"/>
        <v>9.755802592741937E-2</v>
      </c>
      <c r="AR1146" s="140">
        <f t="shared" si="587"/>
        <v>0</v>
      </c>
      <c r="AS1146" s="465">
        <v>17.790389176882272</v>
      </c>
      <c r="AT1146" s="430">
        <v>15.868526433691759</v>
      </c>
      <c r="AU1146" s="352">
        <f t="shared" si="588"/>
        <v>1.9218627431905126</v>
      </c>
      <c r="AV1146" s="417">
        <f t="shared" si="589"/>
        <v>7.8742041535798633</v>
      </c>
      <c r="AW1146" s="349">
        <f t="shared" si="590"/>
        <v>7.0235684848163107</v>
      </c>
      <c r="AX1146" s="352">
        <f t="shared" si="591"/>
        <v>0.85063566876355301</v>
      </c>
      <c r="AY1146" s="209">
        <v>1.4770000000000001</v>
      </c>
      <c r="AZ1146" s="222">
        <v>1.376943260003352</v>
      </c>
      <c r="BA1146" s="225">
        <f t="shared" si="600"/>
        <v>0.1000567399966481</v>
      </c>
      <c r="BB1146" s="228">
        <f t="shared" si="601"/>
        <v>0.65373497000000014</v>
      </c>
      <c r="BC1146" s="222">
        <f t="shared" si="602"/>
        <v>0.60944885631008372</v>
      </c>
      <c r="BD1146" s="225">
        <f t="shared" si="603"/>
        <v>4.4286113689916425E-2</v>
      </c>
      <c r="BE1146" s="238">
        <f t="shared" si="604"/>
        <v>872.47016858459369</v>
      </c>
      <c r="BF1146" s="448">
        <f t="shared" si="605"/>
        <v>45.422869620740023</v>
      </c>
    </row>
    <row r="1147" spans="1:58" x14ac:dyDescent="0.25">
      <c r="A1147" s="8">
        <v>1141</v>
      </c>
      <c r="B1147" s="9">
        <v>61</v>
      </c>
      <c r="C1147" s="10" t="s">
        <v>12</v>
      </c>
      <c r="D1147" s="10" t="s">
        <v>9</v>
      </c>
      <c r="E1147" s="11" t="s">
        <v>8</v>
      </c>
      <c r="F1147" s="12" t="s">
        <v>34</v>
      </c>
      <c r="G1147" s="13">
        <v>42647</v>
      </c>
      <c r="H1147" s="14">
        <v>20</v>
      </c>
      <c r="I1147" s="11">
        <v>140</v>
      </c>
      <c r="J1147" s="39"/>
      <c r="K1147" s="39"/>
      <c r="L1147" s="44">
        <v>75.003837803242135</v>
      </c>
      <c r="M1147" s="39"/>
      <c r="N1147" s="39"/>
      <c r="O1147" s="39"/>
      <c r="P1147" s="39"/>
      <c r="Q1147" s="39"/>
      <c r="R1147" s="39"/>
      <c r="S1147" s="315">
        <v>29347.001630067225</v>
      </c>
      <c r="T1147" s="323">
        <v>1221.3124922294592</v>
      </c>
      <c r="U1147" s="328">
        <v>38.848712814495357</v>
      </c>
      <c r="V1147" s="287">
        <f t="shared" si="592"/>
        <v>24.029068577277382</v>
      </c>
      <c r="W1147" s="298">
        <f t="shared" si="593"/>
        <v>755.41760598866426</v>
      </c>
      <c r="X1147" s="305">
        <f t="shared" si="594"/>
        <v>31.437656584950201</v>
      </c>
      <c r="Y1147" s="39">
        <v>408.59999999999997</v>
      </c>
      <c r="Z1147" s="262">
        <v>84.5</v>
      </c>
      <c r="AA1147" s="192">
        <v>4.01</v>
      </c>
      <c r="AB1147" s="71">
        <v>20.639437286324295</v>
      </c>
      <c r="AC1147" s="253">
        <f t="shared" si="595"/>
        <v>1.7199531071936912E-3</v>
      </c>
      <c r="AD1147" s="78">
        <f t="shared" si="596"/>
        <v>8.4332740751921058</v>
      </c>
      <c r="AE1147" s="163">
        <v>0.80218003642500002</v>
      </c>
      <c r="AF1147" s="165">
        <v>0.7700962199250001</v>
      </c>
      <c r="AG1147" s="167">
        <v>0.62352552637500003</v>
      </c>
      <c r="AH1147" s="169">
        <v>0.58612662929999992</v>
      </c>
      <c r="AI1147" s="177">
        <f t="shared" si="597"/>
        <v>3.8866371466266916</v>
      </c>
      <c r="AJ1147" s="177">
        <f t="shared" si="598"/>
        <v>2.8398382241184832</v>
      </c>
      <c r="AK1147" s="258">
        <f t="shared" si="599"/>
        <v>340.780586894218</v>
      </c>
      <c r="AL1147" s="107">
        <v>101.55695996865886</v>
      </c>
      <c r="AM1147" s="130">
        <v>11.55077777777778</v>
      </c>
      <c r="AN1147" s="134">
        <v>0.21138306451612901</v>
      </c>
      <c r="AO1147" s="138">
        <v>0</v>
      </c>
      <c r="AP1147" s="130">
        <f t="shared" si="585"/>
        <v>4.7196478000000006</v>
      </c>
      <c r="AQ1147" s="134">
        <f t="shared" si="586"/>
        <v>8.637112016129031E-2</v>
      </c>
      <c r="AR1147" s="138">
        <f t="shared" si="587"/>
        <v>0</v>
      </c>
      <c r="AS1147" s="463">
        <v>12.605572477098679</v>
      </c>
      <c r="AT1147" s="428">
        <v>11.762160842293909</v>
      </c>
      <c r="AU1147" s="350">
        <f t="shared" si="588"/>
        <v>0.84341163480477022</v>
      </c>
      <c r="AV1147" s="415">
        <f t="shared" si="589"/>
        <v>5.1506369141425203</v>
      </c>
      <c r="AW1147" s="347">
        <f t="shared" si="590"/>
        <v>4.8060189201612911</v>
      </c>
      <c r="AX1147" s="350">
        <f t="shared" si="591"/>
        <v>0.34461799398122905</v>
      </c>
      <c r="AY1147" s="207">
        <v>2.4790000000000001</v>
      </c>
      <c r="AZ1147" s="220">
        <v>2.4177210871814543</v>
      </c>
      <c r="BA1147" s="224">
        <f t="shared" si="600"/>
        <v>6.1278912818545805E-2</v>
      </c>
      <c r="BB1147" s="226">
        <f t="shared" si="601"/>
        <v>1.0129193999999999</v>
      </c>
      <c r="BC1147" s="220">
        <f t="shared" si="602"/>
        <v>0.98788083622234213</v>
      </c>
      <c r="BD1147" s="224">
        <f t="shared" si="603"/>
        <v>2.5038563777657813E-2</v>
      </c>
      <c r="BE1147" s="236">
        <f t="shared" si="604"/>
        <v>336.81141418810967</v>
      </c>
      <c r="BF1147" s="446">
        <f t="shared" si="605"/>
        <v>24.47136894323474</v>
      </c>
    </row>
    <row r="1148" spans="1:58" x14ac:dyDescent="0.25">
      <c r="A1148" s="15">
        <v>1142</v>
      </c>
      <c r="B1148" s="16">
        <v>62</v>
      </c>
      <c r="C1148" s="17" t="s">
        <v>12</v>
      </c>
      <c r="D1148" s="17" t="s">
        <v>9</v>
      </c>
      <c r="E1148" s="18" t="s">
        <v>8</v>
      </c>
      <c r="F1148" s="19" t="s">
        <v>34</v>
      </c>
      <c r="G1148" s="20">
        <v>42647</v>
      </c>
      <c r="H1148" s="21">
        <v>20</v>
      </c>
      <c r="I1148" s="18">
        <v>140</v>
      </c>
      <c r="J1148" s="40"/>
      <c r="K1148" s="40"/>
      <c r="L1148" s="43">
        <v>75.001032348302772</v>
      </c>
      <c r="M1148" s="40"/>
      <c r="N1148" s="40"/>
      <c r="O1148" s="40"/>
      <c r="P1148" s="40"/>
      <c r="Q1148" s="40"/>
      <c r="R1148" s="40"/>
      <c r="S1148" s="313">
        <v>29345.903930361583</v>
      </c>
      <c r="T1148" s="321">
        <v>1221.2668100715298</v>
      </c>
      <c r="U1148" s="326">
        <v>38.847259711341636</v>
      </c>
      <c r="V1148" s="288">
        <f t="shared" si="592"/>
        <v>24.029068577277382</v>
      </c>
      <c r="W1148" s="299">
        <f t="shared" si="593"/>
        <v>755.41760598866415</v>
      </c>
      <c r="X1148" s="306">
        <f t="shared" si="594"/>
        <v>31.437656584950194</v>
      </c>
      <c r="Y1148" s="40">
        <v>424.25999999999993</v>
      </c>
      <c r="Z1148" s="263">
        <v>80</v>
      </c>
      <c r="AA1148" s="193">
        <v>4.03</v>
      </c>
      <c r="AB1148" s="72">
        <v>21.019605070405301</v>
      </c>
      <c r="AC1148" s="254">
        <f t="shared" si="595"/>
        <v>1.7516337558671085E-3</v>
      </c>
      <c r="AD1148" s="79">
        <f t="shared" si="596"/>
        <v>8.9177776471701531</v>
      </c>
      <c r="AE1148" s="163">
        <v>0.80000565942500002</v>
      </c>
      <c r="AF1148" s="165">
        <v>0.76719919592499997</v>
      </c>
      <c r="AG1148" s="167">
        <v>0.6224259994750001</v>
      </c>
      <c r="AH1148" s="169">
        <v>0.58597183599999991</v>
      </c>
      <c r="AI1148" s="178">
        <f t="shared" si="597"/>
        <v>3.8059975758125613</v>
      </c>
      <c r="AJ1148" s="178">
        <f t="shared" si="598"/>
        <v>2.7877395128846785</v>
      </c>
      <c r="AK1148" s="259">
        <f t="shared" si="599"/>
        <v>334.52874154616137</v>
      </c>
      <c r="AL1148" s="108">
        <v>95.065514251570491</v>
      </c>
      <c r="AM1148" s="131">
        <v>10.906777777777778</v>
      </c>
      <c r="AN1148" s="135">
        <v>0.13686693548387097</v>
      </c>
      <c r="AO1148" s="139">
        <v>0</v>
      </c>
      <c r="AP1148" s="131">
        <f t="shared" si="585"/>
        <v>4.6273095399999997</v>
      </c>
      <c r="AQ1148" s="135">
        <f t="shared" si="586"/>
        <v>5.8067166048387089E-2</v>
      </c>
      <c r="AR1148" s="139">
        <f t="shared" si="587"/>
        <v>0</v>
      </c>
      <c r="AS1148" s="464">
        <v>12.254025136284923</v>
      </c>
      <c r="AT1148" s="429">
        <v>11.043644713261649</v>
      </c>
      <c r="AU1148" s="351">
        <f t="shared" si="588"/>
        <v>1.210380423023274</v>
      </c>
      <c r="AV1148" s="416">
        <f t="shared" si="589"/>
        <v>5.1988927043202411</v>
      </c>
      <c r="AW1148" s="348">
        <f t="shared" si="590"/>
        <v>4.6853767060483866</v>
      </c>
      <c r="AX1148" s="351">
        <f t="shared" si="591"/>
        <v>0.51351599827185423</v>
      </c>
      <c r="AY1148" s="208">
        <v>2.7639999999999998</v>
      </c>
      <c r="AZ1148" s="221">
        <v>2.7432646312474658</v>
      </c>
      <c r="BA1148" s="223">
        <f t="shared" si="600"/>
        <v>2.0735368752534011E-2</v>
      </c>
      <c r="BB1148" s="227">
        <f t="shared" si="601"/>
        <v>1.1726546399999997</v>
      </c>
      <c r="BC1148" s="221">
        <f t="shared" si="602"/>
        <v>1.1638574524530498</v>
      </c>
      <c r="BD1148" s="223">
        <f t="shared" si="603"/>
        <v>8.7971875469500787E-3</v>
      </c>
      <c r="BE1148" s="237">
        <f t="shared" si="604"/>
        <v>1013.7078014509173</v>
      </c>
      <c r="BF1148" s="447">
        <f t="shared" si="605"/>
        <v>17.366114545956368</v>
      </c>
    </row>
    <row r="1149" spans="1:58" x14ac:dyDescent="0.25">
      <c r="A1149" s="15">
        <v>1143</v>
      </c>
      <c r="B1149" s="16">
        <v>63</v>
      </c>
      <c r="C1149" s="17" t="s">
        <v>12</v>
      </c>
      <c r="D1149" s="17" t="s">
        <v>9</v>
      </c>
      <c r="E1149" s="18" t="s">
        <v>8</v>
      </c>
      <c r="F1149" s="19" t="s">
        <v>34</v>
      </c>
      <c r="G1149" s="20">
        <v>42647</v>
      </c>
      <c r="H1149" s="21">
        <v>20</v>
      </c>
      <c r="I1149" s="18">
        <v>140</v>
      </c>
      <c r="J1149" s="40"/>
      <c r="K1149" s="40"/>
      <c r="L1149" s="43">
        <v>75.003837803242135</v>
      </c>
      <c r="M1149" s="40"/>
      <c r="N1149" s="40"/>
      <c r="O1149" s="40"/>
      <c r="P1149" s="40"/>
      <c r="Q1149" s="40"/>
      <c r="R1149" s="40"/>
      <c r="S1149" s="313">
        <v>29347.001630067225</v>
      </c>
      <c r="T1149" s="321">
        <v>1221.3124922294592</v>
      </c>
      <c r="U1149" s="326">
        <v>38.848712814495357</v>
      </c>
      <c r="V1149" s="288">
        <f t="shared" si="592"/>
        <v>24.029068577277382</v>
      </c>
      <c r="W1149" s="299">
        <f t="shared" si="593"/>
        <v>755.41760598866426</v>
      </c>
      <c r="X1149" s="306">
        <f t="shared" si="594"/>
        <v>31.437656584950201</v>
      </c>
      <c r="Y1149" s="40">
        <v>418.74999999999994</v>
      </c>
      <c r="Z1149" s="263">
        <v>82.5</v>
      </c>
      <c r="AA1149" s="193">
        <v>4.09</v>
      </c>
      <c r="AB1149" s="72">
        <v>21.512866744061981</v>
      </c>
      <c r="AC1149" s="254">
        <f t="shared" si="595"/>
        <v>1.7927388953384983E-3</v>
      </c>
      <c r="AD1149" s="79">
        <f t="shared" si="596"/>
        <v>9.0085129490759535</v>
      </c>
      <c r="AE1149" s="163">
        <v>0.8045155854249999</v>
      </c>
      <c r="AF1149" s="165">
        <v>0.77232471892499999</v>
      </c>
      <c r="AG1149" s="167">
        <v>0.62611522897500005</v>
      </c>
      <c r="AH1149" s="169">
        <v>0.58932781589999994</v>
      </c>
      <c r="AI1149" s="178">
        <f t="shared" si="597"/>
        <v>3.7396949230258389</v>
      </c>
      <c r="AJ1149" s="178">
        <f t="shared" si="598"/>
        <v>2.7394201940225713</v>
      </c>
      <c r="AK1149" s="259">
        <f t="shared" si="599"/>
        <v>328.73042328270856</v>
      </c>
      <c r="AL1149" s="108">
        <v>99.96256979253188</v>
      </c>
      <c r="AM1149" s="131">
        <v>11.401444444444445</v>
      </c>
      <c r="AN1149" s="135">
        <v>0.1883508064516129</v>
      </c>
      <c r="AO1149" s="139">
        <v>0</v>
      </c>
      <c r="AP1149" s="131">
        <f t="shared" si="585"/>
        <v>4.7743548611111111</v>
      </c>
      <c r="AQ1149" s="135">
        <f t="shared" si="586"/>
        <v>7.8871900201612888E-2</v>
      </c>
      <c r="AR1149" s="139">
        <f t="shared" si="587"/>
        <v>0</v>
      </c>
      <c r="AS1149" s="464">
        <v>13.051057111970126</v>
      </c>
      <c r="AT1149" s="429">
        <v>11.589795250896058</v>
      </c>
      <c r="AU1149" s="351">
        <f t="shared" si="588"/>
        <v>1.4612618610740675</v>
      </c>
      <c r="AV1149" s="416">
        <f t="shared" si="589"/>
        <v>5.4651301656374889</v>
      </c>
      <c r="AW1149" s="348">
        <f t="shared" si="590"/>
        <v>4.8532267613127233</v>
      </c>
      <c r="AX1149" s="351">
        <f t="shared" si="591"/>
        <v>0.61190340432476564</v>
      </c>
      <c r="AY1149" s="208">
        <v>2.7930000000000001</v>
      </c>
      <c r="AZ1149" s="221">
        <v>2.749614435135451</v>
      </c>
      <c r="BA1149" s="223">
        <f t="shared" si="600"/>
        <v>4.3385564864549142E-2</v>
      </c>
      <c r="BB1149" s="227">
        <f t="shared" si="601"/>
        <v>1.1695687499999998</v>
      </c>
      <c r="BC1149" s="221">
        <f t="shared" si="602"/>
        <v>1.1514010447129699</v>
      </c>
      <c r="BD1149" s="223">
        <f t="shared" si="603"/>
        <v>1.8167705287029951E-2</v>
      </c>
      <c r="BE1149" s="237">
        <f t="shared" si="604"/>
        <v>495.8530979422697</v>
      </c>
      <c r="BF1149" s="447">
        <f t="shared" si="605"/>
        <v>14.722116081404762</v>
      </c>
    </row>
    <row r="1150" spans="1:58" ht="15.75" thickBot="1" x14ac:dyDescent="0.3">
      <c r="A1150" s="22">
        <v>1144</v>
      </c>
      <c r="B1150" s="23">
        <v>64</v>
      </c>
      <c r="C1150" s="24" t="s">
        <v>12</v>
      </c>
      <c r="D1150" s="24" t="s">
        <v>9</v>
      </c>
      <c r="E1150" s="25" t="s">
        <v>8</v>
      </c>
      <c r="F1150" s="26" t="s">
        <v>34</v>
      </c>
      <c r="G1150" s="27">
        <v>42647</v>
      </c>
      <c r="H1150" s="28">
        <v>20</v>
      </c>
      <c r="I1150" s="25">
        <v>140</v>
      </c>
      <c r="J1150" s="41"/>
      <c r="K1150" s="41"/>
      <c r="L1150" s="42">
        <v>75.012254168060139</v>
      </c>
      <c r="M1150" s="41"/>
      <c r="N1150" s="41"/>
      <c r="O1150" s="41"/>
      <c r="P1150" s="41"/>
      <c r="Q1150" s="41"/>
      <c r="R1150" s="41"/>
      <c r="S1150" s="314">
        <v>29350.294729184116</v>
      </c>
      <c r="T1150" s="322">
        <v>1221.4495387032457</v>
      </c>
      <c r="U1150" s="327">
        <v>38.853072123956487</v>
      </c>
      <c r="V1150" s="289">
        <f t="shared" si="592"/>
        <v>24.029068577277382</v>
      </c>
      <c r="W1150" s="300">
        <f t="shared" si="593"/>
        <v>755.41760598866426</v>
      </c>
      <c r="X1150" s="307">
        <f t="shared" si="594"/>
        <v>31.437656584950201</v>
      </c>
      <c r="Y1150" s="41">
        <v>415.60999999999996</v>
      </c>
      <c r="Z1150" s="264">
        <v>78</v>
      </c>
      <c r="AA1150" s="194">
        <v>4.0999999999999996</v>
      </c>
      <c r="AB1150" s="73">
        <v>21.097616378699378</v>
      </c>
      <c r="AC1150" s="255">
        <f t="shared" si="595"/>
        <v>1.7581346982249481E-3</v>
      </c>
      <c r="AD1150" s="80">
        <f t="shared" si="596"/>
        <v>8.7683803431512484</v>
      </c>
      <c r="AE1150" s="145">
        <v>0.78575931442499991</v>
      </c>
      <c r="AF1150" s="150">
        <v>0.75382272192499999</v>
      </c>
      <c r="AG1150" s="155">
        <v>0.61158701407500005</v>
      </c>
      <c r="AH1150" s="160">
        <v>0.57607865709999995</v>
      </c>
      <c r="AI1150" s="179">
        <f t="shared" si="597"/>
        <v>3.7243985307189491</v>
      </c>
      <c r="AJ1150" s="179">
        <f t="shared" si="598"/>
        <v>2.7305390654539616</v>
      </c>
      <c r="AK1150" s="260">
        <f t="shared" si="599"/>
        <v>327.6646878544754</v>
      </c>
      <c r="AL1150" s="109">
        <v>97.457099515760959</v>
      </c>
      <c r="AM1150" s="132">
        <v>11.32677777777778</v>
      </c>
      <c r="AN1150" s="136">
        <v>0.1829314516129032</v>
      </c>
      <c r="AO1150" s="140">
        <v>0</v>
      </c>
      <c r="AP1150" s="132">
        <f t="shared" si="585"/>
        <v>4.7075221122222226</v>
      </c>
      <c r="AQ1150" s="136">
        <f t="shared" si="586"/>
        <v>7.6028140604838687E-2</v>
      </c>
      <c r="AR1150" s="140">
        <f t="shared" si="587"/>
        <v>0</v>
      </c>
      <c r="AS1150" s="465">
        <v>12.601820866209243</v>
      </c>
      <c r="AT1150" s="430">
        <v>11.509709229390683</v>
      </c>
      <c r="AU1150" s="352">
        <f t="shared" si="588"/>
        <v>1.0921116368185597</v>
      </c>
      <c r="AV1150" s="417">
        <f t="shared" si="589"/>
        <v>5.2374427702052229</v>
      </c>
      <c r="AW1150" s="349">
        <f t="shared" si="590"/>
        <v>4.7835502528270615</v>
      </c>
      <c r="AX1150" s="352">
        <f t="shared" si="591"/>
        <v>0.45389251737816155</v>
      </c>
      <c r="AY1150" s="209">
        <v>2.77</v>
      </c>
      <c r="AZ1150" s="222">
        <v>2.6817291682632236</v>
      </c>
      <c r="BA1150" s="225">
        <f t="shared" si="600"/>
        <v>8.8270831736776412E-2</v>
      </c>
      <c r="BB1150" s="228">
        <f t="shared" si="601"/>
        <v>1.1512396999999999</v>
      </c>
      <c r="BC1150" s="222">
        <f t="shared" si="602"/>
        <v>1.1145534596218782</v>
      </c>
      <c r="BD1150" s="225">
        <f t="shared" si="603"/>
        <v>3.668624037812164E-2</v>
      </c>
      <c r="BE1150" s="238">
        <f t="shared" si="604"/>
        <v>239.01005534435726</v>
      </c>
      <c r="BF1150" s="448">
        <f t="shared" si="605"/>
        <v>19.31818659139924</v>
      </c>
    </row>
    <row r="1151" spans="1:58" x14ac:dyDescent="0.25">
      <c r="A1151" s="8">
        <v>1145</v>
      </c>
      <c r="B1151" s="9">
        <v>65</v>
      </c>
      <c r="C1151" s="10" t="s">
        <v>12</v>
      </c>
      <c r="D1151" s="10" t="s">
        <v>10</v>
      </c>
      <c r="E1151" s="11" t="s">
        <v>7</v>
      </c>
      <c r="F1151" s="12" t="s">
        <v>34</v>
      </c>
      <c r="G1151" s="13">
        <v>42648</v>
      </c>
      <c r="H1151" s="14">
        <v>20</v>
      </c>
      <c r="I1151" s="11">
        <v>140</v>
      </c>
      <c r="J1151" s="39"/>
      <c r="K1151" s="39"/>
      <c r="L1151" s="44">
        <v>180.00997163655069</v>
      </c>
      <c r="M1151" s="39"/>
      <c r="N1151" s="39"/>
      <c r="O1151" s="39"/>
      <c r="P1151" s="39"/>
      <c r="Q1151" s="39"/>
      <c r="R1151" s="39"/>
      <c r="S1151" s="315">
        <v>6113.7386700160496</v>
      </c>
      <c r="T1151" s="323">
        <v>271.21502393240297</v>
      </c>
      <c r="U1151" s="328">
        <v>14.330053812070892</v>
      </c>
      <c r="V1151" s="287"/>
      <c r="W1151" s="298"/>
      <c r="X1151" s="305"/>
      <c r="Y1151" s="39">
        <v>449.09000000000003</v>
      </c>
      <c r="Z1151" s="262"/>
      <c r="AA1151" s="192"/>
      <c r="AB1151" s="71"/>
      <c r="AC1151" s="253"/>
      <c r="AD1151" s="78"/>
      <c r="AE1151" s="163"/>
      <c r="AF1151" s="165"/>
      <c r="AG1151" s="167"/>
      <c r="AH1151" s="169"/>
      <c r="AI1151" s="177"/>
      <c r="AJ1151" s="177"/>
      <c r="AK1151" s="258"/>
      <c r="AL1151" s="107"/>
      <c r="AM1151" s="130"/>
      <c r="AN1151" s="134"/>
      <c r="AO1151" s="138"/>
      <c r="AP1151" s="130"/>
      <c r="AQ1151" s="134"/>
      <c r="AR1151" s="138"/>
      <c r="AS1151" s="463"/>
      <c r="AT1151" s="428"/>
      <c r="AU1151" s="350"/>
      <c r="AV1151" s="415"/>
      <c r="AW1151" s="347"/>
      <c r="AX1151" s="350"/>
      <c r="AY1151" s="207"/>
      <c r="AZ1151" s="220"/>
      <c r="BA1151" s="224"/>
      <c r="BB1151" s="226"/>
      <c r="BC1151" s="220"/>
      <c r="BD1151" s="224"/>
      <c r="BE1151" s="236"/>
      <c r="BF1151" s="446"/>
    </row>
    <row r="1152" spans="1:58" x14ac:dyDescent="0.25">
      <c r="A1152" s="15">
        <v>1146</v>
      </c>
      <c r="B1152" s="16">
        <v>66</v>
      </c>
      <c r="C1152" s="17" t="s">
        <v>12</v>
      </c>
      <c r="D1152" s="17" t="s">
        <v>10</v>
      </c>
      <c r="E1152" s="18" t="s">
        <v>7</v>
      </c>
      <c r="F1152" s="19" t="s">
        <v>34</v>
      </c>
      <c r="G1152" s="20">
        <v>42648</v>
      </c>
      <c r="H1152" s="21">
        <v>20</v>
      </c>
      <c r="I1152" s="18">
        <v>140</v>
      </c>
      <c r="J1152" s="40"/>
      <c r="K1152" s="40"/>
      <c r="L1152" s="43">
        <v>180.02563557421487</v>
      </c>
      <c r="M1152" s="40"/>
      <c r="N1152" s="40"/>
      <c r="O1152" s="40"/>
      <c r="P1152" s="40"/>
      <c r="Q1152" s="40"/>
      <c r="R1152" s="40"/>
      <c r="S1152" s="313">
        <v>6114.2706695522502</v>
      </c>
      <c r="T1152" s="321">
        <v>271.23862426515035</v>
      </c>
      <c r="U1152" s="326">
        <v>14.331300771156526</v>
      </c>
      <c r="V1152" s="288">
        <f>S1152/T1152</f>
        <v>22.542035398230091</v>
      </c>
      <c r="W1152" s="299">
        <f>S1152/U1152</f>
        <v>426.63752350086452</v>
      </c>
      <c r="X1152" s="306">
        <f>T1152/U1152</f>
        <v>18.926308825438291</v>
      </c>
      <c r="Y1152" s="40">
        <v>448.12000000000006</v>
      </c>
      <c r="Z1152" s="263">
        <v>33.700000000000017</v>
      </c>
      <c r="AA1152" s="193">
        <v>3.95</v>
      </c>
      <c r="AB1152" s="72">
        <v>6.9495248098185449</v>
      </c>
      <c r="AC1152" s="254">
        <f>(AB1152/12000)</f>
        <v>5.7912706748487872E-4</v>
      </c>
      <c r="AD1152" s="79">
        <f>Y1152*AB1152/1000</f>
        <v>3.1142210577758869</v>
      </c>
      <c r="AE1152" s="163">
        <v>0.31041185562499995</v>
      </c>
      <c r="AF1152" s="165">
        <v>0.29768911752499999</v>
      </c>
      <c r="AG1152" s="167">
        <v>0.24273907767500003</v>
      </c>
      <c r="AH1152" s="169">
        <v>0.22813505310000001</v>
      </c>
      <c r="AI1152" s="178">
        <f>AE1152/AB1152*100</f>
        <v>4.466663032649925</v>
      </c>
      <c r="AJ1152" s="178">
        <f>AH1152/AB1152*100</f>
        <v>3.2827431996167911</v>
      </c>
      <c r="AK1152" s="259">
        <f>AH1152/AC1152</f>
        <v>393.92918395401495</v>
      </c>
      <c r="AL1152" s="108">
        <v>13.125247699902376</v>
      </c>
      <c r="AM1152" s="131">
        <v>1.9141111111111111</v>
      </c>
      <c r="AN1152" s="135">
        <v>3.189516129032257E-3</v>
      </c>
      <c r="AO1152" s="139">
        <v>0</v>
      </c>
      <c r="AP1152" s="131">
        <f>AM1152*Y1152/1000</f>
        <v>0.85775147111111116</v>
      </c>
      <c r="AQ1152" s="135">
        <f>AN1152*Y1152/1000</f>
        <v>1.4292859677419352E-3</v>
      </c>
      <c r="AR1152" s="139">
        <f>AO1152*Y1152/1000</f>
        <v>0</v>
      </c>
      <c r="AS1152" s="464">
        <v>2.1201216662509808</v>
      </c>
      <c r="AT1152" s="429">
        <v>1.9173006272401434</v>
      </c>
      <c r="AU1152" s="351">
        <f>AS1152-AT1152</f>
        <v>0.20282103901083737</v>
      </c>
      <c r="AV1152" s="416">
        <f>AS1152*Y1152/1000</f>
        <v>0.95006892108038965</v>
      </c>
      <c r="AW1152" s="348">
        <f>AT1152*Y1152/1000</f>
        <v>0.85918075707885311</v>
      </c>
      <c r="AX1152" s="351">
        <f>AU1152*Y1152/1000</f>
        <v>9.0888164001536459E-2</v>
      </c>
      <c r="AY1152" s="208">
        <v>0.05</v>
      </c>
      <c r="AZ1152" s="221">
        <v>2.79615947248886E-2</v>
      </c>
      <c r="BA1152" s="223">
        <f>AY1152-AZ1152</f>
        <v>2.2038405275111403E-2</v>
      </c>
      <c r="BB1152" s="227">
        <f>AY1152*Y1152/1000</f>
        <v>2.2406000000000006E-2</v>
      </c>
      <c r="BC1152" s="221">
        <f>AZ1152*Y1152/1000</f>
        <v>1.2530149828117081E-2</v>
      </c>
      <c r="BD1152" s="223">
        <f>BA1152*Y1152/1000</f>
        <v>9.8758501718829231E-3</v>
      </c>
      <c r="BE1152" s="237">
        <f>AB1152/BA1152</f>
        <v>315.33700932829476</v>
      </c>
      <c r="BF1152" s="447">
        <f>AB1152/AU1152</f>
        <v>34.264319144165363</v>
      </c>
    </row>
    <row r="1153" spans="1:58" x14ac:dyDescent="0.25">
      <c r="A1153" s="15">
        <v>1147</v>
      </c>
      <c r="B1153" s="16">
        <v>67</v>
      </c>
      <c r="C1153" s="17" t="s">
        <v>12</v>
      </c>
      <c r="D1153" s="17" t="s">
        <v>10</v>
      </c>
      <c r="E1153" s="18" t="s">
        <v>7</v>
      </c>
      <c r="F1153" s="19" t="s">
        <v>34</v>
      </c>
      <c r="G1153" s="20">
        <v>42648</v>
      </c>
      <c r="H1153" s="21">
        <v>20</v>
      </c>
      <c r="I1153" s="18">
        <v>140</v>
      </c>
      <c r="J1153" s="40"/>
      <c r="K1153" s="40"/>
      <c r="L1153" s="43">
        <v>180.03346754304692</v>
      </c>
      <c r="M1153" s="40"/>
      <c r="N1153" s="40"/>
      <c r="O1153" s="40"/>
      <c r="P1153" s="40"/>
      <c r="Q1153" s="40"/>
      <c r="R1153" s="40"/>
      <c r="S1153" s="313">
        <v>6114.5366693203505</v>
      </c>
      <c r="T1153" s="321">
        <v>271.25042443152398</v>
      </c>
      <c r="U1153" s="326">
        <v>14.331924250699339</v>
      </c>
      <c r="V1153" s="288">
        <f>S1153/T1153</f>
        <v>22.542035398230095</v>
      </c>
      <c r="W1153" s="299">
        <f>S1153/U1153</f>
        <v>426.63752350086457</v>
      </c>
      <c r="X1153" s="306">
        <f>T1153/U1153</f>
        <v>18.926308825438291</v>
      </c>
      <c r="Y1153" s="40">
        <v>448.87</v>
      </c>
      <c r="Z1153" s="263">
        <v>43.5</v>
      </c>
      <c r="AA1153" s="193">
        <v>3.9</v>
      </c>
      <c r="AB1153" s="72">
        <v>7.5396217650866495</v>
      </c>
      <c r="AC1153" s="254">
        <f>(AB1153/12000)</f>
        <v>6.2830181375722084E-4</v>
      </c>
      <c r="AD1153" s="79">
        <f>Y1153*AB1153/1000</f>
        <v>3.3843100216944446</v>
      </c>
      <c r="AE1153" s="163">
        <v>0.33052770792499997</v>
      </c>
      <c r="AF1153" s="165">
        <v>0.316983319825</v>
      </c>
      <c r="AG1153" s="167">
        <v>0.25709876047499997</v>
      </c>
      <c r="AH1153" s="169">
        <v>0.24164310470000003</v>
      </c>
      <c r="AI1153" s="178">
        <f>AE1153/AB1153*100</f>
        <v>4.3838765156039807</v>
      </c>
      <c r="AJ1153" s="178">
        <f>AH1153/AB1153*100</f>
        <v>3.2049764859421028</v>
      </c>
      <c r="AK1153" s="259">
        <f>AH1153/AC1153</f>
        <v>384.59717831305227</v>
      </c>
      <c r="AL1153" s="108">
        <v>13.808557775385356</v>
      </c>
      <c r="AM1153" s="131">
        <v>2.4741111111111111</v>
      </c>
      <c r="AN1153" s="135">
        <v>1.7500000000000002E-2</v>
      </c>
      <c r="AO1153" s="139">
        <v>0</v>
      </c>
      <c r="AP1153" s="131">
        <f>AM1153*Y1153/1000</f>
        <v>1.1105542544444444</v>
      </c>
      <c r="AQ1153" s="135">
        <f>AN1153*Y1153/1000</f>
        <v>7.8552250000000004E-3</v>
      </c>
      <c r="AR1153" s="139">
        <f>AO1153*Y1153/1000</f>
        <v>0</v>
      </c>
      <c r="AS1153" s="464">
        <v>2.7139631850055754</v>
      </c>
      <c r="AT1153" s="429">
        <v>2.4916111111111112</v>
      </c>
      <c r="AU1153" s="351">
        <f>AS1153-AT1153</f>
        <v>0.22235207389446421</v>
      </c>
      <c r="AV1153" s="416">
        <f>AS1153*Y1153/1000</f>
        <v>1.2182166548534525</v>
      </c>
      <c r="AW1153" s="348">
        <f>AT1153*Y1153/1000</f>
        <v>1.1184094794444446</v>
      </c>
      <c r="AX1153" s="351">
        <f>AU1153*Y1153/1000</f>
        <v>9.9807175409008159E-2</v>
      </c>
      <c r="AY1153" s="208">
        <v>4.7E-2</v>
      </c>
      <c r="AZ1153" s="221">
        <v>3.2240898709501302E-2</v>
      </c>
      <c r="BA1153" s="223">
        <f>AY1153-AZ1153</f>
        <v>1.4759101290498698E-2</v>
      </c>
      <c r="BB1153" s="227">
        <f>AY1153*Y1153/1000</f>
        <v>2.1096890000000004E-2</v>
      </c>
      <c r="BC1153" s="221">
        <f>AZ1153*Y1153/1000</f>
        <v>1.4471972203733851E-2</v>
      </c>
      <c r="BD1153" s="223">
        <f>BA1153*Y1153/1000</f>
        <v>6.6249177962661504E-3</v>
      </c>
      <c r="BE1153" s="237">
        <f>AB1153/BA1153</f>
        <v>510.84558718628398</v>
      </c>
      <c r="BF1153" s="447">
        <f>AB1153/AU1153</f>
        <v>33.908484112746386</v>
      </c>
    </row>
    <row r="1154" spans="1:58" ht="15.75" thickBot="1" x14ac:dyDescent="0.3">
      <c r="A1154" s="22">
        <v>1148</v>
      </c>
      <c r="B1154" s="23">
        <v>68</v>
      </c>
      <c r="C1154" s="24" t="s">
        <v>12</v>
      </c>
      <c r="D1154" s="24" t="s">
        <v>10</v>
      </c>
      <c r="E1154" s="25" t="s">
        <v>7</v>
      </c>
      <c r="F1154" s="26" t="s">
        <v>34</v>
      </c>
      <c r="G1154" s="27">
        <v>42648</v>
      </c>
      <c r="H1154" s="28">
        <v>20</v>
      </c>
      <c r="I1154" s="25">
        <v>140</v>
      </c>
      <c r="J1154" s="41"/>
      <c r="K1154" s="41"/>
      <c r="L1154" s="42">
        <v>180.02563557421487</v>
      </c>
      <c r="M1154" s="41"/>
      <c r="N1154" s="41"/>
      <c r="O1154" s="41"/>
      <c r="P1154" s="41"/>
      <c r="Q1154" s="41"/>
      <c r="R1154" s="41"/>
      <c r="S1154" s="314">
        <v>6114.2706695522502</v>
      </c>
      <c r="T1154" s="322">
        <v>271.23862426515035</v>
      </c>
      <c r="U1154" s="327">
        <v>14.331300771156526</v>
      </c>
      <c r="V1154" s="289">
        <f>S1154/T1154</f>
        <v>22.542035398230091</v>
      </c>
      <c r="W1154" s="300">
        <f>S1154/U1154</f>
        <v>426.63752350086452</v>
      </c>
      <c r="X1154" s="307">
        <f>T1154/U1154</f>
        <v>18.926308825438291</v>
      </c>
      <c r="Y1154" s="41">
        <v>445.90999999999997</v>
      </c>
      <c r="Z1154" s="264">
        <v>46.200000000000017</v>
      </c>
      <c r="AA1154" s="194">
        <v>3.87</v>
      </c>
      <c r="AB1154" s="73">
        <v>7.568624914512605</v>
      </c>
      <c r="AC1154" s="255">
        <f>(AB1154/12000)</f>
        <v>6.3071874287605044E-4</v>
      </c>
      <c r="AD1154" s="80">
        <f>Y1154*AB1154/1000</f>
        <v>3.3749255356303154</v>
      </c>
      <c r="AE1154" s="145">
        <v>0.35906182232499995</v>
      </c>
      <c r="AF1154" s="150">
        <v>0.34487584972500002</v>
      </c>
      <c r="AG1154" s="155">
        <v>0.27830996737499997</v>
      </c>
      <c r="AH1154" s="160">
        <v>0.26310685650000004</v>
      </c>
      <c r="AI1154" s="179">
        <f>AE1154/AB1154*100</f>
        <v>4.7440826620501424</v>
      </c>
      <c r="AJ1154" s="179">
        <f>AH1154/AB1154*100</f>
        <v>3.4762834659107069</v>
      </c>
      <c r="AK1154" s="260">
        <f>AH1154/AC1154</f>
        <v>417.15401590928479</v>
      </c>
      <c r="AL1154" s="109">
        <v>12.328052611838872</v>
      </c>
      <c r="AM1154" s="132">
        <v>2.6063333333333332</v>
      </c>
      <c r="AN1154" s="136">
        <v>1.7500000000000002E-2</v>
      </c>
      <c r="AO1154" s="140">
        <v>0</v>
      </c>
      <c r="AP1154" s="132">
        <f>AM1154*Y1154/1000</f>
        <v>1.1621900966666665</v>
      </c>
      <c r="AQ1154" s="136">
        <f>AN1154*Y1154/1000</f>
        <v>7.8034250000000001E-3</v>
      </c>
      <c r="AR1154" s="140">
        <f>AO1154*Y1154/1000</f>
        <v>0</v>
      </c>
      <c r="AS1154" s="465">
        <v>2.7822444183198907</v>
      </c>
      <c r="AT1154" s="430">
        <v>2.6238333333333332</v>
      </c>
      <c r="AU1154" s="352">
        <f>AS1154-AT1154</f>
        <v>0.15841108498655743</v>
      </c>
      <c r="AV1154" s="417">
        <f>AS1154*Y1154/1000</f>
        <v>1.2406306085730223</v>
      </c>
      <c r="AW1154" s="349">
        <f>AT1154*Y1154/1000</f>
        <v>1.1699935216666666</v>
      </c>
      <c r="AX1154" s="352">
        <f>AU1154*Y1154/1000</f>
        <v>7.0637086906355825E-2</v>
      </c>
      <c r="AY1154" s="209">
        <v>5.7000000000000002E-2</v>
      </c>
      <c r="AZ1154" s="222">
        <v>1.46615439772231E-2</v>
      </c>
      <c r="BA1154" s="225">
        <f>AY1154-AZ1154</f>
        <v>4.2338456022776902E-2</v>
      </c>
      <c r="BB1154" s="228">
        <f>AY1154*Y1154/1000</f>
        <v>2.5416870000000001E-2</v>
      </c>
      <c r="BC1154" s="222">
        <f>AZ1154*Y1154/1000</f>
        <v>6.5377290748835524E-3</v>
      </c>
      <c r="BD1154" s="225">
        <f>BA1154*Y1154/1000</f>
        <v>1.8879140925116444E-2</v>
      </c>
      <c r="BE1154" s="238">
        <f>AB1154/BA1154</f>
        <v>178.76478326089401</v>
      </c>
      <c r="BF1154" s="448">
        <f>AB1154/AU1154</f>
        <v>47.778379367547856</v>
      </c>
    </row>
    <row r="1155" spans="1:58" x14ac:dyDescent="0.25">
      <c r="A1155" s="8">
        <v>1149</v>
      </c>
      <c r="B1155" s="9">
        <v>69</v>
      </c>
      <c r="C1155" s="10" t="s">
        <v>12</v>
      </c>
      <c r="D1155" s="10" t="s">
        <v>10</v>
      </c>
      <c r="E1155" s="11" t="s">
        <v>8</v>
      </c>
      <c r="F1155" s="12" t="s">
        <v>34</v>
      </c>
      <c r="G1155" s="13">
        <v>42647</v>
      </c>
      <c r="H1155" s="14">
        <v>20</v>
      </c>
      <c r="I1155" s="11">
        <v>140</v>
      </c>
      <c r="J1155" s="39"/>
      <c r="K1155" s="39"/>
      <c r="L1155" s="44">
        <v>180.00997163655069</v>
      </c>
      <c r="M1155" s="39"/>
      <c r="N1155" s="39"/>
      <c r="O1155" s="39"/>
      <c r="P1155" s="39"/>
      <c r="Q1155" s="39"/>
      <c r="R1155" s="39"/>
      <c r="S1155" s="315">
        <v>6113.7386700160496</v>
      </c>
      <c r="T1155" s="323">
        <v>271.21502393240297</v>
      </c>
      <c r="U1155" s="328">
        <v>14.330053812070892</v>
      </c>
      <c r="V1155" s="287">
        <f>S1155/T1155</f>
        <v>22.542035398230095</v>
      </c>
      <c r="W1155" s="298">
        <f>S1155/U1155</f>
        <v>426.63752350086463</v>
      </c>
      <c r="X1155" s="305">
        <f>T1155/U1155</f>
        <v>18.926308825438294</v>
      </c>
      <c r="Y1155" s="39">
        <v>437.45000000000005</v>
      </c>
      <c r="Z1155" s="262">
        <v>48.400000000000006</v>
      </c>
      <c r="AA1155" s="192">
        <v>3.93</v>
      </c>
      <c r="AB1155" s="71">
        <v>7.0955521821535994</v>
      </c>
      <c r="AC1155" s="253">
        <f>(AB1155/12000)</f>
        <v>5.9129601517946657E-4</v>
      </c>
      <c r="AD1155" s="78">
        <f>Y1155*AB1155/1000</f>
        <v>3.1039493020830924</v>
      </c>
      <c r="AE1155" s="163">
        <v>0.25322274862499994</v>
      </c>
      <c r="AF1155" s="165">
        <v>0.24427662042500004</v>
      </c>
      <c r="AG1155" s="167">
        <v>0.19620671497500003</v>
      </c>
      <c r="AH1155" s="169">
        <v>0.18491235749999999</v>
      </c>
      <c r="AI1155" s="177">
        <f>AE1155/AB1155*100</f>
        <v>3.5687532432203648</v>
      </c>
      <c r="AJ1155" s="177">
        <f>AH1155/AB1155*100</f>
        <v>2.606031958514559</v>
      </c>
      <c r="AK1155" s="258">
        <f>AH1155/AC1155</f>
        <v>312.72383502174711</v>
      </c>
      <c r="AL1155" s="107">
        <v>14.691166622884221</v>
      </c>
      <c r="AM1155" s="130">
        <v>2.4165555555555556</v>
      </c>
      <c r="AN1155" s="134">
        <v>2.7379032258064515E-3</v>
      </c>
      <c r="AO1155" s="138">
        <v>0</v>
      </c>
      <c r="AP1155" s="130">
        <f>AM1155*Y1155/1000</f>
        <v>1.0571222277777779</v>
      </c>
      <c r="AQ1155" s="134">
        <f>AN1155*Y1155/1000</f>
        <v>1.1976957661290323E-3</v>
      </c>
      <c r="AR1155" s="138">
        <f>AO1155*Y1155/1000</f>
        <v>0</v>
      </c>
      <c r="AS1155" s="463">
        <v>2.7904924336378794</v>
      </c>
      <c r="AT1155" s="428">
        <v>2.4192934587813619</v>
      </c>
      <c r="AU1155" s="350">
        <f>AS1155-AT1155</f>
        <v>0.37119897485651743</v>
      </c>
      <c r="AV1155" s="415">
        <f>AS1155*Y1155/1000</f>
        <v>1.2207009150948904</v>
      </c>
      <c r="AW1155" s="347">
        <f>AT1155*Y1155/1000</f>
        <v>1.0583199235439069</v>
      </c>
      <c r="AX1155" s="350">
        <f>AU1155*Y1155/1000</f>
        <v>0.16238099155098357</v>
      </c>
      <c r="AY1155" s="207">
        <v>0.16</v>
      </c>
      <c r="AZ1155" s="220">
        <v>0.12483732238070755</v>
      </c>
      <c r="BA1155" s="224">
        <f>AY1155-AZ1155</f>
        <v>3.5162677619292454E-2</v>
      </c>
      <c r="BB1155" s="226">
        <f>AY1155*Y1155/1000</f>
        <v>6.9991999999999999E-2</v>
      </c>
      <c r="BC1155" s="220">
        <f>AZ1155*Y1155/1000</f>
        <v>5.4610086675440518E-2</v>
      </c>
      <c r="BD1155" s="224">
        <f>BA1155*Y1155/1000</f>
        <v>1.5381913324559486E-2</v>
      </c>
      <c r="BE1155" s="236">
        <f>AB1155/BA1155</f>
        <v>201.79214617775676</v>
      </c>
      <c r="BF1155" s="446">
        <f>AB1155/AU1155</f>
        <v>19.11522569505021</v>
      </c>
    </row>
    <row r="1156" spans="1:58" x14ac:dyDescent="0.25">
      <c r="A1156" s="15">
        <v>1150</v>
      </c>
      <c r="B1156" s="16">
        <v>70</v>
      </c>
      <c r="C1156" s="17" t="s">
        <v>12</v>
      </c>
      <c r="D1156" s="17" t="s">
        <v>10</v>
      </c>
      <c r="E1156" s="18" t="s">
        <v>8</v>
      </c>
      <c r="F1156" s="19" t="s">
        <v>34</v>
      </c>
      <c r="G1156" s="20">
        <v>42647</v>
      </c>
      <c r="H1156" s="21">
        <v>20</v>
      </c>
      <c r="I1156" s="18">
        <v>140</v>
      </c>
      <c r="J1156" s="40"/>
      <c r="K1156" s="40"/>
      <c r="L1156" s="43">
        <v>180.03346754304692</v>
      </c>
      <c r="M1156" s="40"/>
      <c r="N1156" s="40"/>
      <c r="O1156" s="40"/>
      <c r="P1156" s="40"/>
      <c r="Q1156" s="40"/>
      <c r="R1156" s="40"/>
      <c r="S1156" s="313">
        <v>6114.5366693203505</v>
      </c>
      <c r="T1156" s="321">
        <v>271.25042443152398</v>
      </c>
      <c r="U1156" s="326">
        <v>14.331924250699339</v>
      </c>
      <c r="V1156" s="288">
        <f>S1156/T1156</f>
        <v>22.542035398230095</v>
      </c>
      <c r="W1156" s="299">
        <f>S1156/U1156</f>
        <v>426.63752350086457</v>
      </c>
      <c r="X1156" s="306">
        <f>T1156/U1156</f>
        <v>18.926308825438291</v>
      </c>
      <c r="Y1156" s="40">
        <v>452.99</v>
      </c>
      <c r="Z1156" s="263">
        <v>46.199999999999989</v>
      </c>
      <c r="AA1156" s="193">
        <v>3.91</v>
      </c>
      <c r="AB1156" s="72">
        <v>6.7312654617018604</v>
      </c>
      <c r="AC1156" s="254">
        <f>(AB1156/12000)</f>
        <v>5.6093878847515504E-4</v>
      </c>
      <c r="AD1156" s="79">
        <f>Y1156*AB1156/1000</f>
        <v>3.0491959414963259</v>
      </c>
      <c r="AE1156" s="163">
        <v>0.22886870802500003</v>
      </c>
      <c r="AF1156" s="165">
        <v>0.22178966552500001</v>
      </c>
      <c r="AG1156" s="167">
        <v>0.17818188297499998</v>
      </c>
      <c r="AH1156" s="169">
        <v>0.16795421020000004</v>
      </c>
      <c r="AI1156" s="178">
        <f>AE1156/AB1156*100</f>
        <v>3.4000844169223323</v>
      </c>
      <c r="AJ1156" s="178">
        <f>AH1156/AB1156*100</f>
        <v>2.4951357386748541</v>
      </c>
      <c r="AK1156" s="259">
        <f>AH1156/AC1156</f>
        <v>299.41628864098249</v>
      </c>
      <c r="AL1156" s="108">
        <v>14.57728161030373</v>
      </c>
      <c r="AM1156" s="131">
        <v>2.4025555555555553</v>
      </c>
      <c r="AN1156" s="135">
        <v>7.7056451612903219E-3</v>
      </c>
      <c r="AO1156" s="139">
        <v>0</v>
      </c>
      <c r="AP1156" s="131">
        <f>AM1156*Y1156/1000</f>
        <v>1.0883336411111111</v>
      </c>
      <c r="AQ1156" s="135">
        <f>AN1156*Y1156/1000</f>
        <v>3.4905802016129027E-3</v>
      </c>
      <c r="AR1156" s="139">
        <f>AO1156*Y1156/1000</f>
        <v>0</v>
      </c>
      <c r="AS1156" s="464">
        <v>2.7559989250750383</v>
      </c>
      <c r="AT1156" s="429">
        <v>2.4102612007168456</v>
      </c>
      <c r="AU1156" s="351">
        <f>AS1156-AT1156</f>
        <v>0.34573772435819272</v>
      </c>
      <c r="AV1156" s="416">
        <f>AS1156*Y1156/1000</f>
        <v>1.2484399530697416</v>
      </c>
      <c r="AW1156" s="348">
        <f>AT1156*Y1156/1000</f>
        <v>1.0918242213127238</v>
      </c>
      <c r="AX1156" s="351">
        <f>AU1156*Y1156/1000</f>
        <v>0.15661573175701773</v>
      </c>
      <c r="AY1156" s="208">
        <v>0.107</v>
      </c>
      <c r="AZ1156" s="221">
        <v>8.4744555924131756E-2</v>
      </c>
      <c r="BA1156" s="223">
        <f>AY1156-AZ1156</f>
        <v>2.2255444075868241E-2</v>
      </c>
      <c r="BB1156" s="227">
        <f>AY1156*Y1156/1000</f>
        <v>4.8469930000000001E-2</v>
      </c>
      <c r="BC1156" s="221">
        <f>AZ1156*Y1156/1000</f>
        <v>3.838843638807244E-2</v>
      </c>
      <c r="BD1156" s="223">
        <f>BA1156*Y1156/1000</f>
        <v>1.0081493611927556E-2</v>
      </c>
      <c r="BE1156" s="237">
        <f>AB1156/BA1156</f>
        <v>302.45478089563829</v>
      </c>
      <c r="BF1156" s="447">
        <f>AB1156/AU1156</f>
        <v>19.469282601999499</v>
      </c>
    </row>
    <row r="1157" spans="1:58" x14ac:dyDescent="0.25">
      <c r="A1157" s="15">
        <v>1151</v>
      </c>
      <c r="B1157" s="16">
        <v>71</v>
      </c>
      <c r="C1157" s="17" t="s">
        <v>12</v>
      </c>
      <c r="D1157" s="17" t="s">
        <v>10</v>
      </c>
      <c r="E1157" s="18" t="s">
        <v>8</v>
      </c>
      <c r="F1157" s="19" t="s">
        <v>34</v>
      </c>
      <c r="G1157" s="20">
        <v>42647</v>
      </c>
      <c r="H1157" s="21">
        <v>20</v>
      </c>
      <c r="I1157" s="18">
        <v>140</v>
      </c>
      <c r="J1157" s="40"/>
      <c r="K1157" s="40"/>
      <c r="L1157" s="43">
        <v>180.041299511879</v>
      </c>
      <c r="M1157" s="40"/>
      <c r="N1157" s="40"/>
      <c r="O1157" s="40"/>
      <c r="P1157" s="40"/>
      <c r="Q1157" s="40"/>
      <c r="R1157" s="40"/>
      <c r="S1157" s="313">
        <v>6114.8026690884508</v>
      </c>
      <c r="T1157" s="321">
        <v>271.26222459789761</v>
      </c>
      <c r="U1157" s="326">
        <v>14.332547730242155</v>
      </c>
      <c r="V1157" s="288"/>
      <c r="W1157" s="299"/>
      <c r="X1157" s="306"/>
      <c r="Y1157" s="40">
        <v>439.52</v>
      </c>
      <c r="Z1157" s="263"/>
      <c r="AA1157" s="193"/>
      <c r="AB1157" s="72"/>
      <c r="AC1157" s="254"/>
      <c r="AD1157" s="79"/>
      <c r="AE1157" s="163"/>
      <c r="AF1157" s="165"/>
      <c r="AG1157" s="167"/>
      <c r="AH1157" s="169"/>
      <c r="AI1157" s="178"/>
      <c r="AJ1157" s="178"/>
      <c r="AK1157" s="259"/>
      <c r="AL1157" s="108"/>
      <c r="AM1157" s="131"/>
      <c r="AN1157" s="135"/>
      <c r="AO1157" s="139"/>
      <c r="AP1157" s="131"/>
      <c r="AQ1157" s="135"/>
      <c r="AR1157" s="139"/>
      <c r="AS1157" s="464"/>
      <c r="AT1157" s="429"/>
      <c r="AU1157" s="351"/>
      <c r="AV1157" s="416"/>
      <c r="AW1157" s="348"/>
      <c r="AX1157" s="351"/>
      <c r="AY1157" s="208"/>
      <c r="AZ1157" s="221"/>
      <c r="BA1157" s="223"/>
      <c r="BB1157" s="227"/>
      <c r="BC1157" s="221"/>
      <c r="BD1157" s="223"/>
      <c r="BE1157" s="237"/>
      <c r="BF1157" s="447"/>
    </row>
    <row r="1158" spans="1:58" ht="15.75" thickBot="1" x14ac:dyDescent="0.3">
      <c r="A1158" s="85">
        <v>1152</v>
      </c>
      <c r="B1158" s="86">
        <v>72</v>
      </c>
      <c r="C1158" s="87" t="s">
        <v>12</v>
      </c>
      <c r="D1158" s="87" t="s">
        <v>10</v>
      </c>
      <c r="E1158" s="88" t="s">
        <v>8</v>
      </c>
      <c r="F1158" s="89" t="s">
        <v>34</v>
      </c>
      <c r="G1158" s="103">
        <v>42647</v>
      </c>
      <c r="H1158" s="91">
        <v>20</v>
      </c>
      <c r="I1158" s="88">
        <v>140</v>
      </c>
      <c r="J1158" s="92"/>
      <c r="K1158" s="92"/>
      <c r="L1158" s="93">
        <v>180.02563557421487</v>
      </c>
      <c r="M1158" s="92"/>
      <c r="N1158" s="92"/>
      <c r="O1158" s="92"/>
      <c r="P1158" s="92"/>
      <c r="Q1158" s="92"/>
      <c r="R1158" s="92"/>
      <c r="S1158" s="316">
        <v>6114.2706695522502</v>
      </c>
      <c r="T1158" s="324">
        <v>271.23862426515035</v>
      </c>
      <c r="U1158" s="329">
        <v>14.331300771156526</v>
      </c>
      <c r="V1158" s="290">
        <f>S1158/T1158</f>
        <v>22.542035398230091</v>
      </c>
      <c r="W1158" s="301">
        <f>S1158/U1158</f>
        <v>426.63752350086452</v>
      </c>
      <c r="X1158" s="308">
        <f>T1158/U1158</f>
        <v>18.926308825438291</v>
      </c>
      <c r="Y1158" s="92">
        <v>435.91</v>
      </c>
      <c r="Z1158" s="265">
        <v>39.400000000000006</v>
      </c>
      <c r="AA1158" s="195">
        <v>3.94</v>
      </c>
      <c r="AB1158" s="97">
        <v>8.6487453747181036</v>
      </c>
      <c r="AC1158" s="256">
        <f>(AB1158/12000)</f>
        <v>7.2072878122650863E-4</v>
      </c>
      <c r="AD1158" s="98">
        <f>Y1158*AB1158/1000</f>
        <v>3.7700745962933686</v>
      </c>
      <c r="AE1158" s="146">
        <v>0.27141748372499996</v>
      </c>
      <c r="AF1158" s="151">
        <v>0.26239458472500005</v>
      </c>
      <c r="AG1158" s="156">
        <v>0.21151476727500002</v>
      </c>
      <c r="AH1158" s="161">
        <v>0.19953757899999999</v>
      </c>
      <c r="AI1158" s="180">
        <f>AE1158/AB1158*100</f>
        <v>3.1382295577622612</v>
      </c>
      <c r="AJ1158" s="180">
        <f>AH1158/AB1158*100</f>
        <v>2.3071274543852978</v>
      </c>
      <c r="AK1158" s="261">
        <f>AH1158/AC1158</f>
        <v>276.85529452623575</v>
      </c>
      <c r="AL1158" s="110">
        <v>13.096776446757243</v>
      </c>
      <c r="AM1158" s="133">
        <v>2.5363333333333333</v>
      </c>
      <c r="AN1158" s="137">
        <v>5.8991935483870949E-3</v>
      </c>
      <c r="AO1158" s="141">
        <v>0</v>
      </c>
      <c r="AP1158" s="133">
        <f>AM1158*Y1158/1000</f>
        <v>1.1056130633333334</v>
      </c>
      <c r="AQ1158" s="137">
        <f>AN1158*Y1158/1000</f>
        <v>2.5715174596774187E-3</v>
      </c>
      <c r="AR1158" s="141">
        <f>AO1158*Y1158/1000</f>
        <v>0</v>
      </c>
      <c r="AS1158" s="466">
        <v>3.1209717789463567</v>
      </c>
      <c r="AT1158" s="431">
        <v>2.5422325268817203</v>
      </c>
      <c r="AU1158" s="354">
        <f>AS1158-AT1158</f>
        <v>0.57873925206463639</v>
      </c>
      <c r="AV1158" s="426">
        <f>AS1158*Y1158/1000</f>
        <v>1.3604628081605066</v>
      </c>
      <c r="AW1158" s="353">
        <f>AT1158*Y1158/1000</f>
        <v>1.1081845807930109</v>
      </c>
      <c r="AX1158" s="354">
        <f>AU1158*Y1158/1000</f>
        <v>0.25227822736749567</v>
      </c>
      <c r="AY1158" s="229">
        <v>0.17899999999999999</v>
      </c>
      <c r="AZ1158" s="230">
        <v>0.1307637847592763</v>
      </c>
      <c r="BA1158" s="231">
        <f>AY1158-AZ1158</f>
        <v>4.823621524072369E-2</v>
      </c>
      <c r="BB1158" s="232">
        <f>AY1158*Y1158/1000</f>
        <v>7.8027890000000003E-2</v>
      </c>
      <c r="BC1158" s="230">
        <f>AZ1158*Y1158/1000</f>
        <v>5.7001241414416134E-2</v>
      </c>
      <c r="BD1158" s="231">
        <f>BA1158*Y1158/1000</f>
        <v>2.1026648585583865E-2</v>
      </c>
      <c r="BE1158" s="239">
        <f>AB1158/BA1158</f>
        <v>179.29983377751313</v>
      </c>
      <c r="BF1158" s="449">
        <f>AB1158/AU1158</f>
        <v>14.944114026936901</v>
      </c>
    </row>
    <row r="1159" spans="1:58" ht="15.75" thickTop="1" x14ac:dyDescent="0.25">
      <c r="A1159" s="15">
        <v>1153</v>
      </c>
      <c r="B1159" s="16">
        <v>1</v>
      </c>
      <c r="C1159" s="17" t="s">
        <v>5</v>
      </c>
      <c r="D1159" s="17" t="s">
        <v>6</v>
      </c>
      <c r="E1159" s="18" t="s">
        <v>7</v>
      </c>
      <c r="F1159" s="19" t="s">
        <v>35</v>
      </c>
      <c r="G1159" s="20">
        <v>42655</v>
      </c>
      <c r="H1159" s="21">
        <v>21</v>
      </c>
      <c r="I1159" s="18">
        <v>147</v>
      </c>
      <c r="J1159" s="40"/>
      <c r="K1159" s="40"/>
      <c r="L1159" s="43">
        <v>30.000091841334029</v>
      </c>
      <c r="M1159" s="40"/>
      <c r="N1159" s="40"/>
      <c r="O1159" s="40"/>
      <c r="P1159" s="40"/>
      <c r="Q1159" s="40"/>
      <c r="R1159" s="40"/>
      <c r="S1159" s="313">
        <v>14148.143312679265</v>
      </c>
      <c r="T1159" s="321">
        <v>438.50134241416572</v>
      </c>
      <c r="U1159" s="326">
        <v>31.77701728115747</v>
      </c>
      <c r="V1159" s="287">
        <f>S1159/T1159</f>
        <v>32.264766248574688</v>
      </c>
      <c r="W1159" s="298">
        <f>S1159/U1159</f>
        <v>445.23194821902189</v>
      </c>
      <c r="X1159" s="305">
        <f>T1159/U1159</f>
        <v>13.799323534187707</v>
      </c>
      <c r="Y1159" s="40">
        <v>447.45</v>
      </c>
      <c r="Z1159" s="263">
        <v>80.900000000000006</v>
      </c>
      <c r="AA1159" s="193">
        <v>5.91</v>
      </c>
      <c r="AB1159" s="72">
        <v>14.75596898778597</v>
      </c>
      <c r="AC1159" s="253">
        <f>(AB1159/12000)</f>
        <v>1.2296640823154974E-3</v>
      </c>
      <c r="AD1159" s="79">
        <f>Y1159*AB1159/1000</f>
        <v>6.602558323584832</v>
      </c>
      <c r="AE1159" s="163">
        <v>0.61957732582499991</v>
      </c>
      <c r="AF1159" s="165">
        <v>0.58950399607500004</v>
      </c>
      <c r="AG1159" s="167">
        <v>0.47898659859999998</v>
      </c>
      <c r="AH1159" s="169">
        <v>0.44822375477499993</v>
      </c>
      <c r="AI1159" s="178">
        <f>AE1159/AB1159*100</f>
        <v>4.1988250743671642</v>
      </c>
      <c r="AJ1159" s="177">
        <f>AH1159/AB1159*100</f>
        <v>3.0375758796051304</v>
      </c>
      <c r="AK1159" s="258">
        <f>AH1159/AC1159</f>
        <v>364.50910555261567</v>
      </c>
      <c r="AL1159" s="108">
        <v>137.97169274127296</v>
      </c>
      <c r="AM1159" s="336">
        <v>0.18919444444444447</v>
      </c>
      <c r="AN1159" s="339">
        <v>8.2095322580645167</v>
      </c>
      <c r="AO1159" s="343">
        <v>0</v>
      </c>
      <c r="AP1159" s="131">
        <f>AM1159*Y1159/1000</f>
        <v>8.4655054166666674E-2</v>
      </c>
      <c r="AQ1159" s="135">
        <f>AN1159*Y1159/1000</f>
        <v>3.673355208870968</v>
      </c>
      <c r="AR1159" s="139">
        <f>AO1159*Y1159/1000</f>
        <v>0</v>
      </c>
      <c r="AS1159" s="463">
        <v>8.7949354420990211</v>
      </c>
      <c r="AT1159" s="429">
        <v>8.3987267025089611</v>
      </c>
      <c r="AU1159" s="351">
        <f>AS1159-AT1159</f>
        <v>0.39620873959005998</v>
      </c>
      <c r="AV1159" s="415">
        <f>AS1159*Y1159/1000</f>
        <v>3.9352938635672068</v>
      </c>
      <c r="AW1159" s="348">
        <f>AT1159*Y1159/1000</f>
        <v>3.7580102630376344</v>
      </c>
      <c r="AX1159" s="351">
        <f>AU1159*Y1159/1000</f>
        <v>0.17728360052957234</v>
      </c>
      <c r="AY1159" s="208">
        <v>1.627</v>
      </c>
      <c r="AZ1159" s="221">
        <v>1.4379154469107773</v>
      </c>
      <c r="BA1159" s="223">
        <f>AY1159-AZ1159</f>
        <v>0.18908455308922267</v>
      </c>
      <c r="BB1159" s="227">
        <f>AY1159*Y1159/1000</f>
        <v>0.72800114999999999</v>
      </c>
      <c r="BC1159" s="221">
        <f>AZ1159*Y1159/1000</f>
        <v>0.64339526672022729</v>
      </c>
      <c r="BD1159" s="223">
        <f>BA1159*Y1159/1000</f>
        <v>8.4605883279772684E-2</v>
      </c>
      <c r="BE1159" s="237">
        <f>AB1159/BA1159</f>
        <v>78.038997616178207</v>
      </c>
      <c r="BF1159" s="447">
        <f>AB1159/AU1159</f>
        <v>37.242916456243073</v>
      </c>
    </row>
    <row r="1160" spans="1:58" x14ac:dyDescent="0.25">
      <c r="A1160" s="15">
        <v>1154</v>
      </c>
      <c r="B1160" s="16">
        <v>2</v>
      </c>
      <c r="C1160" s="17" t="s">
        <v>5</v>
      </c>
      <c r="D1160" s="17" t="s">
        <v>6</v>
      </c>
      <c r="E1160" s="18" t="s">
        <v>7</v>
      </c>
      <c r="F1160" s="19" t="s">
        <v>35</v>
      </c>
      <c r="G1160" s="20">
        <v>42655</v>
      </c>
      <c r="H1160" s="21">
        <v>21</v>
      </c>
      <c r="I1160" s="18">
        <v>147</v>
      </c>
      <c r="J1160" s="40"/>
      <c r="K1160" s="40"/>
      <c r="L1160" s="43">
        <v>30.003778035576371</v>
      </c>
      <c r="M1160" s="40"/>
      <c r="N1160" s="40"/>
      <c r="O1160" s="40"/>
      <c r="P1160" s="40"/>
      <c r="Q1160" s="40"/>
      <c r="R1160" s="40"/>
      <c r="S1160" s="313">
        <v>14149.881734171269</v>
      </c>
      <c r="T1160" s="321">
        <v>438.55522228667462</v>
      </c>
      <c r="U1160" s="326">
        <v>31.78092181114225</v>
      </c>
      <c r="V1160" s="288"/>
      <c r="W1160" s="299"/>
      <c r="X1160" s="306"/>
      <c r="Y1160" s="40">
        <v>441.57000000000005</v>
      </c>
      <c r="Z1160" s="263"/>
      <c r="AA1160" s="193"/>
      <c r="AB1160" s="72"/>
      <c r="AC1160" s="254"/>
      <c r="AD1160" s="79"/>
      <c r="AE1160" s="163"/>
      <c r="AF1160" s="165"/>
      <c r="AG1160" s="167"/>
      <c r="AH1160" s="169"/>
      <c r="AI1160" s="178"/>
      <c r="AJ1160" s="178"/>
      <c r="AK1160" s="259"/>
      <c r="AL1160" s="108"/>
      <c r="AM1160" s="335"/>
      <c r="AN1160" s="340"/>
      <c r="AO1160" s="344"/>
      <c r="AP1160" s="131"/>
      <c r="AQ1160" s="135"/>
      <c r="AR1160" s="139"/>
      <c r="AS1160" s="464"/>
      <c r="AT1160" s="429"/>
      <c r="AU1160" s="351"/>
      <c r="AV1160" s="416"/>
      <c r="AW1160" s="348"/>
      <c r="AX1160" s="351"/>
      <c r="AY1160" s="208"/>
      <c r="AZ1160" s="221"/>
      <c r="BA1160" s="223"/>
      <c r="BB1160" s="227"/>
      <c r="BC1160" s="221"/>
      <c r="BD1160" s="223"/>
      <c r="BE1160" s="237"/>
      <c r="BF1160" s="447"/>
    </row>
    <row r="1161" spans="1:58" x14ac:dyDescent="0.25">
      <c r="A1161" s="15">
        <v>1155</v>
      </c>
      <c r="B1161" s="16">
        <v>3</v>
      </c>
      <c r="C1161" s="17" t="s">
        <v>5</v>
      </c>
      <c r="D1161" s="17" t="s">
        <v>6</v>
      </c>
      <c r="E1161" s="18" t="s">
        <v>7</v>
      </c>
      <c r="F1161" s="19" t="s">
        <v>35</v>
      </c>
      <c r="G1161" s="20">
        <v>42655</v>
      </c>
      <c r="H1161" s="21">
        <v>21</v>
      </c>
      <c r="I1161" s="18">
        <v>147</v>
      </c>
      <c r="J1161" s="40"/>
      <c r="K1161" s="40"/>
      <c r="L1161" s="43">
        <v>30.001934938455197</v>
      </c>
      <c r="M1161" s="40"/>
      <c r="N1161" s="40"/>
      <c r="O1161" s="40"/>
      <c r="P1161" s="40"/>
      <c r="Q1161" s="40"/>
      <c r="R1161" s="40"/>
      <c r="S1161" s="313">
        <v>14149.012523425265</v>
      </c>
      <c r="T1161" s="321">
        <v>438.52828235042011</v>
      </c>
      <c r="U1161" s="326">
        <v>31.778969546149856</v>
      </c>
      <c r="V1161" s="288">
        <f t="shared" ref="V1161:V1195" si="606">S1161/T1161</f>
        <v>32.264766248574688</v>
      </c>
      <c r="W1161" s="299">
        <f t="shared" ref="W1161:W1195" si="607">S1161/U1161</f>
        <v>445.23194821902183</v>
      </c>
      <c r="X1161" s="306">
        <f t="shared" ref="X1161:X1195" si="608">T1161/U1161</f>
        <v>13.799323534187707</v>
      </c>
      <c r="Y1161" s="40">
        <v>446.19</v>
      </c>
      <c r="Z1161" s="263">
        <v>21.5</v>
      </c>
      <c r="AA1161" s="193">
        <v>6.25</v>
      </c>
      <c r="AB1161" s="72">
        <v>19.622294233516062</v>
      </c>
      <c r="AC1161" s="254">
        <f t="shared" ref="AC1161:AC1195" si="609">(AB1161/12000)</f>
        <v>1.6351911861263385E-3</v>
      </c>
      <c r="AD1161" s="79">
        <f t="shared" ref="AD1161:AD1195" si="610">Y1161*AB1161/1000</f>
        <v>8.755271464052532</v>
      </c>
      <c r="AE1161" s="163">
        <v>0.80337957282499994</v>
      </c>
      <c r="AF1161" s="165">
        <v>0.76597087867499991</v>
      </c>
      <c r="AG1161" s="167">
        <v>0.63586071879999995</v>
      </c>
      <c r="AH1161" s="169">
        <v>0.59784601627499989</v>
      </c>
      <c r="AI1161" s="178">
        <f t="shared" ref="AI1161:AI1195" si="611">AE1161/AB1161*100</f>
        <v>4.0942183582834017</v>
      </c>
      <c r="AJ1161" s="178">
        <f t="shared" ref="AJ1161:AJ1195" si="612">AH1161/AB1161*100</f>
        <v>3.0467691961006418</v>
      </c>
      <c r="AK1161" s="259">
        <f t="shared" ref="AK1161:AK1195" si="613">AH1161/AC1161</f>
        <v>365.61230353207696</v>
      </c>
      <c r="AL1161" s="108">
        <v>140.9327030683659</v>
      </c>
      <c r="AM1161" s="335">
        <v>1.7499999999999981E-3</v>
      </c>
      <c r="AN1161" s="340">
        <v>1.0932419354838707</v>
      </c>
      <c r="AO1161" s="344">
        <v>0</v>
      </c>
      <c r="AP1161" s="131">
        <f t="shared" ref="AP1161:AP1192" si="614">AM1161*Y1161/1000</f>
        <v>7.8083249999999916E-4</v>
      </c>
      <c r="AQ1161" s="135">
        <f t="shared" ref="AQ1161:AQ1192" si="615">AN1161*Y1161/1000</f>
        <v>0.4877936191935483</v>
      </c>
      <c r="AR1161" s="139">
        <f t="shared" ref="AR1161:AR1192" si="616">AO1161*Y1161/1000</f>
        <v>0</v>
      </c>
      <c r="AS1161" s="464">
        <v>1.4610236764383902</v>
      </c>
      <c r="AT1161" s="429">
        <v>1.0949919354838706</v>
      </c>
      <c r="AU1161" s="351">
        <f t="shared" ref="AU1161:AU1192" si="617">AS1161-AT1161</f>
        <v>0.36603174095451951</v>
      </c>
      <c r="AV1161" s="416">
        <f t="shared" ref="AV1161:AV1192" si="618">AS1161*Y1161/1000</f>
        <v>0.65189415419004526</v>
      </c>
      <c r="AW1161" s="348">
        <f t="shared" ref="AW1161:AW1192" si="619">AT1161*Y1161/1000</f>
        <v>0.48857445169354824</v>
      </c>
      <c r="AX1161" s="351">
        <f t="shared" ref="AX1161:AX1192" si="620">AU1161*Y1161/1000</f>
        <v>0.16331970249649705</v>
      </c>
      <c r="AY1161" s="208">
        <v>0.64400000000000002</v>
      </c>
      <c r="AZ1161" s="221">
        <v>0.55459699155453523</v>
      </c>
      <c r="BA1161" s="223">
        <f t="shared" ref="BA1161:BA1195" si="621">AY1161-AZ1161</f>
        <v>8.9403008445464782E-2</v>
      </c>
      <c r="BB1161" s="227">
        <f t="shared" ref="BB1161:BB1195" si="622">AY1161*Y1161/1000</f>
        <v>0.28734636000000002</v>
      </c>
      <c r="BC1161" s="221">
        <f t="shared" ref="BC1161:BC1195" si="623">AZ1161*Y1161/1000</f>
        <v>0.24745563166171808</v>
      </c>
      <c r="BD1161" s="223">
        <f t="shared" ref="BD1161:BD1195" si="624">BA1161*Y1161/1000</f>
        <v>3.9890728338281931E-2</v>
      </c>
      <c r="BE1161" s="237">
        <f t="shared" ref="BE1161:BE1195" si="625">AB1161/BA1161</f>
        <v>219.48136393514685</v>
      </c>
      <c r="BF1161" s="447">
        <f t="shared" ref="BF1161:BF1195" si="626">AB1161/AU1161</f>
        <v>53.60817666343911</v>
      </c>
    </row>
    <row r="1162" spans="1:58" ht="15.75" thickBot="1" x14ac:dyDescent="0.3">
      <c r="A1162" s="22">
        <v>1156</v>
      </c>
      <c r="B1162" s="23">
        <v>4</v>
      </c>
      <c r="C1162" s="24" t="s">
        <v>5</v>
      </c>
      <c r="D1162" s="24" t="s">
        <v>6</v>
      </c>
      <c r="E1162" s="25" t="s">
        <v>7</v>
      </c>
      <c r="F1162" s="26" t="s">
        <v>35</v>
      </c>
      <c r="G1162" s="27">
        <v>42655</v>
      </c>
      <c r="H1162" s="28">
        <v>21</v>
      </c>
      <c r="I1162" s="25">
        <v>147</v>
      </c>
      <c r="J1162" s="41"/>
      <c r="K1162" s="41"/>
      <c r="L1162" s="42">
        <v>30.005621132697549</v>
      </c>
      <c r="M1162" s="41"/>
      <c r="N1162" s="41"/>
      <c r="O1162" s="41"/>
      <c r="P1162" s="41"/>
      <c r="Q1162" s="41"/>
      <c r="R1162" s="41"/>
      <c r="S1162" s="314">
        <v>14150.750944917272</v>
      </c>
      <c r="T1162" s="322">
        <v>438.58216222292918</v>
      </c>
      <c r="U1162" s="327">
        <v>31.782874076134647</v>
      </c>
      <c r="V1162" s="289">
        <f t="shared" si="606"/>
        <v>32.264766248574681</v>
      </c>
      <c r="W1162" s="300">
        <f t="shared" si="607"/>
        <v>445.23194821902183</v>
      </c>
      <c r="X1162" s="307">
        <f t="shared" si="608"/>
        <v>13.799323534187707</v>
      </c>
      <c r="Y1162" s="41">
        <v>452.01</v>
      </c>
      <c r="Z1162" s="264">
        <v>64.599999999999994</v>
      </c>
      <c r="AA1162" s="194">
        <v>5.96</v>
      </c>
      <c r="AB1162" s="73">
        <v>18.574203051117117</v>
      </c>
      <c r="AC1162" s="255">
        <f t="shared" si="609"/>
        <v>1.5478502542597597E-3</v>
      </c>
      <c r="AD1162" s="80">
        <f t="shared" si="610"/>
        <v>8.3957255211354482</v>
      </c>
      <c r="AE1162" s="145">
        <v>0.705403603825</v>
      </c>
      <c r="AF1162" s="150">
        <v>0.67231952397500006</v>
      </c>
      <c r="AG1162" s="155">
        <v>0.54600248489999992</v>
      </c>
      <c r="AH1162" s="160">
        <v>0.51172809297499988</v>
      </c>
      <c r="AI1162" s="179">
        <f t="shared" si="611"/>
        <v>3.7977597309757769</v>
      </c>
      <c r="AJ1162" s="179">
        <f t="shared" si="612"/>
        <v>2.7550473717052575</v>
      </c>
      <c r="AK1162" s="260">
        <f t="shared" si="613"/>
        <v>330.60568460463094</v>
      </c>
      <c r="AL1162" s="109">
        <v>140.24939299288292</v>
      </c>
      <c r="AM1162" s="337">
        <v>6.0000000000000001E-3</v>
      </c>
      <c r="AN1162" s="341">
        <v>6.2675967741935477</v>
      </c>
      <c r="AO1162" s="345">
        <v>8.7956521739130433E-2</v>
      </c>
      <c r="AP1162" s="132">
        <f t="shared" si="614"/>
        <v>2.7120600000000001E-3</v>
      </c>
      <c r="AQ1162" s="136">
        <f t="shared" si="615"/>
        <v>2.8330164179032256</v>
      </c>
      <c r="AR1162" s="140">
        <f t="shared" si="616"/>
        <v>3.9757227391304349E-2</v>
      </c>
      <c r="AS1162" s="465">
        <v>6.6186543010742129</v>
      </c>
      <c r="AT1162" s="430">
        <v>6.2735967741935479</v>
      </c>
      <c r="AU1162" s="352">
        <f t="shared" si="617"/>
        <v>0.34505752688066504</v>
      </c>
      <c r="AV1162" s="417">
        <f t="shared" si="618"/>
        <v>2.9916979306285549</v>
      </c>
      <c r="AW1162" s="349">
        <f t="shared" si="619"/>
        <v>2.8357284779032255</v>
      </c>
      <c r="AX1162" s="352">
        <f t="shared" si="620"/>
        <v>0.15596945272532942</v>
      </c>
      <c r="AY1162" s="209">
        <v>1.27</v>
      </c>
      <c r="AZ1162" s="222">
        <v>1.0870545875677098</v>
      </c>
      <c r="BA1162" s="225">
        <f t="shared" si="621"/>
        <v>0.18294541243229023</v>
      </c>
      <c r="BB1162" s="228">
        <f t="shared" si="622"/>
        <v>0.57405269999999997</v>
      </c>
      <c r="BC1162" s="222">
        <f t="shared" si="623"/>
        <v>0.49135954412648047</v>
      </c>
      <c r="BD1162" s="225">
        <f t="shared" si="624"/>
        <v>8.2693155873519497E-2</v>
      </c>
      <c r="BE1162" s="238">
        <f t="shared" si="625"/>
        <v>101.52866258940271</v>
      </c>
      <c r="BF1162" s="448">
        <f t="shared" si="626"/>
        <v>53.829293970280013</v>
      </c>
    </row>
    <row r="1163" spans="1:58" x14ac:dyDescent="0.25">
      <c r="A1163" s="8">
        <v>1157</v>
      </c>
      <c r="B1163" s="9">
        <v>5</v>
      </c>
      <c r="C1163" s="10" t="s">
        <v>5</v>
      </c>
      <c r="D1163" s="10" t="s">
        <v>6</v>
      </c>
      <c r="E1163" s="11" t="s">
        <v>8</v>
      </c>
      <c r="F1163" s="12" t="s">
        <v>35</v>
      </c>
      <c r="G1163" s="13">
        <v>42654</v>
      </c>
      <c r="H1163" s="14">
        <v>21</v>
      </c>
      <c r="I1163" s="11">
        <v>147</v>
      </c>
      <c r="J1163" s="39"/>
      <c r="K1163" s="39"/>
      <c r="L1163" s="44">
        <v>30.003778035576371</v>
      </c>
      <c r="M1163" s="39"/>
      <c r="N1163" s="39"/>
      <c r="O1163" s="39"/>
      <c r="P1163" s="39"/>
      <c r="Q1163" s="39"/>
      <c r="R1163" s="39"/>
      <c r="S1163" s="315">
        <v>14149.881734171269</v>
      </c>
      <c r="T1163" s="323">
        <v>438.55522228667462</v>
      </c>
      <c r="U1163" s="328">
        <v>31.78092181114225</v>
      </c>
      <c r="V1163" s="287">
        <f t="shared" si="606"/>
        <v>32.264766248574688</v>
      </c>
      <c r="W1163" s="298">
        <f t="shared" si="607"/>
        <v>445.23194821902189</v>
      </c>
      <c r="X1163" s="305">
        <f t="shared" si="608"/>
        <v>13.799323534187707</v>
      </c>
      <c r="Y1163" s="39">
        <v>443.35999999999996</v>
      </c>
      <c r="Z1163" s="262">
        <v>12.200000000000003</v>
      </c>
      <c r="AA1163" s="192">
        <v>6.31</v>
      </c>
      <c r="AB1163" s="71">
        <v>15.992591137351031</v>
      </c>
      <c r="AC1163" s="253">
        <f t="shared" si="609"/>
        <v>1.3327159281125859E-3</v>
      </c>
      <c r="AD1163" s="78">
        <f t="shared" si="610"/>
        <v>7.0904752066559524</v>
      </c>
      <c r="AE1163" s="163">
        <v>0.55246189972499993</v>
      </c>
      <c r="AF1163" s="165">
        <v>0.52636962387499997</v>
      </c>
      <c r="AG1163" s="167">
        <v>0.43804744629999998</v>
      </c>
      <c r="AH1163" s="169">
        <v>0.411702737175</v>
      </c>
      <c r="AI1163" s="177">
        <f t="shared" si="611"/>
        <v>3.4544864867752016</v>
      </c>
      <c r="AJ1163" s="177">
        <f t="shared" si="612"/>
        <v>2.5743341628578227</v>
      </c>
      <c r="AK1163" s="258">
        <f t="shared" si="613"/>
        <v>308.92009954293871</v>
      </c>
      <c r="AL1163" s="107">
        <v>119.97786075355441</v>
      </c>
      <c r="AM1163" s="336">
        <v>7.0194444444444448E-2</v>
      </c>
      <c r="AN1163" s="339">
        <v>0.58517741935483869</v>
      </c>
      <c r="AO1163" s="343">
        <v>0</v>
      </c>
      <c r="AP1163" s="130">
        <f t="shared" si="614"/>
        <v>3.1121408888888886E-2</v>
      </c>
      <c r="AQ1163" s="134">
        <f t="shared" si="615"/>
        <v>0.25944426064516124</v>
      </c>
      <c r="AR1163" s="138">
        <f t="shared" si="616"/>
        <v>0</v>
      </c>
      <c r="AS1163" s="463">
        <v>1.1000575091141851</v>
      </c>
      <c r="AT1163" s="428">
        <v>0.65537186379928314</v>
      </c>
      <c r="AU1163" s="350">
        <f t="shared" si="617"/>
        <v>0.44468564531490196</v>
      </c>
      <c r="AV1163" s="415">
        <f t="shared" si="618"/>
        <v>0.48772149724086505</v>
      </c>
      <c r="AW1163" s="347">
        <f t="shared" si="619"/>
        <v>0.29056566953405011</v>
      </c>
      <c r="AX1163" s="350">
        <f t="shared" si="620"/>
        <v>0.19715582770681489</v>
      </c>
      <c r="AY1163" s="207">
        <v>0.314</v>
      </c>
      <c r="AZ1163" s="220">
        <v>0.2456214368569524</v>
      </c>
      <c r="BA1163" s="224">
        <f t="shared" si="621"/>
        <v>6.8378563143047605E-2</v>
      </c>
      <c r="BB1163" s="226">
        <f t="shared" si="622"/>
        <v>0.13921503999999998</v>
      </c>
      <c r="BC1163" s="220">
        <f t="shared" si="623"/>
        <v>0.1088987202448984</v>
      </c>
      <c r="BD1163" s="224">
        <f t="shared" si="624"/>
        <v>3.0316319755101583E-2</v>
      </c>
      <c r="BE1163" s="236">
        <f t="shared" si="625"/>
        <v>233.88311193223836</v>
      </c>
      <c r="BF1163" s="446">
        <f t="shared" si="626"/>
        <v>35.96381242759918</v>
      </c>
    </row>
    <row r="1164" spans="1:58" x14ac:dyDescent="0.25">
      <c r="A1164" s="15">
        <v>1158</v>
      </c>
      <c r="B1164" s="16">
        <v>6</v>
      </c>
      <c r="C1164" s="17" t="s">
        <v>5</v>
      </c>
      <c r="D1164" s="17" t="s">
        <v>6</v>
      </c>
      <c r="E1164" s="18" t="s">
        <v>8</v>
      </c>
      <c r="F1164" s="19" t="s">
        <v>35</v>
      </c>
      <c r="G1164" s="20">
        <v>42654</v>
      </c>
      <c r="H1164" s="21">
        <v>21</v>
      </c>
      <c r="I1164" s="18">
        <v>147</v>
      </c>
      <c r="J1164" s="40"/>
      <c r="K1164" s="40"/>
      <c r="L1164" s="43">
        <v>30.003778035576371</v>
      </c>
      <c r="M1164" s="40"/>
      <c r="N1164" s="40"/>
      <c r="O1164" s="40"/>
      <c r="P1164" s="40"/>
      <c r="Q1164" s="40"/>
      <c r="R1164" s="40"/>
      <c r="S1164" s="313">
        <v>14149.881734171269</v>
      </c>
      <c r="T1164" s="321">
        <v>438.55522228667462</v>
      </c>
      <c r="U1164" s="326">
        <v>31.78092181114225</v>
      </c>
      <c r="V1164" s="288">
        <f t="shared" si="606"/>
        <v>32.264766248574688</v>
      </c>
      <c r="W1164" s="299">
        <f t="shared" si="607"/>
        <v>445.23194821902189</v>
      </c>
      <c r="X1164" s="306">
        <f t="shared" si="608"/>
        <v>13.799323534187707</v>
      </c>
      <c r="Y1164" s="40">
        <v>447.54</v>
      </c>
      <c r="Z1164" s="263">
        <v>40.999999999999986</v>
      </c>
      <c r="AA1164" s="193">
        <v>6.21</v>
      </c>
      <c r="AB1164" s="72">
        <v>16.154688160222804</v>
      </c>
      <c r="AC1164" s="254">
        <f t="shared" si="609"/>
        <v>1.3462240133519003E-3</v>
      </c>
      <c r="AD1164" s="79">
        <f t="shared" si="610"/>
        <v>7.2298691392261141</v>
      </c>
      <c r="AE1164" s="163">
        <v>0.52455846212500001</v>
      </c>
      <c r="AF1164" s="165">
        <v>0.49652849887500006</v>
      </c>
      <c r="AG1164" s="167">
        <v>0.40866122389999998</v>
      </c>
      <c r="AH1164" s="169">
        <v>0.38242207467499995</v>
      </c>
      <c r="AI1164" s="178">
        <f t="shared" si="611"/>
        <v>3.2470974179285261</v>
      </c>
      <c r="AJ1164" s="178">
        <f t="shared" si="612"/>
        <v>2.3672513568948124</v>
      </c>
      <c r="AK1164" s="259">
        <f t="shared" si="613"/>
        <v>284.07016282737749</v>
      </c>
      <c r="AL1164" s="108">
        <v>138.76888782933653</v>
      </c>
      <c r="AM1164" s="335">
        <v>0.75930555555555557</v>
      </c>
      <c r="AN1164" s="340">
        <v>4.6449516129032249</v>
      </c>
      <c r="AO1164" s="344">
        <v>9.4347826086956521E-3</v>
      </c>
      <c r="AP1164" s="131">
        <f t="shared" si="614"/>
        <v>0.33981960833333336</v>
      </c>
      <c r="AQ1164" s="135">
        <f t="shared" si="615"/>
        <v>2.0788016448387094</v>
      </c>
      <c r="AR1164" s="139">
        <f t="shared" si="616"/>
        <v>4.2224426086956519E-3</v>
      </c>
      <c r="AS1164" s="464">
        <v>5.8789395240871549</v>
      </c>
      <c r="AT1164" s="429">
        <v>5.4042571684587806</v>
      </c>
      <c r="AU1164" s="351">
        <f t="shared" si="617"/>
        <v>0.47468235562837435</v>
      </c>
      <c r="AV1164" s="416">
        <f t="shared" si="618"/>
        <v>2.6310605946099654</v>
      </c>
      <c r="AW1164" s="348">
        <f t="shared" si="619"/>
        <v>2.4186212531720424</v>
      </c>
      <c r="AX1164" s="351">
        <f t="shared" si="620"/>
        <v>0.21243934143792267</v>
      </c>
      <c r="AY1164" s="208">
        <v>1.0780000000000001</v>
      </c>
      <c r="AZ1164" s="221">
        <v>0.91057135689900792</v>
      </c>
      <c r="BA1164" s="223">
        <f t="shared" si="621"/>
        <v>0.16742864310099215</v>
      </c>
      <c r="BB1164" s="227">
        <f t="shared" si="622"/>
        <v>0.48244812000000009</v>
      </c>
      <c r="BC1164" s="221">
        <f t="shared" si="623"/>
        <v>0.40751710506658201</v>
      </c>
      <c r="BD1164" s="223">
        <f t="shared" si="624"/>
        <v>7.4931014933418028E-2</v>
      </c>
      <c r="BE1164" s="237">
        <f t="shared" si="625"/>
        <v>96.487004021637887</v>
      </c>
      <c r="BF1164" s="447">
        <f t="shared" si="626"/>
        <v>34.032628280100219</v>
      </c>
    </row>
    <row r="1165" spans="1:58" x14ac:dyDescent="0.25">
      <c r="A1165" s="15">
        <v>1159</v>
      </c>
      <c r="B1165" s="16">
        <v>7</v>
      </c>
      <c r="C1165" s="17" t="s">
        <v>5</v>
      </c>
      <c r="D1165" s="17" t="s">
        <v>6</v>
      </c>
      <c r="E1165" s="18" t="s">
        <v>8</v>
      </c>
      <c r="F1165" s="19" t="s">
        <v>35</v>
      </c>
      <c r="G1165" s="20">
        <v>42654</v>
      </c>
      <c r="H1165" s="21">
        <v>21</v>
      </c>
      <c r="I1165" s="18">
        <v>147</v>
      </c>
      <c r="J1165" s="40"/>
      <c r="K1165" s="40"/>
      <c r="L1165" s="43">
        <v>30.007464229818719</v>
      </c>
      <c r="M1165" s="40"/>
      <c r="N1165" s="40"/>
      <c r="O1165" s="40"/>
      <c r="P1165" s="40"/>
      <c r="Q1165" s="40"/>
      <c r="R1165" s="40"/>
      <c r="S1165" s="313">
        <v>14151.620155663273</v>
      </c>
      <c r="T1165" s="321">
        <v>438.60910215918364</v>
      </c>
      <c r="U1165" s="326">
        <v>31.784826341127037</v>
      </c>
      <c r="V1165" s="288">
        <f t="shared" si="606"/>
        <v>32.264766248574681</v>
      </c>
      <c r="W1165" s="299">
        <f t="shared" si="607"/>
        <v>445.23194821902183</v>
      </c>
      <c r="X1165" s="306">
        <f t="shared" si="608"/>
        <v>13.799323534187707</v>
      </c>
      <c r="Y1165" s="40">
        <v>442.70000000000005</v>
      </c>
      <c r="Z1165" s="263">
        <v>27.799999999999997</v>
      </c>
      <c r="AA1165" s="193">
        <v>6.29</v>
      </c>
      <c r="AB1165" s="72">
        <v>15.391654917646711</v>
      </c>
      <c r="AC1165" s="254">
        <f t="shared" si="609"/>
        <v>1.2826379098038927E-3</v>
      </c>
      <c r="AD1165" s="79">
        <f t="shared" si="610"/>
        <v>6.8138856320421999</v>
      </c>
      <c r="AE1165" s="163">
        <v>0.53876266622500002</v>
      </c>
      <c r="AF1165" s="165">
        <v>0.51283454157499997</v>
      </c>
      <c r="AG1165" s="167">
        <v>0.42305389789999998</v>
      </c>
      <c r="AH1165" s="169">
        <v>0.39775680007499997</v>
      </c>
      <c r="AI1165" s="178">
        <f t="shared" si="611"/>
        <v>3.5003556739522685</v>
      </c>
      <c r="AJ1165" s="178">
        <f t="shared" si="612"/>
        <v>2.5842367321980899</v>
      </c>
      <c r="AK1165" s="259">
        <f t="shared" si="613"/>
        <v>310.10840786377076</v>
      </c>
      <c r="AL1165" s="108">
        <v>138.655002816756</v>
      </c>
      <c r="AM1165" s="335">
        <v>0.48241666666666672</v>
      </c>
      <c r="AN1165" s="340">
        <v>2.3606935483870966</v>
      </c>
      <c r="AO1165" s="344">
        <v>3.9565217391304341E-3</v>
      </c>
      <c r="AP1165" s="131">
        <f t="shared" si="614"/>
        <v>0.21356585833333339</v>
      </c>
      <c r="AQ1165" s="135">
        <f t="shared" si="615"/>
        <v>1.0450790338709679</v>
      </c>
      <c r="AR1165" s="139">
        <f t="shared" si="616"/>
        <v>1.7515521739130432E-3</v>
      </c>
      <c r="AS1165" s="464">
        <v>3.3873187551222785</v>
      </c>
      <c r="AT1165" s="429">
        <v>2.8431102150537635</v>
      </c>
      <c r="AU1165" s="351">
        <f t="shared" si="617"/>
        <v>0.54420854006851505</v>
      </c>
      <c r="AV1165" s="416">
        <f t="shared" si="618"/>
        <v>1.4995660128926329</v>
      </c>
      <c r="AW1165" s="348">
        <f t="shared" si="619"/>
        <v>1.2586448922043012</v>
      </c>
      <c r="AX1165" s="351">
        <f t="shared" si="620"/>
        <v>0.24092112068833163</v>
      </c>
      <c r="AY1165" s="208">
        <v>0.96099999999999997</v>
      </c>
      <c r="AZ1165" s="221">
        <v>0.88135469737296623</v>
      </c>
      <c r="BA1165" s="223">
        <f t="shared" si="621"/>
        <v>7.9645302627033732E-2</v>
      </c>
      <c r="BB1165" s="227">
        <f t="shared" si="622"/>
        <v>0.4254347</v>
      </c>
      <c r="BC1165" s="221">
        <f t="shared" si="623"/>
        <v>0.39017572452701216</v>
      </c>
      <c r="BD1165" s="223">
        <f t="shared" si="624"/>
        <v>3.5258975472987834E-2</v>
      </c>
      <c r="BE1165" s="237">
        <f t="shared" si="625"/>
        <v>193.25251345610903</v>
      </c>
      <c r="BF1165" s="447">
        <f t="shared" si="626"/>
        <v>28.282641275179042</v>
      </c>
    </row>
    <row r="1166" spans="1:58" ht="15.75" thickBot="1" x14ac:dyDescent="0.3">
      <c r="A1166" s="22">
        <v>1160</v>
      </c>
      <c r="B1166" s="23">
        <v>8</v>
      </c>
      <c r="C1166" s="24" t="s">
        <v>5</v>
      </c>
      <c r="D1166" s="24" t="s">
        <v>6</v>
      </c>
      <c r="E1166" s="25" t="s">
        <v>8</v>
      </c>
      <c r="F1166" s="26" t="s">
        <v>35</v>
      </c>
      <c r="G1166" s="27">
        <v>42654</v>
      </c>
      <c r="H1166" s="28">
        <v>21</v>
      </c>
      <c r="I1166" s="25">
        <v>147</v>
      </c>
      <c r="J1166" s="41"/>
      <c r="K1166" s="41"/>
      <c r="L1166" s="42">
        <v>30.007464229818719</v>
      </c>
      <c r="M1166" s="41"/>
      <c r="N1166" s="41"/>
      <c r="O1166" s="41"/>
      <c r="P1166" s="41"/>
      <c r="Q1166" s="41"/>
      <c r="R1166" s="41"/>
      <c r="S1166" s="314">
        <v>14151.620155663273</v>
      </c>
      <c r="T1166" s="322">
        <v>438.60910215918364</v>
      </c>
      <c r="U1166" s="327">
        <v>31.784826341127037</v>
      </c>
      <c r="V1166" s="289">
        <f t="shared" si="606"/>
        <v>32.264766248574681</v>
      </c>
      <c r="W1166" s="300">
        <f t="shared" si="607"/>
        <v>445.23194821902183</v>
      </c>
      <c r="X1166" s="307">
        <f t="shared" si="608"/>
        <v>13.799323534187707</v>
      </c>
      <c r="Y1166" s="41">
        <v>445.15999999999997</v>
      </c>
      <c r="Z1166" s="264">
        <v>18.600000000000009</v>
      </c>
      <c r="AA1166" s="194">
        <v>6.4</v>
      </c>
      <c r="AB1166" s="73">
        <v>14.069495424094189</v>
      </c>
      <c r="AC1166" s="255">
        <f t="shared" si="609"/>
        <v>1.1724579520078491E-3</v>
      </c>
      <c r="AD1166" s="80">
        <f t="shared" si="610"/>
        <v>6.263176582989769</v>
      </c>
      <c r="AE1166" s="145">
        <v>0.49194297932499997</v>
      </c>
      <c r="AF1166" s="150">
        <v>0.46714072677499996</v>
      </c>
      <c r="AG1166" s="155">
        <v>0.3881303445</v>
      </c>
      <c r="AH1166" s="160">
        <v>0.36339853707499997</v>
      </c>
      <c r="AI1166" s="179">
        <f t="shared" si="611"/>
        <v>3.4965218332033525</v>
      </c>
      <c r="AJ1166" s="179">
        <f t="shared" si="612"/>
        <v>2.5828825137017732</v>
      </c>
      <c r="AK1166" s="260">
        <f t="shared" si="613"/>
        <v>309.94590164421282</v>
      </c>
      <c r="AL1166" s="109">
        <v>126.58319148322327</v>
      </c>
      <c r="AM1166" s="337">
        <v>0.12152777777777776</v>
      </c>
      <c r="AN1166" s="341">
        <v>0.92117741935483877</v>
      </c>
      <c r="AO1166" s="345">
        <v>0</v>
      </c>
      <c r="AP1166" s="132">
        <f t="shared" si="614"/>
        <v>5.4099305555555546E-2</v>
      </c>
      <c r="AQ1166" s="136">
        <f t="shared" si="615"/>
        <v>0.41007134000000001</v>
      </c>
      <c r="AR1166" s="140">
        <f t="shared" si="616"/>
        <v>0</v>
      </c>
      <c r="AS1166" s="465">
        <v>1.5839276464182408</v>
      </c>
      <c r="AT1166" s="430">
        <v>1.0427051971326164</v>
      </c>
      <c r="AU1166" s="352">
        <f t="shared" si="617"/>
        <v>0.54122244928562435</v>
      </c>
      <c r="AV1166" s="417">
        <f t="shared" si="618"/>
        <v>0.70510123107954403</v>
      </c>
      <c r="AW1166" s="349">
        <f t="shared" si="619"/>
        <v>0.46417064555555548</v>
      </c>
      <c r="AX1166" s="352">
        <f t="shared" si="620"/>
        <v>0.24093058552398852</v>
      </c>
      <c r="AY1166" s="209">
        <v>0.45800000000000002</v>
      </c>
      <c r="AZ1166" s="222">
        <v>0.40613823708999591</v>
      </c>
      <c r="BA1166" s="225">
        <f t="shared" si="621"/>
        <v>5.1861762910004106E-2</v>
      </c>
      <c r="BB1166" s="228">
        <f t="shared" si="622"/>
        <v>0.20388327999999997</v>
      </c>
      <c r="BC1166" s="222">
        <f t="shared" si="623"/>
        <v>0.18079649762298258</v>
      </c>
      <c r="BD1166" s="225">
        <f t="shared" si="624"/>
        <v>2.3086782377017424E-2</v>
      </c>
      <c r="BE1166" s="238">
        <f t="shared" si="625"/>
        <v>271.28841432770099</v>
      </c>
      <c r="BF1166" s="448">
        <f t="shared" si="626"/>
        <v>25.995772057616854</v>
      </c>
    </row>
    <row r="1167" spans="1:58" x14ac:dyDescent="0.25">
      <c r="A1167" s="8">
        <v>1161</v>
      </c>
      <c r="B1167" s="9">
        <v>9</v>
      </c>
      <c r="C1167" s="10" t="s">
        <v>5</v>
      </c>
      <c r="D1167" s="10" t="s">
        <v>9</v>
      </c>
      <c r="E1167" s="11" t="s">
        <v>7</v>
      </c>
      <c r="F1167" s="12" t="s">
        <v>35</v>
      </c>
      <c r="G1167" s="13">
        <v>42655</v>
      </c>
      <c r="H1167" s="14">
        <v>21</v>
      </c>
      <c r="I1167" s="11">
        <v>147</v>
      </c>
      <c r="J1167" s="39"/>
      <c r="K1167" s="39"/>
      <c r="L1167" s="44">
        <v>75.006439046193151</v>
      </c>
      <c r="M1167" s="39"/>
      <c r="N1167" s="39"/>
      <c r="O1167" s="39"/>
      <c r="P1167" s="39"/>
      <c r="Q1167" s="39"/>
      <c r="R1167" s="39"/>
      <c r="S1167" s="315">
        <v>22427.17529627524</v>
      </c>
      <c r="T1167" s="323">
        <v>1144.3482383814201</v>
      </c>
      <c r="U1167" s="328">
        <v>91.95936939726738</v>
      </c>
      <c r="V1167" s="287">
        <f t="shared" si="606"/>
        <v>19.598208433471708</v>
      </c>
      <c r="W1167" s="298">
        <f t="shared" si="607"/>
        <v>243.88135154982561</v>
      </c>
      <c r="X1167" s="305">
        <f t="shared" si="608"/>
        <v>12.444063567223907</v>
      </c>
      <c r="Y1167" s="39">
        <v>448.37000000000006</v>
      </c>
      <c r="Z1167" s="262">
        <v>193.5</v>
      </c>
      <c r="AA1167" s="192">
        <v>4.22</v>
      </c>
      <c r="AB1167" s="71">
        <v>26.410785381664347</v>
      </c>
      <c r="AC1167" s="253">
        <f t="shared" si="609"/>
        <v>2.2008987818053624E-3</v>
      </c>
      <c r="AD1167" s="78">
        <f t="shared" si="610"/>
        <v>11.841803841576844</v>
      </c>
      <c r="AE1167" s="163">
        <v>1.0069618598249999</v>
      </c>
      <c r="AF1167" s="165">
        <v>0.94953136867499999</v>
      </c>
      <c r="AG1167" s="167">
        <v>0.72199092060000003</v>
      </c>
      <c r="AH1167" s="169">
        <v>0.67157773677499999</v>
      </c>
      <c r="AI1167" s="177">
        <f t="shared" si="611"/>
        <v>3.812691842644262</v>
      </c>
      <c r="AJ1167" s="177">
        <f t="shared" si="612"/>
        <v>2.5428162285595715</v>
      </c>
      <c r="AK1167" s="258">
        <f t="shared" si="613"/>
        <v>305.13794742714856</v>
      </c>
      <c r="AL1167" s="107">
        <v>119.63620571581282</v>
      </c>
      <c r="AM1167" s="336">
        <v>1.7206388888888891</v>
      </c>
      <c r="AN1167" s="339">
        <v>19.500306451612904</v>
      </c>
      <c r="AO1167" s="343">
        <v>0</v>
      </c>
      <c r="AP1167" s="130">
        <f t="shared" si="614"/>
        <v>0.77148285861111132</v>
      </c>
      <c r="AQ1167" s="134">
        <f t="shared" si="615"/>
        <v>8.7433524037096788</v>
      </c>
      <c r="AR1167" s="138">
        <f t="shared" si="616"/>
        <v>0</v>
      </c>
      <c r="AS1167" s="463">
        <v>21.942089959141644</v>
      </c>
      <c r="AT1167" s="428">
        <v>21.220945340501792</v>
      </c>
      <c r="AU1167" s="350">
        <f t="shared" si="617"/>
        <v>0.72114461863985113</v>
      </c>
      <c r="AV1167" s="415">
        <f t="shared" si="618"/>
        <v>9.838174874980341</v>
      </c>
      <c r="AW1167" s="347">
        <f t="shared" si="619"/>
        <v>9.5148352623207906</v>
      </c>
      <c r="AX1167" s="350">
        <f t="shared" si="620"/>
        <v>0.32333961265955008</v>
      </c>
      <c r="AY1167" s="207">
        <v>1.329</v>
      </c>
      <c r="AZ1167" s="220">
        <v>1.1673679497797038</v>
      </c>
      <c r="BA1167" s="224">
        <f t="shared" si="621"/>
        <v>0.16163205022029614</v>
      </c>
      <c r="BB1167" s="226">
        <f t="shared" si="622"/>
        <v>0.59588373000000006</v>
      </c>
      <c r="BC1167" s="220">
        <f t="shared" si="623"/>
        <v>0.52341276764272582</v>
      </c>
      <c r="BD1167" s="224">
        <f t="shared" si="624"/>
        <v>7.2470962357274182E-2</v>
      </c>
      <c r="BE1167" s="236">
        <f t="shared" si="625"/>
        <v>163.4006705085273</v>
      </c>
      <c r="BF1167" s="446">
        <f t="shared" si="626"/>
        <v>36.623424343757371</v>
      </c>
    </row>
    <row r="1168" spans="1:58" x14ac:dyDescent="0.25">
      <c r="A1168" s="15">
        <v>1162</v>
      </c>
      <c r="B1168" s="16">
        <v>10</v>
      </c>
      <c r="C1168" s="17" t="s">
        <v>5</v>
      </c>
      <c r="D1168" s="17" t="s">
        <v>9</v>
      </c>
      <c r="E1168" s="18" t="s">
        <v>7</v>
      </c>
      <c r="F1168" s="19" t="s">
        <v>35</v>
      </c>
      <c r="G1168" s="20">
        <v>42655</v>
      </c>
      <c r="H1168" s="21">
        <v>21</v>
      </c>
      <c r="I1168" s="18">
        <v>147</v>
      </c>
      <c r="J1168" s="40"/>
      <c r="K1168" s="40"/>
      <c r="L1168" s="43">
        <v>75.006439046193151</v>
      </c>
      <c r="M1168" s="40"/>
      <c r="N1168" s="40"/>
      <c r="O1168" s="40"/>
      <c r="P1168" s="40"/>
      <c r="Q1168" s="40"/>
      <c r="R1168" s="40"/>
      <c r="S1168" s="313">
        <v>22427.17529627524</v>
      </c>
      <c r="T1168" s="321">
        <v>1144.3482383814201</v>
      </c>
      <c r="U1168" s="326">
        <v>91.95936939726738</v>
      </c>
      <c r="V1168" s="288">
        <f t="shared" si="606"/>
        <v>19.598208433471708</v>
      </c>
      <c r="W1168" s="299">
        <f t="shared" si="607"/>
        <v>243.88135154982561</v>
      </c>
      <c r="X1168" s="306">
        <f t="shared" si="608"/>
        <v>12.444063567223907</v>
      </c>
      <c r="Y1168" s="40">
        <v>446.14000000000004</v>
      </c>
      <c r="Z1168" s="263">
        <v>102.5</v>
      </c>
      <c r="AA1168" s="193">
        <v>4.54</v>
      </c>
      <c r="AB1168" s="72">
        <v>25.163425755521846</v>
      </c>
      <c r="AC1168" s="254">
        <f t="shared" si="609"/>
        <v>2.0969521462934873E-3</v>
      </c>
      <c r="AD1168" s="79">
        <f t="shared" si="610"/>
        <v>11.226410766568517</v>
      </c>
      <c r="AE1168" s="163">
        <v>0.95949725082499993</v>
      </c>
      <c r="AF1168" s="165">
        <v>0.90639155367500002</v>
      </c>
      <c r="AG1168" s="167">
        <v>0.69340691720000003</v>
      </c>
      <c r="AH1168" s="169">
        <v>0.64539377387499997</v>
      </c>
      <c r="AI1168" s="178">
        <f t="shared" si="611"/>
        <v>3.8130628959153081</v>
      </c>
      <c r="AJ1168" s="178">
        <f t="shared" si="612"/>
        <v>2.5648088624553642</v>
      </c>
      <c r="AK1168" s="259">
        <f t="shared" si="613"/>
        <v>307.77706349464364</v>
      </c>
      <c r="AL1168" s="108">
        <v>146.6269536973908</v>
      </c>
      <c r="AM1168" s="335">
        <v>6.0000000000000001E-3</v>
      </c>
      <c r="AN1168" s="340">
        <v>9.8486612903225819</v>
      </c>
      <c r="AO1168" s="344">
        <v>0</v>
      </c>
      <c r="AP1168" s="131">
        <f t="shared" si="614"/>
        <v>2.6768400000000002E-3</v>
      </c>
      <c r="AQ1168" s="135">
        <f t="shared" si="615"/>
        <v>4.3938817480645174</v>
      </c>
      <c r="AR1168" s="139">
        <f t="shared" si="616"/>
        <v>0</v>
      </c>
      <c r="AS1168" s="464">
        <v>10.230898400683827</v>
      </c>
      <c r="AT1168" s="429">
        <v>9.8546612903225821</v>
      </c>
      <c r="AU1168" s="351">
        <f t="shared" si="617"/>
        <v>0.37623711036124519</v>
      </c>
      <c r="AV1168" s="416">
        <f t="shared" si="618"/>
        <v>4.5644130124810838</v>
      </c>
      <c r="AW1168" s="348">
        <f t="shared" si="619"/>
        <v>4.3965585880645177</v>
      </c>
      <c r="AX1168" s="351">
        <f t="shared" si="620"/>
        <v>0.16785442441656592</v>
      </c>
      <c r="AY1168" s="208">
        <v>0.56299999999999994</v>
      </c>
      <c r="AZ1168" s="221">
        <v>0.50722707798337507</v>
      </c>
      <c r="BA1168" s="223">
        <f t="shared" si="621"/>
        <v>5.5772922016624871E-2</v>
      </c>
      <c r="BB1168" s="227">
        <f t="shared" si="622"/>
        <v>0.25117681999999997</v>
      </c>
      <c r="BC1168" s="221">
        <f t="shared" si="623"/>
        <v>0.22629428857150299</v>
      </c>
      <c r="BD1168" s="223">
        <f t="shared" si="624"/>
        <v>2.4882531428497022E-2</v>
      </c>
      <c r="BE1168" s="237">
        <f t="shared" si="625"/>
        <v>451.17639251572825</v>
      </c>
      <c r="BF1168" s="447">
        <f t="shared" si="626"/>
        <v>66.88182814119827</v>
      </c>
    </row>
    <row r="1169" spans="1:58" x14ac:dyDescent="0.25">
      <c r="A1169" s="15">
        <v>1163</v>
      </c>
      <c r="B1169" s="16">
        <v>11</v>
      </c>
      <c r="C1169" s="17" t="s">
        <v>5</v>
      </c>
      <c r="D1169" s="17" t="s">
        <v>9</v>
      </c>
      <c r="E1169" s="18" t="s">
        <v>7</v>
      </c>
      <c r="F1169" s="19" t="s">
        <v>35</v>
      </c>
      <c r="G1169" s="20">
        <v>42655</v>
      </c>
      <c r="H1169" s="21">
        <v>21</v>
      </c>
      <c r="I1169" s="18">
        <v>147</v>
      </c>
      <c r="J1169" s="40"/>
      <c r="K1169" s="40"/>
      <c r="L1169" s="43">
        <v>75.014295865925661</v>
      </c>
      <c r="M1169" s="40"/>
      <c r="N1169" s="40"/>
      <c r="O1169" s="40"/>
      <c r="P1169" s="40"/>
      <c r="Q1169" s="40"/>
      <c r="R1169" s="40"/>
      <c r="S1169" s="313">
        <v>22429.524511564658</v>
      </c>
      <c r="T1169" s="321">
        <v>1144.468107261139</v>
      </c>
      <c r="U1169" s="326">
        <v>91.969002012776897</v>
      </c>
      <c r="V1169" s="288">
        <f t="shared" si="606"/>
        <v>19.598208433471708</v>
      </c>
      <c r="W1169" s="299">
        <f t="shared" si="607"/>
        <v>243.88135154982555</v>
      </c>
      <c r="X1169" s="306">
        <f t="shared" si="608"/>
        <v>12.444063567223905</v>
      </c>
      <c r="Y1169" s="40">
        <v>449.63</v>
      </c>
      <c r="Z1169" s="263">
        <v>145.5</v>
      </c>
      <c r="AA1169" s="193">
        <v>4.41</v>
      </c>
      <c r="AB1169" s="72">
        <v>21.257725874807221</v>
      </c>
      <c r="AC1169" s="254">
        <f t="shared" si="609"/>
        <v>1.7714771562339351E-3</v>
      </c>
      <c r="AD1169" s="79">
        <f t="shared" si="610"/>
        <v>9.5581112850895718</v>
      </c>
      <c r="AE1169" s="163">
        <v>0.91369215382500002</v>
      </c>
      <c r="AF1169" s="165">
        <v>0.86052172667500004</v>
      </c>
      <c r="AG1169" s="167">
        <v>0.65297511969999988</v>
      </c>
      <c r="AH1169" s="169">
        <v>0.60650514067499994</v>
      </c>
      <c r="AI1169" s="178">
        <f t="shared" si="611"/>
        <v>4.2981650963324691</v>
      </c>
      <c r="AJ1169" s="178">
        <f t="shared" si="612"/>
        <v>2.8531045336028926</v>
      </c>
      <c r="AK1169" s="259">
        <f t="shared" si="613"/>
        <v>342.37254403234709</v>
      </c>
      <c r="AL1169" s="108">
        <v>133.41629223805305</v>
      </c>
      <c r="AM1169" s="335">
        <v>6.0000000000000001E-3</v>
      </c>
      <c r="AN1169" s="340">
        <v>14.463467741935483</v>
      </c>
      <c r="AO1169" s="344">
        <v>0</v>
      </c>
      <c r="AP1169" s="131">
        <f t="shared" si="614"/>
        <v>2.6977799999999999E-3</v>
      </c>
      <c r="AQ1169" s="135">
        <f t="shared" si="615"/>
        <v>6.5032090008064518</v>
      </c>
      <c r="AR1169" s="139">
        <f t="shared" si="616"/>
        <v>0</v>
      </c>
      <c r="AS1169" s="464">
        <v>15.053876750699823</v>
      </c>
      <c r="AT1169" s="429">
        <v>14.469467741935484</v>
      </c>
      <c r="AU1169" s="351">
        <f t="shared" si="617"/>
        <v>0.58440900876433943</v>
      </c>
      <c r="AV1169" s="416">
        <f t="shared" si="618"/>
        <v>6.7686746034171614</v>
      </c>
      <c r="AW1169" s="348">
        <f t="shared" si="619"/>
        <v>6.505906780806451</v>
      </c>
      <c r="AX1169" s="351">
        <f t="shared" si="620"/>
        <v>0.26276782261070991</v>
      </c>
      <c r="AY1169" s="208">
        <v>0.68400000000000005</v>
      </c>
      <c r="AZ1169" s="221">
        <v>0.60514001243173254</v>
      </c>
      <c r="BA1169" s="223">
        <f t="shared" si="621"/>
        <v>7.8859987568267509E-2</v>
      </c>
      <c r="BB1169" s="227">
        <f t="shared" si="622"/>
        <v>0.30754692</v>
      </c>
      <c r="BC1169" s="221">
        <f t="shared" si="623"/>
        <v>0.27208910378967988</v>
      </c>
      <c r="BD1169" s="223">
        <f t="shared" si="624"/>
        <v>3.5457816210320119E-2</v>
      </c>
      <c r="BE1169" s="237">
        <f t="shared" si="625"/>
        <v>269.56288645626319</v>
      </c>
      <c r="BF1169" s="447">
        <f t="shared" si="626"/>
        <v>36.374740217906727</v>
      </c>
    </row>
    <row r="1170" spans="1:58" ht="15.75" thickBot="1" x14ac:dyDescent="0.3">
      <c r="A1170" s="22">
        <v>1164</v>
      </c>
      <c r="B1170" s="23">
        <v>12</v>
      </c>
      <c r="C1170" s="24" t="s">
        <v>5</v>
      </c>
      <c r="D1170" s="24" t="s">
        <v>9</v>
      </c>
      <c r="E1170" s="25" t="s">
        <v>7</v>
      </c>
      <c r="F1170" s="26" t="s">
        <v>35</v>
      </c>
      <c r="G1170" s="27">
        <v>42655</v>
      </c>
      <c r="H1170" s="28">
        <v>21</v>
      </c>
      <c r="I1170" s="25">
        <v>147</v>
      </c>
      <c r="J1170" s="41"/>
      <c r="K1170" s="41"/>
      <c r="L1170" s="42">
        <v>75.006439046193151</v>
      </c>
      <c r="M1170" s="41"/>
      <c r="N1170" s="41"/>
      <c r="O1170" s="41"/>
      <c r="P1170" s="41"/>
      <c r="Q1170" s="41"/>
      <c r="R1170" s="41"/>
      <c r="S1170" s="314">
        <v>22427.17529627524</v>
      </c>
      <c r="T1170" s="322">
        <v>1144.3482383814201</v>
      </c>
      <c r="U1170" s="327">
        <v>91.95936939726738</v>
      </c>
      <c r="V1170" s="289">
        <f t="shared" si="606"/>
        <v>19.598208433471708</v>
      </c>
      <c r="W1170" s="300">
        <f t="shared" si="607"/>
        <v>243.88135154982561</v>
      </c>
      <c r="X1170" s="307">
        <f t="shared" si="608"/>
        <v>12.444063567223907</v>
      </c>
      <c r="Y1170" s="41">
        <v>453.16</v>
      </c>
      <c r="Z1170" s="264">
        <v>155.5</v>
      </c>
      <c r="AA1170" s="194">
        <v>4.28</v>
      </c>
      <c r="AB1170" s="73">
        <v>21.493523927295239</v>
      </c>
      <c r="AC1170" s="255">
        <f t="shared" si="609"/>
        <v>1.7911269939412699E-3</v>
      </c>
      <c r="AD1170" s="80">
        <f t="shared" si="610"/>
        <v>9.7400053028931115</v>
      </c>
      <c r="AE1170" s="145">
        <v>0.86308983682499996</v>
      </c>
      <c r="AF1170" s="150">
        <v>0.81183414867500003</v>
      </c>
      <c r="AG1170" s="155">
        <v>0.61555097250000002</v>
      </c>
      <c r="AH1170" s="160">
        <v>0.57191698247499989</v>
      </c>
      <c r="AI1170" s="179">
        <f t="shared" si="611"/>
        <v>4.0155808779636066</v>
      </c>
      <c r="AJ1170" s="179">
        <f t="shared" si="612"/>
        <v>2.6608804792066052</v>
      </c>
      <c r="AK1170" s="260">
        <f t="shared" si="613"/>
        <v>319.30565750479263</v>
      </c>
      <c r="AL1170" s="109">
        <v>119.86397574097384</v>
      </c>
      <c r="AM1170" s="337">
        <v>7.4083333333333334E-2</v>
      </c>
      <c r="AN1170" s="341">
        <v>15.454306451612904</v>
      </c>
      <c r="AO1170" s="345">
        <v>0</v>
      </c>
      <c r="AP1170" s="132">
        <f t="shared" si="614"/>
        <v>3.3571603333333339E-2</v>
      </c>
      <c r="AQ1170" s="136">
        <f t="shared" si="615"/>
        <v>7.0032735116129041</v>
      </c>
      <c r="AR1170" s="140">
        <f t="shared" si="616"/>
        <v>0</v>
      </c>
      <c r="AS1170" s="465">
        <v>16.256679442811109</v>
      </c>
      <c r="AT1170" s="430">
        <v>15.528389784946238</v>
      </c>
      <c r="AU1170" s="352">
        <f t="shared" si="617"/>
        <v>0.72828965786487032</v>
      </c>
      <c r="AV1170" s="417">
        <f t="shared" si="618"/>
        <v>7.3668768563042821</v>
      </c>
      <c r="AW1170" s="349">
        <f t="shared" si="619"/>
        <v>7.0368451149462379</v>
      </c>
      <c r="AX1170" s="352">
        <f t="shared" si="620"/>
        <v>0.33003174135804464</v>
      </c>
      <c r="AY1170" s="209">
        <v>0.72899999999999998</v>
      </c>
      <c r="AZ1170" s="222">
        <v>0.71558946368813414</v>
      </c>
      <c r="BA1170" s="225">
        <f t="shared" si="621"/>
        <v>1.3410536311865839E-2</v>
      </c>
      <c r="BB1170" s="228">
        <f t="shared" si="622"/>
        <v>0.33035364</v>
      </c>
      <c r="BC1170" s="222">
        <f t="shared" si="623"/>
        <v>0.32427652136491492</v>
      </c>
      <c r="BD1170" s="225">
        <f t="shared" si="624"/>
        <v>6.0771186350851245E-3</v>
      </c>
      <c r="BE1170" s="238">
        <f t="shared" si="625"/>
        <v>1602.7341060385074</v>
      </c>
      <c r="BF1170" s="448">
        <f t="shared" si="626"/>
        <v>29.512328913619189</v>
      </c>
    </row>
    <row r="1171" spans="1:58" x14ac:dyDescent="0.25">
      <c r="A1171" s="8">
        <v>1165</v>
      </c>
      <c r="B1171" s="9">
        <v>13</v>
      </c>
      <c r="C1171" s="10" t="s">
        <v>5</v>
      </c>
      <c r="D1171" s="10" t="s">
        <v>9</v>
      </c>
      <c r="E1171" s="11" t="s">
        <v>8</v>
      </c>
      <c r="F1171" s="12" t="s">
        <v>35</v>
      </c>
      <c r="G1171" s="13">
        <v>42654</v>
      </c>
      <c r="H1171" s="14">
        <v>21</v>
      </c>
      <c r="I1171" s="11">
        <v>147</v>
      </c>
      <c r="J1171" s="39"/>
      <c r="K1171" s="39"/>
      <c r="L1171" s="44">
        <v>75.011676926014829</v>
      </c>
      <c r="M1171" s="39"/>
      <c r="N1171" s="39"/>
      <c r="O1171" s="39"/>
      <c r="P1171" s="39"/>
      <c r="Q1171" s="39"/>
      <c r="R1171" s="39"/>
      <c r="S1171" s="315">
        <v>22428.741439801521</v>
      </c>
      <c r="T1171" s="323">
        <v>1144.4281509678995</v>
      </c>
      <c r="U1171" s="328">
        <v>91.965791140940397</v>
      </c>
      <c r="V1171" s="287">
        <f t="shared" si="606"/>
        <v>19.598208433471708</v>
      </c>
      <c r="W1171" s="298">
        <f t="shared" si="607"/>
        <v>243.88135154982558</v>
      </c>
      <c r="X1171" s="305">
        <f t="shared" si="608"/>
        <v>12.444063567223907</v>
      </c>
      <c r="Y1171" s="39">
        <v>438.49</v>
      </c>
      <c r="Z1171" s="262">
        <v>245.3</v>
      </c>
      <c r="AA1171" s="192">
        <v>4.58</v>
      </c>
      <c r="AB1171" s="71">
        <v>22.667624266864944</v>
      </c>
      <c r="AC1171" s="253">
        <f t="shared" si="609"/>
        <v>1.8889686889054121E-3</v>
      </c>
      <c r="AD1171" s="78">
        <f t="shared" si="610"/>
        <v>9.9395265647776103</v>
      </c>
      <c r="AE1171" s="163">
        <v>0.854689396825</v>
      </c>
      <c r="AF1171" s="165">
        <v>0.80196540767500002</v>
      </c>
      <c r="AG1171" s="167">
        <v>0.61604539309999995</v>
      </c>
      <c r="AH1171" s="169">
        <v>0.57586596907499987</v>
      </c>
      <c r="AI1171" s="177">
        <f t="shared" si="611"/>
        <v>3.770529221601608</v>
      </c>
      <c r="AJ1171" s="177">
        <f t="shared" si="612"/>
        <v>2.5404778299452784</v>
      </c>
      <c r="AK1171" s="258">
        <f t="shared" si="613"/>
        <v>304.85733959343338</v>
      </c>
      <c r="AL1171" s="107">
        <v>107.33662435711916</v>
      </c>
      <c r="AM1171" s="336">
        <v>1.1948611111111112</v>
      </c>
      <c r="AN1171" s="339">
        <v>28.083661290322581</v>
      </c>
      <c r="AO1171" s="343">
        <v>0</v>
      </c>
      <c r="AP1171" s="130">
        <f t="shared" si="614"/>
        <v>0.52393464861111116</v>
      </c>
      <c r="AQ1171" s="134">
        <f t="shared" si="615"/>
        <v>12.314404639193548</v>
      </c>
      <c r="AR1171" s="138">
        <f t="shared" si="616"/>
        <v>0</v>
      </c>
      <c r="AS1171" s="463">
        <v>30.204455674611989</v>
      </c>
      <c r="AT1171" s="428">
        <v>29.278522401433694</v>
      </c>
      <c r="AU1171" s="350">
        <f t="shared" si="617"/>
        <v>0.92593327317829477</v>
      </c>
      <c r="AV1171" s="415">
        <f t="shared" si="618"/>
        <v>13.244351768760611</v>
      </c>
      <c r="AW1171" s="347">
        <f t="shared" si="619"/>
        <v>12.838339287804661</v>
      </c>
      <c r="AX1171" s="350">
        <f t="shared" si="620"/>
        <v>0.40601248095595049</v>
      </c>
      <c r="AY1171" s="207">
        <v>0.94299999999999995</v>
      </c>
      <c r="AZ1171" s="220">
        <v>0.8910559842955138</v>
      </c>
      <c r="BA1171" s="224">
        <f t="shared" si="621"/>
        <v>5.1944015704486146E-2</v>
      </c>
      <c r="BB1171" s="226">
        <f t="shared" si="622"/>
        <v>0.41349606999999999</v>
      </c>
      <c r="BC1171" s="220">
        <f t="shared" si="623"/>
        <v>0.39071913855373985</v>
      </c>
      <c r="BD1171" s="224">
        <f t="shared" si="624"/>
        <v>2.2776931446260133E-2</v>
      </c>
      <c r="BE1171" s="236">
        <f t="shared" si="625"/>
        <v>436.38567329532157</v>
      </c>
      <c r="BF1171" s="446">
        <f t="shared" si="626"/>
        <v>24.480839951952067</v>
      </c>
    </row>
    <row r="1172" spans="1:58" x14ac:dyDescent="0.25">
      <c r="A1172" s="15">
        <v>1166</v>
      </c>
      <c r="B1172" s="16">
        <v>14</v>
      </c>
      <c r="C1172" s="17" t="s">
        <v>5</v>
      </c>
      <c r="D1172" s="17" t="s">
        <v>9</v>
      </c>
      <c r="E1172" s="18" t="s">
        <v>8</v>
      </c>
      <c r="F1172" s="19" t="s">
        <v>35</v>
      </c>
      <c r="G1172" s="20">
        <v>42654</v>
      </c>
      <c r="H1172" s="21">
        <v>21</v>
      </c>
      <c r="I1172" s="18">
        <v>147</v>
      </c>
      <c r="J1172" s="40"/>
      <c r="K1172" s="40"/>
      <c r="L1172" s="43">
        <v>75.009057986103997</v>
      </c>
      <c r="M1172" s="40"/>
      <c r="N1172" s="40"/>
      <c r="O1172" s="40"/>
      <c r="P1172" s="40"/>
      <c r="Q1172" s="40"/>
      <c r="R1172" s="40"/>
      <c r="S1172" s="313">
        <v>22427.958368038384</v>
      </c>
      <c r="T1172" s="321">
        <v>1144.3881946746599</v>
      </c>
      <c r="U1172" s="326">
        <v>91.962580269103896</v>
      </c>
      <c r="V1172" s="288">
        <f t="shared" si="606"/>
        <v>19.598208433471711</v>
      </c>
      <c r="W1172" s="299">
        <f t="shared" si="607"/>
        <v>243.88135154982561</v>
      </c>
      <c r="X1172" s="306">
        <f t="shared" si="608"/>
        <v>12.444063567223907</v>
      </c>
      <c r="Y1172" s="40">
        <v>437.96</v>
      </c>
      <c r="Z1172" s="263">
        <v>222.3</v>
      </c>
      <c r="AA1172" s="193">
        <v>4.66</v>
      </c>
      <c r="AB1172" s="72">
        <v>21.790712783227196</v>
      </c>
      <c r="AC1172" s="254">
        <f t="shared" si="609"/>
        <v>1.8158927319355997E-3</v>
      </c>
      <c r="AD1172" s="79">
        <f t="shared" si="610"/>
        <v>9.543460570542182</v>
      </c>
      <c r="AE1172" s="163">
        <v>0.82870892382500005</v>
      </c>
      <c r="AF1172" s="165">
        <v>0.77754347767500009</v>
      </c>
      <c r="AG1172" s="167">
        <v>0.59944687039999989</v>
      </c>
      <c r="AH1172" s="169">
        <v>0.55881033837500005</v>
      </c>
      <c r="AI1172" s="178">
        <f t="shared" si="611"/>
        <v>3.8030372483403854</v>
      </c>
      <c r="AJ1172" s="178">
        <f t="shared" si="612"/>
        <v>2.5644426776398475</v>
      </c>
      <c r="AK1172" s="259">
        <f t="shared" si="613"/>
        <v>307.73312131678171</v>
      </c>
      <c r="AL1172" s="108">
        <v>109.3865545835681</v>
      </c>
      <c r="AM1172" s="335">
        <v>0.4793055555555556</v>
      </c>
      <c r="AN1172" s="340">
        <v>24.824370967741935</v>
      </c>
      <c r="AO1172" s="344">
        <v>0</v>
      </c>
      <c r="AP1172" s="131">
        <f t="shared" si="614"/>
        <v>0.20991666111111112</v>
      </c>
      <c r="AQ1172" s="135">
        <f t="shared" si="615"/>
        <v>10.872081509032258</v>
      </c>
      <c r="AR1172" s="139">
        <f t="shared" si="616"/>
        <v>0</v>
      </c>
      <c r="AS1172" s="464">
        <v>26.365490322020118</v>
      </c>
      <c r="AT1172" s="429">
        <v>25.30367652329749</v>
      </c>
      <c r="AU1172" s="351">
        <f t="shared" si="617"/>
        <v>1.0618137987226284</v>
      </c>
      <c r="AV1172" s="416">
        <f t="shared" si="618"/>
        <v>11.547030141431931</v>
      </c>
      <c r="AW1172" s="348">
        <f t="shared" si="619"/>
        <v>11.081998170143368</v>
      </c>
      <c r="AX1172" s="351">
        <f t="shared" si="620"/>
        <v>0.46503197128856233</v>
      </c>
      <c r="AY1172" s="208">
        <v>0.78900000000000003</v>
      </c>
      <c r="AZ1172" s="221">
        <v>0.71152516522866593</v>
      </c>
      <c r="BA1172" s="223">
        <f t="shared" si="621"/>
        <v>7.74748347713341E-2</v>
      </c>
      <c r="BB1172" s="227">
        <f t="shared" si="622"/>
        <v>0.34555043999999996</v>
      </c>
      <c r="BC1172" s="221">
        <f t="shared" si="623"/>
        <v>0.31161956136354652</v>
      </c>
      <c r="BD1172" s="223">
        <f t="shared" si="624"/>
        <v>3.3930878636453478E-2</v>
      </c>
      <c r="BE1172" s="237">
        <f t="shared" si="625"/>
        <v>281.261816789183</v>
      </c>
      <c r="BF1172" s="447">
        <f t="shared" si="626"/>
        <v>20.522160108901975</v>
      </c>
    </row>
    <row r="1173" spans="1:58" x14ac:dyDescent="0.25">
      <c r="A1173" s="15">
        <v>1167</v>
      </c>
      <c r="B1173" s="16">
        <v>15</v>
      </c>
      <c r="C1173" s="17" t="s">
        <v>5</v>
      </c>
      <c r="D1173" s="17" t="s">
        <v>9</v>
      </c>
      <c r="E1173" s="18" t="s">
        <v>8</v>
      </c>
      <c r="F1173" s="19" t="s">
        <v>35</v>
      </c>
      <c r="G1173" s="20">
        <v>42654</v>
      </c>
      <c r="H1173" s="21">
        <v>21</v>
      </c>
      <c r="I1173" s="18">
        <v>147</v>
      </c>
      <c r="J1173" s="40"/>
      <c r="K1173" s="40"/>
      <c r="L1173" s="43">
        <v>75.003820106282333</v>
      </c>
      <c r="M1173" s="40"/>
      <c r="N1173" s="40"/>
      <c r="O1173" s="40"/>
      <c r="P1173" s="40"/>
      <c r="Q1173" s="40"/>
      <c r="R1173" s="40"/>
      <c r="S1173" s="313">
        <v>22426.392224512107</v>
      </c>
      <c r="T1173" s="321">
        <v>1144.3082820881807</v>
      </c>
      <c r="U1173" s="326">
        <v>91.956158525430908</v>
      </c>
      <c r="V1173" s="288">
        <f t="shared" si="606"/>
        <v>19.598208433471708</v>
      </c>
      <c r="W1173" s="299">
        <f t="shared" si="607"/>
        <v>243.88135154982558</v>
      </c>
      <c r="X1173" s="306">
        <f t="shared" si="608"/>
        <v>12.444063567223905</v>
      </c>
      <c r="Y1173" s="40">
        <v>442.05999999999995</v>
      </c>
      <c r="Z1173" s="263">
        <v>245.3</v>
      </c>
      <c r="AA1173" s="193">
        <v>4.57</v>
      </c>
      <c r="AB1173" s="72">
        <v>22.325153452500533</v>
      </c>
      <c r="AC1173" s="254">
        <f t="shared" si="609"/>
        <v>1.8604294543750443E-3</v>
      </c>
      <c r="AD1173" s="79">
        <f t="shared" si="610"/>
        <v>9.8690573352123856</v>
      </c>
      <c r="AE1173" s="163">
        <v>0.84199622982499989</v>
      </c>
      <c r="AF1173" s="165">
        <v>0.78950398467500005</v>
      </c>
      <c r="AG1173" s="167">
        <v>0.60856298360000005</v>
      </c>
      <c r="AH1173" s="169">
        <v>0.56728605927499998</v>
      </c>
      <c r="AI1173" s="178">
        <f t="shared" si="611"/>
        <v>3.7715137394976872</v>
      </c>
      <c r="AJ1173" s="178">
        <f t="shared" si="612"/>
        <v>2.5410175140877298</v>
      </c>
      <c r="AK1173" s="259">
        <f t="shared" si="613"/>
        <v>304.92210169052754</v>
      </c>
      <c r="AL1173" s="108">
        <v>103.12287889164074</v>
      </c>
      <c r="AM1173" s="335">
        <v>0.64263888888888898</v>
      </c>
      <c r="AN1173" s="340">
        <v>28.146661290322584</v>
      </c>
      <c r="AO1173" s="344">
        <v>0</v>
      </c>
      <c r="AP1173" s="131">
        <f t="shared" si="614"/>
        <v>0.28408494722222222</v>
      </c>
      <c r="AQ1173" s="135">
        <f t="shared" si="615"/>
        <v>12.44251309</v>
      </c>
      <c r="AR1173" s="139">
        <f t="shared" si="616"/>
        <v>0</v>
      </c>
      <c r="AS1173" s="464">
        <v>29.934392103525102</v>
      </c>
      <c r="AT1173" s="429">
        <v>28.789300179211473</v>
      </c>
      <c r="AU1173" s="351">
        <f t="shared" si="617"/>
        <v>1.1450919243136291</v>
      </c>
      <c r="AV1173" s="416">
        <f t="shared" si="618"/>
        <v>13.232797373284306</v>
      </c>
      <c r="AW1173" s="348">
        <f t="shared" si="619"/>
        <v>12.726598037222223</v>
      </c>
      <c r="AX1173" s="351">
        <f t="shared" si="620"/>
        <v>0.50619933606208278</v>
      </c>
      <c r="AY1173" s="208">
        <v>0.91200000000000003</v>
      </c>
      <c r="AZ1173" s="221">
        <v>0.88754008206023549</v>
      </c>
      <c r="BA1173" s="223">
        <f t="shared" si="621"/>
        <v>2.4459917939764542E-2</v>
      </c>
      <c r="BB1173" s="227">
        <f t="shared" si="622"/>
        <v>0.40315871999999997</v>
      </c>
      <c r="BC1173" s="221">
        <f t="shared" si="623"/>
        <v>0.39234596867554766</v>
      </c>
      <c r="BD1173" s="223">
        <f t="shared" si="624"/>
        <v>1.0812751324452313E-2</v>
      </c>
      <c r="BE1173" s="237">
        <f t="shared" si="625"/>
        <v>912.72397182520729</v>
      </c>
      <c r="BF1173" s="447">
        <f t="shared" si="626"/>
        <v>19.496385380485751</v>
      </c>
    </row>
    <row r="1174" spans="1:58" ht="15.75" thickBot="1" x14ac:dyDescent="0.3">
      <c r="A1174" s="22">
        <v>1168</v>
      </c>
      <c r="B1174" s="23">
        <v>16</v>
      </c>
      <c r="C1174" s="24" t="s">
        <v>5</v>
      </c>
      <c r="D1174" s="24" t="s">
        <v>9</v>
      </c>
      <c r="E1174" s="25" t="s">
        <v>8</v>
      </c>
      <c r="F1174" s="26" t="s">
        <v>35</v>
      </c>
      <c r="G1174" s="27">
        <v>42654</v>
      </c>
      <c r="H1174" s="28">
        <v>21</v>
      </c>
      <c r="I1174" s="25">
        <v>147</v>
      </c>
      <c r="J1174" s="41"/>
      <c r="K1174" s="41"/>
      <c r="L1174" s="42">
        <v>75.011676926014829</v>
      </c>
      <c r="M1174" s="41"/>
      <c r="N1174" s="41"/>
      <c r="O1174" s="41"/>
      <c r="P1174" s="41"/>
      <c r="Q1174" s="41"/>
      <c r="R1174" s="41"/>
      <c r="S1174" s="314">
        <v>22428.741439801521</v>
      </c>
      <c r="T1174" s="322">
        <v>1144.4281509678995</v>
      </c>
      <c r="U1174" s="327">
        <v>91.965791140940397</v>
      </c>
      <c r="V1174" s="289">
        <f t="shared" si="606"/>
        <v>19.598208433471708</v>
      </c>
      <c r="W1174" s="300">
        <f t="shared" si="607"/>
        <v>243.88135154982558</v>
      </c>
      <c r="X1174" s="307">
        <f t="shared" si="608"/>
        <v>12.444063567223907</v>
      </c>
      <c r="Y1174" s="41">
        <v>443.74999999999994</v>
      </c>
      <c r="Z1174" s="264">
        <v>235.3</v>
      </c>
      <c r="AA1174" s="194">
        <v>4.53</v>
      </c>
      <c r="AB1174" s="73">
        <v>22.044616766343434</v>
      </c>
      <c r="AC1174" s="255">
        <f t="shared" si="609"/>
        <v>1.8370513971952861E-3</v>
      </c>
      <c r="AD1174" s="80">
        <f t="shared" si="610"/>
        <v>9.7822986900648967</v>
      </c>
      <c r="AE1174" s="145">
        <v>0.82975224382500001</v>
      </c>
      <c r="AF1174" s="150">
        <v>0.77779345967500002</v>
      </c>
      <c r="AG1174" s="155">
        <v>0.59898851070000003</v>
      </c>
      <c r="AH1174" s="160">
        <v>0.55869601667499991</v>
      </c>
      <c r="AI1174" s="179">
        <f t="shared" si="611"/>
        <v>3.7639676507863915</v>
      </c>
      <c r="AJ1174" s="179">
        <f t="shared" si="612"/>
        <v>2.534387522345082</v>
      </c>
      <c r="AK1174" s="260">
        <f t="shared" si="613"/>
        <v>304.12650268140987</v>
      </c>
      <c r="AL1174" s="109">
        <v>100.16186856454782</v>
      </c>
      <c r="AM1174" s="337">
        <v>0.26152777777777775</v>
      </c>
      <c r="AN1174" s="341">
        <v>26.905403225806452</v>
      </c>
      <c r="AO1174" s="345">
        <v>0</v>
      </c>
      <c r="AP1174" s="132">
        <f t="shared" si="614"/>
        <v>0.11605295138888885</v>
      </c>
      <c r="AQ1174" s="136">
        <f t="shared" si="615"/>
        <v>11.939272681451612</v>
      </c>
      <c r="AR1174" s="140">
        <f t="shared" si="616"/>
        <v>0</v>
      </c>
      <c r="AS1174" s="465">
        <v>28.499153801881231</v>
      </c>
      <c r="AT1174" s="430">
        <v>27.166931003584232</v>
      </c>
      <c r="AU1174" s="352">
        <f t="shared" si="617"/>
        <v>1.3322227982969999</v>
      </c>
      <c r="AV1174" s="417">
        <f t="shared" si="618"/>
        <v>12.646499499584795</v>
      </c>
      <c r="AW1174" s="349">
        <f t="shared" si="619"/>
        <v>12.0553256328405</v>
      </c>
      <c r="AX1174" s="352">
        <f t="shared" si="620"/>
        <v>0.59117386674429362</v>
      </c>
      <c r="AY1174" s="209">
        <v>0.88500000000000001</v>
      </c>
      <c r="AZ1174" s="222">
        <v>0.7710477151687497</v>
      </c>
      <c r="BA1174" s="225">
        <f t="shared" si="621"/>
        <v>0.11395228483125031</v>
      </c>
      <c r="BB1174" s="228">
        <f t="shared" si="622"/>
        <v>0.39271874999999995</v>
      </c>
      <c r="BC1174" s="222">
        <f t="shared" si="623"/>
        <v>0.34215242360613263</v>
      </c>
      <c r="BD1174" s="225">
        <f t="shared" si="624"/>
        <v>5.0566326393867315E-2</v>
      </c>
      <c r="BE1174" s="238">
        <f t="shared" si="625"/>
        <v>193.45480258679211</v>
      </c>
      <c r="BF1174" s="448">
        <f t="shared" si="626"/>
        <v>16.547244796083202</v>
      </c>
    </row>
    <row r="1175" spans="1:58" x14ac:dyDescent="0.25">
      <c r="A1175" s="8">
        <v>1169</v>
      </c>
      <c r="B1175" s="9">
        <v>17</v>
      </c>
      <c r="C1175" s="10" t="s">
        <v>5</v>
      </c>
      <c r="D1175" s="10" t="s">
        <v>10</v>
      </c>
      <c r="E1175" s="11" t="s">
        <v>7</v>
      </c>
      <c r="F1175" s="12" t="s">
        <v>35</v>
      </c>
      <c r="G1175" s="13">
        <v>42655</v>
      </c>
      <c r="H1175" s="14">
        <v>21</v>
      </c>
      <c r="I1175" s="11">
        <v>147</v>
      </c>
      <c r="J1175" s="39"/>
      <c r="K1175" s="39"/>
      <c r="L1175" s="44">
        <v>180.00466118135458</v>
      </c>
      <c r="M1175" s="39"/>
      <c r="N1175" s="39"/>
      <c r="O1175" s="39"/>
      <c r="P1175" s="39"/>
      <c r="Q1175" s="39"/>
      <c r="R1175" s="39"/>
      <c r="S1175" s="315">
        <v>20974.743136388708</v>
      </c>
      <c r="T1175" s="323">
        <v>1410.0365125872775</v>
      </c>
      <c r="U1175" s="328">
        <v>183.10890156498075</v>
      </c>
      <c r="V1175" s="287">
        <f t="shared" si="606"/>
        <v>14.875319148936171</v>
      </c>
      <c r="W1175" s="298">
        <f t="shared" si="607"/>
        <v>114.54791633352296</v>
      </c>
      <c r="X1175" s="305">
        <f t="shared" si="608"/>
        <v>7.7005350397282069</v>
      </c>
      <c r="Y1175" s="39">
        <v>446.38</v>
      </c>
      <c r="Z1175" s="262">
        <v>157.5</v>
      </c>
      <c r="AA1175" s="192">
        <v>3.86</v>
      </c>
      <c r="AB1175" s="71">
        <v>6.2752175718956247</v>
      </c>
      <c r="AC1175" s="253">
        <f t="shared" si="609"/>
        <v>5.2293479765796872E-4</v>
      </c>
      <c r="AD1175" s="78">
        <f t="shared" si="610"/>
        <v>2.8011316197427689</v>
      </c>
      <c r="AE1175" s="163">
        <v>0.21672771112500003</v>
      </c>
      <c r="AF1175" s="165">
        <v>0.20273410527500002</v>
      </c>
      <c r="AG1175" s="167">
        <v>0.15462259200000003</v>
      </c>
      <c r="AH1175" s="169">
        <v>0.14415241777499999</v>
      </c>
      <c r="AI1175" s="177">
        <f t="shared" si="611"/>
        <v>3.4537083159577313</v>
      </c>
      <c r="AJ1175" s="177">
        <f t="shared" si="612"/>
        <v>2.2971700363124503</v>
      </c>
      <c r="AK1175" s="258">
        <f t="shared" si="613"/>
        <v>275.66040435749403</v>
      </c>
      <c r="AL1175" s="107">
        <v>41.938155882768278</v>
      </c>
      <c r="AM1175" s="336">
        <v>9.7222222222222154E-4</v>
      </c>
      <c r="AN1175" s="339">
        <v>14.32459677419355</v>
      </c>
      <c r="AO1175" s="343">
        <v>0</v>
      </c>
      <c r="AP1175" s="130">
        <f t="shared" si="614"/>
        <v>4.3398055555555527E-4</v>
      </c>
      <c r="AQ1175" s="134">
        <f t="shared" si="615"/>
        <v>6.3942135080645164</v>
      </c>
      <c r="AR1175" s="138">
        <f t="shared" si="616"/>
        <v>0</v>
      </c>
      <c r="AS1175" s="463">
        <v>14.58418478368435</v>
      </c>
      <c r="AT1175" s="428">
        <v>14.325568996415772</v>
      </c>
      <c r="AU1175" s="350">
        <f t="shared" si="617"/>
        <v>0.25861578726857815</v>
      </c>
      <c r="AV1175" s="415">
        <f t="shared" si="618"/>
        <v>6.5100884037410198</v>
      </c>
      <c r="AW1175" s="347">
        <f t="shared" si="619"/>
        <v>6.3946474886200724</v>
      </c>
      <c r="AX1175" s="350">
        <f t="shared" si="620"/>
        <v>0.11544091512094791</v>
      </c>
      <c r="AY1175" s="207">
        <v>5.6000000000000001E-2</v>
      </c>
      <c r="AZ1175" s="220">
        <v>4.1274638845127269E-2</v>
      </c>
      <c r="BA1175" s="224">
        <f t="shared" si="621"/>
        <v>1.4725361154872732E-2</v>
      </c>
      <c r="BB1175" s="226">
        <f t="shared" si="622"/>
        <v>2.499728E-2</v>
      </c>
      <c r="BC1175" s="220">
        <f t="shared" si="623"/>
        <v>1.842417328768791E-2</v>
      </c>
      <c r="BD1175" s="224">
        <f t="shared" si="624"/>
        <v>6.57310671231209E-3</v>
      </c>
      <c r="BE1175" s="236">
        <f t="shared" si="625"/>
        <v>426.15033382859394</v>
      </c>
      <c r="BF1175" s="446">
        <f t="shared" si="626"/>
        <v>24.264634569190758</v>
      </c>
    </row>
    <row r="1176" spans="1:58" x14ac:dyDescent="0.25">
      <c r="A1176" s="15">
        <v>1170</v>
      </c>
      <c r="B1176" s="16">
        <v>18</v>
      </c>
      <c r="C1176" s="17" t="s">
        <v>5</v>
      </c>
      <c r="D1176" s="17" t="s">
        <v>10</v>
      </c>
      <c r="E1176" s="18" t="s">
        <v>7</v>
      </c>
      <c r="F1176" s="19" t="s">
        <v>35</v>
      </c>
      <c r="G1176" s="20">
        <v>42655</v>
      </c>
      <c r="H1176" s="21">
        <v>21</v>
      </c>
      <c r="I1176" s="18">
        <v>147</v>
      </c>
      <c r="J1176" s="40"/>
      <c r="K1176" s="40"/>
      <c r="L1176" s="43">
        <v>180.01494246197953</v>
      </c>
      <c r="M1176" s="40"/>
      <c r="N1176" s="40"/>
      <c r="O1176" s="40"/>
      <c r="P1176" s="40"/>
      <c r="Q1176" s="40"/>
      <c r="R1176" s="40"/>
      <c r="S1176" s="313">
        <v>20975.94114547806</v>
      </c>
      <c r="T1176" s="321">
        <v>1410.1170492855063</v>
      </c>
      <c r="U1176" s="326">
        <v>183.11936014971718</v>
      </c>
      <c r="V1176" s="288">
        <f t="shared" si="606"/>
        <v>14.875319148936169</v>
      </c>
      <c r="W1176" s="299">
        <f t="shared" si="607"/>
        <v>114.54791633352295</v>
      </c>
      <c r="X1176" s="306">
        <f t="shared" si="608"/>
        <v>7.7005350397282069</v>
      </c>
      <c r="Y1176" s="40">
        <v>442.98</v>
      </c>
      <c r="Z1176" s="263">
        <v>150.5</v>
      </c>
      <c r="AA1176" s="193">
        <v>3.9</v>
      </c>
      <c r="AB1176" s="72">
        <v>5.4693641566357769</v>
      </c>
      <c r="AC1176" s="254">
        <f t="shared" si="609"/>
        <v>4.5578034638631474E-4</v>
      </c>
      <c r="AD1176" s="79">
        <f t="shared" si="610"/>
        <v>2.4228189341065169</v>
      </c>
      <c r="AE1176" s="163">
        <v>0.22467962642499997</v>
      </c>
      <c r="AF1176" s="165">
        <v>0.21157725907500002</v>
      </c>
      <c r="AG1176" s="167">
        <v>0.16419825699999999</v>
      </c>
      <c r="AH1176" s="169">
        <v>0.15350259837499997</v>
      </c>
      <c r="AI1176" s="178">
        <f t="shared" si="611"/>
        <v>4.1079661180066882</v>
      </c>
      <c r="AJ1176" s="178">
        <f t="shared" si="612"/>
        <v>2.8065894677859573</v>
      </c>
      <c r="AK1176" s="259">
        <f t="shared" si="613"/>
        <v>336.7907361343149</v>
      </c>
      <c r="AL1176" s="108">
        <v>41.027075782124285</v>
      </c>
      <c r="AM1176" s="335">
        <v>6.0000000000000001E-3</v>
      </c>
      <c r="AN1176" s="340">
        <v>13.497919354838711</v>
      </c>
      <c r="AO1176" s="344">
        <v>0</v>
      </c>
      <c r="AP1176" s="131">
        <f t="shared" si="614"/>
        <v>2.6578800000000001E-3</v>
      </c>
      <c r="AQ1176" s="135">
        <f t="shared" si="615"/>
        <v>5.9793083158064526</v>
      </c>
      <c r="AR1176" s="139">
        <f t="shared" si="616"/>
        <v>0</v>
      </c>
      <c r="AS1176" s="464">
        <v>13.677495407901088</v>
      </c>
      <c r="AT1176" s="429">
        <v>13.503919354838711</v>
      </c>
      <c r="AU1176" s="351">
        <f t="shared" si="617"/>
        <v>0.17357605306237645</v>
      </c>
      <c r="AV1176" s="416">
        <f t="shared" si="618"/>
        <v>6.058856915792024</v>
      </c>
      <c r="AW1176" s="348">
        <f t="shared" si="619"/>
        <v>5.9819661958064527</v>
      </c>
      <c r="AX1176" s="351">
        <f t="shared" si="620"/>
        <v>7.6890719985571523E-2</v>
      </c>
      <c r="AY1176" s="208">
        <v>5.1999999999999998E-2</v>
      </c>
      <c r="AZ1176" s="221">
        <v>1.6151788867229372E-2</v>
      </c>
      <c r="BA1176" s="223">
        <f t="shared" si="621"/>
        <v>3.5848211132770626E-2</v>
      </c>
      <c r="BB1176" s="227">
        <f t="shared" si="622"/>
        <v>2.303496E-2</v>
      </c>
      <c r="BC1176" s="221">
        <f t="shared" si="623"/>
        <v>7.1549194324052679E-3</v>
      </c>
      <c r="BD1176" s="223">
        <f t="shared" si="624"/>
        <v>1.5880040567594733E-2</v>
      </c>
      <c r="BE1176" s="237">
        <f t="shared" si="625"/>
        <v>152.57007208473954</v>
      </c>
      <c r="BF1176" s="447">
        <f t="shared" si="626"/>
        <v>31.509900473830346</v>
      </c>
    </row>
    <row r="1177" spans="1:58" x14ac:dyDescent="0.25">
      <c r="A1177" s="15">
        <v>1171</v>
      </c>
      <c r="B1177" s="16">
        <v>19</v>
      </c>
      <c r="C1177" s="17" t="s">
        <v>5</v>
      </c>
      <c r="D1177" s="17" t="s">
        <v>10</v>
      </c>
      <c r="E1177" s="18" t="s">
        <v>7</v>
      </c>
      <c r="F1177" s="19" t="s">
        <v>35</v>
      </c>
      <c r="G1177" s="20">
        <v>42655</v>
      </c>
      <c r="H1177" s="21">
        <v>21</v>
      </c>
      <c r="I1177" s="18">
        <v>147</v>
      </c>
      <c r="J1177" s="40"/>
      <c r="K1177" s="40"/>
      <c r="L1177" s="43">
        <v>180.00466118135458</v>
      </c>
      <c r="M1177" s="40"/>
      <c r="N1177" s="40"/>
      <c r="O1177" s="40"/>
      <c r="P1177" s="40"/>
      <c r="Q1177" s="40"/>
      <c r="R1177" s="40"/>
      <c r="S1177" s="313">
        <v>20974.743136388708</v>
      </c>
      <c r="T1177" s="321">
        <v>1410.0365125872775</v>
      </c>
      <c r="U1177" s="326">
        <v>183.10890156498075</v>
      </c>
      <c r="V1177" s="288">
        <f t="shared" si="606"/>
        <v>14.875319148936171</v>
      </c>
      <c r="W1177" s="299">
        <f t="shared" si="607"/>
        <v>114.54791633352296</v>
      </c>
      <c r="X1177" s="306">
        <f t="shared" si="608"/>
        <v>7.7005350397282069</v>
      </c>
      <c r="Y1177" s="40">
        <v>441.13000000000005</v>
      </c>
      <c r="Z1177" s="263">
        <v>160.5</v>
      </c>
      <c r="AA1177" s="193">
        <v>3.88</v>
      </c>
      <c r="AB1177" s="72">
        <v>7.2529378258194415</v>
      </c>
      <c r="AC1177" s="254">
        <f t="shared" si="609"/>
        <v>6.0441148548495346E-4</v>
      </c>
      <c r="AD1177" s="79">
        <f t="shared" si="610"/>
        <v>3.1994884631037306</v>
      </c>
      <c r="AE1177" s="163">
        <v>0.27751264712500001</v>
      </c>
      <c r="AF1177" s="165">
        <v>0.25948017097499998</v>
      </c>
      <c r="AG1177" s="167">
        <v>0.20692897590000001</v>
      </c>
      <c r="AH1177" s="169">
        <v>0.19414649907499998</v>
      </c>
      <c r="AI1177" s="178">
        <f t="shared" si="611"/>
        <v>3.8262102032240493</v>
      </c>
      <c r="AJ1177" s="178">
        <f t="shared" si="612"/>
        <v>2.6767980608335793</v>
      </c>
      <c r="AK1177" s="259">
        <f t="shared" si="613"/>
        <v>321.21576730002954</v>
      </c>
      <c r="AL1177" s="108">
        <v>42.621465958251257</v>
      </c>
      <c r="AM1177" s="335">
        <v>6.6305555555555562E-2</v>
      </c>
      <c r="AN1177" s="340">
        <v>14.475435483870967</v>
      </c>
      <c r="AO1177" s="344">
        <v>0</v>
      </c>
      <c r="AP1177" s="131">
        <f t="shared" si="614"/>
        <v>2.9249369722222231E-2</v>
      </c>
      <c r="AQ1177" s="135">
        <f t="shared" si="615"/>
        <v>6.3855488550000006</v>
      </c>
      <c r="AR1177" s="139">
        <f t="shared" si="616"/>
        <v>0</v>
      </c>
      <c r="AS1177" s="464">
        <v>14.900091591770341</v>
      </c>
      <c r="AT1177" s="429">
        <v>14.541741039426523</v>
      </c>
      <c r="AU1177" s="351">
        <f t="shared" si="617"/>
        <v>0.35835055234381841</v>
      </c>
      <c r="AV1177" s="416">
        <f t="shared" si="618"/>
        <v>6.5728774038776514</v>
      </c>
      <c r="AW1177" s="348">
        <f t="shared" si="619"/>
        <v>6.4147982247222224</v>
      </c>
      <c r="AX1177" s="351">
        <f t="shared" si="620"/>
        <v>0.15807917915542863</v>
      </c>
      <c r="AY1177" s="208">
        <v>4.9000000000000002E-2</v>
      </c>
      <c r="AZ1177" s="221">
        <v>1.4343379607965299E-2</v>
      </c>
      <c r="BA1177" s="223">
        <f t="shared" si="621"/>
        <v>3.4656620392034702E-2</v>
      </c>
      <c r="BB1177" s="227">
        <f t="shared" si="622"/>
        <v>2.1615370000000002E-2</v>
      </c>
      <c r="BC1177" s="221">
        <f t="shared" si="623"/>
        <v>6.327295046461733E-3</v>
      </c>
      <c r="BD1177" s="223">
        <f t="shared" si="624"/>
        <v>1.5288074953538271E-2</v>
      </c>
      <c r="BE1177" s="237">
        <f t="shared" si="625"/>
        <v>209.28000894993266</v>
      </c>
      <c r="BF1177" s="447">
        <f t="shared" si="626"/>
        <v>20.239784139806854</v>
      </c>
    </row>
    <row r="1178" spans="1:58" ht="15.75" thickBot="1" x14ac:dyDescent="0.3">
      <c r="A1178" s="22">
        <v>1172</v>
      </c>
      <c r="B1178" s="23">
        <v>20</v>
      </c>
      <c r="C1178" s="24" t="s">
        <v>5</v>
      </c>
      <c r="D1178" s="24" t="s">
        <v>10</v>
      </c>
      <c r="E1178" s="25" t="s">
        <v>7</v>
      </c>
      <c r="F1178" s="26" t="s">
        <v>35</v>
      </c>
      <c r="G1178" s="27">
        <v>42655</v>
      </c>
      <c r="H1178" s="28">
        <v>21</v>
      </c>
      <c r="I1178" s="25">
        <v>147</v>
      </c>
      <c r="J1178" s="41"/>
      <c r="K1178" s="41"/>
      <c r="L1178" s="42">
        <v>180.00466118135458</v>
      </c>
      <c r="M1178" s="41"/>
      <c r="N1178" s="41"/>
      <c r="O1178" s="41"/>
      <c r="P1178" s="41"/>
      <c r="Q1178" s="41"/>
      <c r="R1178" s="41"/>
      <c r="S1178" s="314">
        <v>20974.743136388708</v>
      </c>
      <c r="T1178" s="322">
        <v>1410.0365125872775</v>
      </c>
      <c r="U1178" s="327">
        <v>183.10890156498075</v>
      </c>
      <c r="V1178" s="289">
        <f t="shared" si="606"/>
        <v>14.875319148936171</v>
      </c>
      <c r="W1178" s="300">
        <f t="shared" si="607"/>
        <v>114.54791633352296</v>
      </c>
      <c r="X1178" s="307">
        <f t="shared" si="608"/>
        <v>7.7005350397282069</v>
      </c>
      <c r="Y1178" s="41">
        <v>440.89000000000004</v>
      </c>
      <c r="Z1178" s="264">
        <v>142.5</v>
      </c>
      <c r="AA1178" s="194">
        <v>3.91</v>
      </c>
      <c r="AB1178" s="73">
        <v>6.1002376291820353</v>
      </c>
      <c r="AC1178" s="255">
        <f t="shared" si="609"/>
        <v>5.0835313576516963E-4</v>
      </c>
      <c r="AD1178" s="80">
        <f t="shared" si="610"/>
        <v>2.6895337683300675</v>
      </c>
      <c r="AE1178" s="145">
        <v>0.24974713462500001</v>
      </c>
      <c r="AF1178" s="150">
        <v>0.23448400947500003</v>
      </c>
      <c r="AG1178" s="155">
        <v>0.18292201310000003</v>
      </c>
      <c r="AH1178" s="160">
        <v>0.17135722937499998</v>
      </c>
      <c r="AI1178" s="179">
        <f t="shared" si="611"/>
        <v>4.0940558353050243</v>
      </c>
      <c r="AJ1178" s="179">
        <f t="shared" si="612"/>
        <v>2.8090254805037294</v>
      </c>
      <c r="AK1178" s="260">
        <f t="shared" si="613"/>
        <v>337.08305766044754</v>
      </c>
      <c r="AL1178" s="109">
        <v>41.710385857607307</v>
      </c>
      <c r="AM1178" s="337">
        <v>6.0000000000000001E-3</v>
      </c>
      <c r="AN1178" s="341">
        <v>13.35633870967742</v>
      </c>
      <c r="AO1178" s="345">
        <v>0</v>
      </c>
      <c r="AP1178" s="132">
        <f t="shared" si="614"/>
        <v>2.6453400000000004E-3</v>
      </c>
      <c r="AQ1178" s="136">
        <f t="shared" si="615"/>
        <v>5.8886761737096789</v>
      </c>
      <c r="AR1178" s="140">
        <f t="shared" si="616"/>
        <v>0</v>
      </c>
      <c r="AS1178" s="465">
        <v>13.649294948579017</v>
      </c>
      <c r="AT1178" s="430">
        <v>13.36233870967742</v>
      </c>
      <c r="AU1178" s="352">
        <f t="shared" si="617"/>
        <v>0.28695623890159716</v>
      </c>
      <c r="AV1178" s="417">
        <f t="shared" si="618"/>
        <v>6.017837649879004</v>
      </c>
      <c r="AW1178" s="349">
        <f t="shared" si="619"/>
        <v>5.8913215137096788</v>
      </c>
      <c r="AX1178" s="352">
        <f t="shared" si="620"/>
        <v>0.12651613616932517</v>
      </c>
      <c r="AY1178" s="209">
        <v>4.4999999999999998E-2</v>
      </c>
      <c r="AZ1178" s="222">
        <v>2.6789409652071501E-2</v>
      </c>
      <c r="BA1178" s="225">
        <f t="shared" si="621"/>
        <v>1.8210590347928497E-2</v>
      </c>
      <c r="BB1178" s="228">
        <f t="shared" si="622"/>
        <v>1.9840050000000001E-2</v>
      </c>
      <c r="BC1178" s="222">
        <f t="shared" si="623"/>
        <v>1.1811182821501806E-2</v>
      </c>
      <c r="BD1178" s="225">
        <f t="shared" si="624"/>
        <v>8.0288671784981957E-3</v>
      </c>
      <c r="BE1178" s="238">
        <f t="shared" si="625"/>
        <v>334.9829693948364</v>
      </c>
      <c r="BF1178" s="448">
        <f t="shared" si="626"/>
        <v>21.258424812551034</v>
      </c>
    </row>
    <row r="1179" spans="1:58" x14ac:dyDescent="0.25">
      <c r="A1179" s="8">
        <v>1173</v>
      </c>
      <c r="B1179" s="9">
        <v>21</v>
      </c>
      <c r="C1179" s="10" t="s">
        <v>5</v>
      </c>
      <c r="D1179" s="10" t="s">
        <v>10</v>
      </c>
      <c r="E1179" s="11" t="s">
        <v>8</v>
      </c>
      <c r="F1179" s="12" t="s">
        <v>35</v>
      </c>
      <c r="G1179" s="13">
        <v>42654</v>
      </c>
      <c r="H1179" s="14">
        <v>21</v>
      </c>
      <c r="I1179" s="11">
        <v>147</v>
      </c>
      <c r="J1179" s="39"/>
      <c r="K1179" s="39"/>
      <c r="L1179" s="44">
        <v>180.00980182166705</v>
      </c>
      <c r="M1179" s="39"/>
      <c r="N1179" s="39"/>
      <c r="O1179" s="39"/>
      <c r="P1179" s="39"/>
      <c r="Q1179" s="39"/>
      <c r="R1179" s="39"/>
      <c r="S1179" s="315">
        <v>20975.342140933382</v>
      </c>
      <c r="T1179" s="323">
        <v>1410.076780936392</v>
      </c>
      <c r="U1179" s="328">
        <v>183.11413085734898</v>
      </c>
      <c r="V1179" s="287">
        <f t="shared" si="606"/>
        <v>14.875319148936169</v>
      </c>
      <c r="W1179" s="298">
        <f t="shared" si="607"/>
        <v>114.54791633352293</v>
      </c>
      <c r="X1179" s="305">
        <f t="shared" si="608"/>
        <v>7.7005350397282069</v>
      </c>
      <c r="Y1179" s="39">
        <v>442.82000000000005</v>
      </c>
      <c r="Z1179" s="262">
        <v>128.30000000000001</v>
      </c>
      <c r="AA1179" s="192">
        <v>4.21</v>
      </c>
      <c r="AB1179" s="71">
        <v>10.054271357615441</v>
      </c>
      <c r="AC1179" s="253">
        <f t="shared" si="609"/>
        <v>8.3785594646795347E-4</v>
      </c>
      <c r="AD1179" s="78">
        <f t="shared" si="610"/>
        <v>4.4522324425792705</v>
      </c>
      <c r="AE1179" s="163">
        <v>0.33646170042500001</v>
      </c>
      <c r="AF1179" s="165">
        <v>0.31631927937500004</v>
      </c>
      <c r="AG1179" s="167">
        <v>0.2443774417</v>
      </c>
      <c r="AH1179" s="169">
        <v>0.22798554597499998</v>
      </c>
      <c r="AI1179" s="177">
        <f t="shared" si="611"/>
        <v>3.3464553368171495</v>
      </c>
      <c r="AJ1179" s="177">
        <f t="shared" si="612"/>
        <v>2.2675491625986015</v>
      </c>
      <c r="AK1179" s="258">
        <f t="shared" si="613"/>
        <v>272.10589951183215</v>
      </c>
      <c r="AL1179" s="107">
        <v>39.660455631158364</v>
      </c>
      <c r="AM1179" s="336">
        <v>0.9630833333333334</v>
      </c>
      <c r="AN1179" s="339">
        <v>13.028241935483871</v>
      </c>
      <c r="AO1179" s="343">
        <v>0</v>
      </c>
      <c r="AP1179" s="130">
        <f t="shared" si="614"/>
        <v>0.42647256166666675</v>
      </c>
      <c r="AQ1179" s="134">
        <f t="shared" si="615"/>
        <v>5.7691660938709681</v>
      </c>
      <c r="AR1179" s="138">
        <f t="shared" si="616"/>
        <v>0</v>
      </c>
      <c r="AS1179" s="463">
        <v>14.471536063811188</v>
      </c>
      <c r="AT1179" s="428">
        <v>13.991325268817205</v>
      </c>
      <c r="AU1179" s="350">
        <f t="shared" si="617"/>
        <v>0.48021079499398311</v>
      </c>
      <c r="AV1179" s="415">
        <f t="shared" si="618"/>
        <v>6.4082855997768711</v>
      </c>
      <c r="AW1179" s="347">
        <f t="shared" si="619"/>
        <v>6.1956386555376355</v>
      </c>
      <c r="AX1179" s="350">
        <f t="shared" si="620"/>
        <v>0.21264694423923564</v>
      </c>
      <c r="AY1179" s="207">
        <v>6.9000000000000006E-2</v>
      </c>
      <c r="AZ1179" s="220">
        <v>4.2048811387300003E-2</v>
      </c>
      <c r="BA1179" s="224">
        <f t="shared" si="621"/>
        <v>2.6951188612700003E-2</v>
      </c>
      <c r="BB1179" s="226">
        <f t="shared" si="622"/>
        <v>3.0554580000000005E-2</v>
      </c>
      <c r="BC1179" s="220">
        <f t="shared" si="623"/>
        <v>1.8620054658524191E-2</v>
      </c>
      <c r="BD1179" s="224">
        <f t="shared" si="624"/>
        <v>1.1934525341475818E-2</v>
      </c>
      <c r="BE1179" s="236">
        <f t="shared" si="625"/>
        <v>373.0548400703056</v>
      </c>
      <c r="BF1179" s="446">
        <f t="shared" si="626"/>
        <v>20.937203957985613</v>
      </c>
    </row>
    <row r="1180" spans="1:58" x14ac:dyDescent="0.25">
      <c r="A1180" s="15">
        <v>1174</v>
      </c>
      <c r="B1180" s="16">
        <v>22</v>
      </c>
      <c r="C1180" s="17" t="s">
        <v>5</v>
      </c>
      <c r="D1180" s="17" t="s">
        <v>10</v>
      </c>
      <c r="E1180" s="18" t="s">
        <v>8</v>
      </c>
      <c r="F1180" s="19" t="s">
        <v>35</v>
      </c>
      <c r="G1180" s="20">
        <v>42654</v>
      </c>
      <c r="H1180" s="21">
        <v>21</v>
      </c>
      <c r="I1180" s="18">
        <v>147</v>
      </c>
      <c r="J1180" s="40"/>
      <c r="K1180" s="40"/>
      <c r="L1180" s="43">
        <v>179.9995205410421</v>
      </c>
      <c r="M1180" s="40"/>
      <c r="N1180" s="40"/>
      <c r="O1180" s="40"/>
      <c r="P1180" s="40"/>
      <c r="Q1180" s="40"/>
      <c r="R1180" s="40"/>
      <c r="S1180" s="313">
        <v>20974.144131844027</v>
      </c>
      <c r="T1180" s="321">
        <v>1409.9962442381629</v>
      </c>
      <c r="U1180" s="326">
        <v>183.10367227261256</v>
      </c>
      <c r="V1180" s="288">
        <f t="shared" si="606"/>
        <v>14.875319148936171</v>
      </c>
      <c r="W1180" s="299">
        <f t="shared" si="607"/>
        <v>114.54791633352293</v>
      </c>
      <c r="X1180" s="306">
        <f t="shared" si="608"/>
        <v>7.700535039728206</v>
      </c>
      <c r="Y1180" s="40">
        <v>446.78000000000003</v>
      </c>
      <c r="Z1180" s="263">
        <v>115.3</v>
      </c>
      <c r="AA1180" s="193">
        <v>4.24</v>
      </c>
      <c r="AB1180" s="72">
        <v>8.8909298273241433</v>
      </c>
      <c r="AC1180" s="254">
        <f t="shared" si="609"/>
        <v>7.4091081894367861E-4</v>
      </c>
      <c r="AD1180" s="79">
        <f t="shared" si="610"/>
        <v>3.9722896282518807</v>
      </c>
      <c r="AE1180" s="163">
        <v>0.32362202542499996</v>
      </c>
      <c r="AF1180" s="165">
        <v>0.30482595417500002</v>
      </c>
      <c r="AG1180" s="167">
        <v>0.23536954080000003</v>
      </c>
      <c r="AH1180" s="169">
        <v>0.22042922677499999</v>
      </c>
      <c r="AI1180" s="178">
        <f t="shared" si="611"/>
        <v>3.639912041937674</v>
      </c>
      <c r="AJ1180" s="178">
        <f t="shared" si="612"/>
        <v>2.4792595494068972</v>
      </c>
      <c r="AK1180" s="259">
        <f t="shared" si="613"/>
        <v>297.51114592882766</v>
      </c>
      <c r="AL1180" s="108">
        <v>39.888225656319378</v>
      </c>
      <c r="AM1180" s="335">
        <v>0.41163888888888894</v>
      </c>
      <c r="AN1180" s="340">
        <v>12.190048387096775</v>
      </c>
      <c r="AO1180" s="344">
        <v>0</v>
      </c>
      <c r="AP1180" s="131">
        <f t="shared" si="614"/>
        <v>0.18391202277777782</v>
      </c>
      <c r="AQ1180" s="135">
        <f t="shared" si="615"/>
        <v>5.4462698183870968</v>
      </c>
      <c r="AR1180" s="139">
        <f t="shared" si="616"/>
        <v>0</v>
      </c>
      <c r="AS1180" s="464">
        <v>13.045463674156338</v>
      </c>
      <c r="AT1180" s="429">
        <v>12.601687275985665</v>
      </c>
      <c r="AU1180" s="351">
        <f t="shared" si="617"/>
        <v>0.44377639817067305</v>
      </c>
      <c r="AV1180" s="416">
        <f t="shared" si="618"/>
        <v>5.828452260339569</v>
      </c>
      <c r="AW1180" s="348">
        <f t="shared" si="619"/>
        <v>5.6301818411648759</v>
      </c>
      <c r="AX1180" s="351">
        <f t="shared" si="620"/>
        <v>0.19827041917469332</v>
      </c>
      <c r="AY1180" s="208">
        <v>5.8999999999999997E-2</v>
      </c>
      <c r="AZ1180" s="221">
        <v>1.7663252388669285E-2</v>
      </c>
      <c r="BA1180" s="223">
        <f t="shared" si="621"/>
        <v>4.1336747611330715E-2</v>
      </c>
      <c r="BB1180" s="227">
        <f t="shared" si="622"/>
        <v>2.6360019999999998E-2</v>
      </c>
      <c r="BC1180" s="221">
        <f t="shared" si="623"/>
        <v>7.8915879022096631E-3</v>
      </c>
      <c r="BD1180" s="223">
        <f t="shared" si="624"/>
        <v>1.8468432097790338E-2</v>
      </c>
      <c r="BE1180" s="237">
        <f t="shared" si="625"/>
        <v>215.08537417895627</v>
      </c>
      <c r="BF1180" s="447">
        <f t="shared" si="626"/>
        <v>20.034706361073216</v>
      </c>
    </row>
    <row r="1181" spans="1:58" x14ac:dyDescent="0.25">
      <c r="A1181" s="15">
        <v>1175</v>
      </c>
      <c r="B1181" s="16">
        <v>23</v>
      </c>
      <c r="C1181" s="17" t="s">
        <v>5</v>
      </c>
      <c r="D1181" s="17" t="s">
        <v>10</v>
      </c>
      <c r="E1181" s="18" t="s">
        <v>8</v>
      </c>
      <c r="F1181" s="19" t="s">
        <v>35</v>
      </c>
      <c r="G1181" s="20">
        <v>42654</v>
      </c>
      <c r="H1181" s="21">
        <v>21</v>
      </c>
      <c r="I1181" s="18">
        <v>147</v>
      </c>
      <c r="J1181" s="40"/>
      <c r="K1181" s="40"/>
      <c r="L1181" s="43">
        <v>180.00466118135458</v>
      </c>
      <c r="M1181" s="40"/>
      <c r="N1181" s="40"/>
      <c r="O1181" s="40"/>
      <c r="P1181" s="40"/>
      <c r="Q1181" s="40"/>
      <c r="R1181" s="40"/>
      <c r="S1181" s="313">
        <v>20974.743136388708</v>
      </c>
      <c r="T1181" s="321">
        <v>1410.0365125872775</v>
      </c>
      <c r="U1181" s="326">
        <v>183.10890156498075</v>
      </c>
      <c r="V1181" s="288">
        <f t="shared" si="606"/>
        <v>14.875319148936171</v>
      </c>
      <c r="W1181" s="299">
        <f t="shared" si="607"/>
        <v>114.54791633352296</v>
      </c>
      <c r="X1181" s="306">
        <f t="shared" si="608"/>
        <v>7.7005350397282069</v>
      </c>
      <c r="Y1181" s="40">
        <v>451.82000000000005</v>
      </c>
      <c r="Z1181" s="263">
        <v>119.3</v>
      </c>
      <c r="AA1181" s="193">
        <v>4.24</v>
      </c>
      <c r="AB1181" s="72">
        <v>9.3713023404149176</v>
      </c>
      <c r="AC1181" s="254">
        <f t="shared" si="609"/>
        <v>7.8094186170124319E-4</v>
      </c>
      <c r="AD1181" s="79">
        <f t="shared" si="610"/>
        <v>4.2341418234462687</v>
      </c>
      <c r="AE1181" s="163">
        <v>0.31676039832499991</v>
      </c>
      <c r="AF1181" s="165">
        <v>0.29804383967500003</v>
      </c>
      <c r="AG1181" s="167">
        <v>0.23126775769999999</v>
      </c>
      <c r="AH1181" s="169">
        <v>0.21534316237499995</v>
      </c>
      <c r="AI1181" s="178">
        <f t="shared" si="611"/>
        <v>3.3801107553528706</v>
      </c>
      <c r="AJ1181" s="178">
        <f t="shared" si="612"/>
        <v>2.2979000629006019</v>
      </c>
      <c r="AK1181" s="259">
        <f t="shared" si="613"/>
        <v>275.74800754807217</v>
      </c>
      <c r="AL1181" s="108">
        <v>42.165925907929335</v>
      </c>
      <c r="AM1181" s="335">
        <v>0.35641666666666666</v>
      </c>
      <c r="AN1181" s="340">
        <v>12.612306451612904</v>
      </c>
      <c r="AO1181" s="344">
        <v>0</v>
      </c>
      <c r="AP1181" s="131">
        <f t="shared" si="614"/>
        <v>0.16103617833333334</v>
      </c>
      <c r="AQ1181" s="135">
        <f t="shared" si="615"/>
        <v>5.6984923009677431</v>
      </c>
      <c r="AR1181" s="139">
        <f t="shared" si="616"/>
        <v>0</v>
      </c>
      <c r="AS1181" s="464">
        <v>13.518140125759153</v>
      </c>
      <c r="AT1181" s="429">
        <v>12.96872311827957</v>
      </c>
      <c r="AU1181" s="351">
        <f t="shared" si="617"/>
        <v>0.54941700747958322</v>
      </c>
      <c r="AV1181" s="416">
        <f t="shared" si="618"/>
        <v>6.1077660716205013</v>
      </c>
      <c r="AW1181" s="348">
        <f t="shared" si="619"/>
        <v>5.8595284793010762</v>
      </c>
      <c r="AX1181" s="351">
        <f t="shared" si="620"/>
        <v>0.24823759231942533</v>
      </c>
      <c r="AY1181" s="208">
        <v>8.5999999999999993E-2</v>
      </c>
      <c r="AZ1181" s="221">
        <v>2.6160071492888886E-2</v>
      </c>
      <c r="BA1181" s="223">
        <f t="shared" si="621"/>
        <v>5.9839928507111104E-2</v>
      </c>
      <c r="BB1181" s="227">
        <f t="shared" si="622"/>
        <v>3.8856520000000005E-2</v>
      </c>
      <c r="BC1181" s="221">
        <f t="shared" si="623"/>
        <v>1.1819643501917058E-2</v>
      </c>
      <c r="BD1181" s="223">
        <f t="shared" si="624"/>
        <v>2.7036876498082944E-2</v>
      </c>
      <c r="BE1181" s="237">
        <f t="shared" si="625"/>
        <v>156.60617541181179</v>
      </c>
      <c r="BF1181" s="447">
        <f t="shared" si="626"/>
        <v>17.056811516274664</v>
      </c>
    </row>
    <row r="1182" spans="1:58" ht="15.75" thickBot="1" x14ac:dyDescent="0.3">
      <c r="A1182" s="22">
        <v>1176</v>
      </c>
      <c r="B1182" s="23">
        <v>24</v>
      </c>
      <c r="C1182" s="24" t="s">
        <v>5</v>
      </c>
      <c r="D1182" s="24" t="s">
        <v>10</v>
      </c>
      <c r="E1182" s="25" t="s">
        <v>8</v>
      </c>
      <c r="F1182" s="26" t="s">
        <v>35</v>
      </c>
      <c r="G1182" s="27">
        <v>42654</v>
      </c>
      <c r="H1182" s="28">
        <v>21</v>
      </c>
      <c r="I1182" s="25">
        <v>147</v>
      </c>
      <c r="J1182" s="41"/>
      <c r="K1182" s="41"/>
      <c r="L1182" s="42">
        <v>180.00980182166705</v>
      </c>
      <c r="M1182" s="41"/>
      <c r="N1182" s="41"/>
      <c r="O1182" s="41"/>
      <c r="P1182" s="41"/>
      <c r="Q1182" s="41"/>
      <c r="R1182" s="41"/>
      <c r="S1182" s="314">
        <v>20975.342140933382</v>
      </c>
      <c r="T1182" s="322">
        <v>1410.076780936392</v>
      </c>
      <c r="U1182" s="327">
        <v>183.11413085734898</v>
      </c>
      <c r="V1182" s="289">
        <f t="shared" si="606"/>
        <v>14.875319148936169</v>
      </c>
      <c r="W1182" s="300">
        <f t="shared" si="607"/>
        <v>114.54791633352293</v>
      </c>
      <c r="X1182" s="307">
        <f t="shared" si="608"/>
        <v>7.7005350397282069</v>
      </c>
      <c r="Y1182" s="41">
        <v>447.25</v>
      </c>
      <c r="Z1182" s="264">
        <v>113.3</v>
      </c>
      <c r="AA1182" s="194">
        <v>4.24</v>
      </c>
      <c r="AB1182" s="73">
        <v>9.293646057793481</v>
      </c>
      <c r="AC1182" s="255">
        <f t="shared" si="609"/>
        <v>7.7447050481612345E-4</v>
      </c>
      <c r="AD1182" s="80">
        <f t="shared" si="610"/>
        <v>4.1565831993481339</v>
      </c>
      <c r="AE1182" s="145">
        <v>0.30813030142499997</v>
      </c>
      <c r="AF1182" s="150">
        <v>0.29049252717499996</v>
      </c>
      <c r="AG1182" s="155">
        <v>0.2256323472</v>
      </c>
      <c r="AH1182" s="160">
        <v>0.21214766797499995</v>
      </c>
      <c r="AI1182" s="179">
        <f t="shared" si="611"/>
        <v>3.3154942582153484</v>
      </c>
      <c r="AJ1182" s="179">
        <f t="shared" si="612"/>
        <v>2.2827173173557305</v>
      </c>
      <c r="AK1182" s="260">
        <f t="shared" si="613"/>
        <v>273.92607808268764</v>
      </c>
      <c r="AL1182" s="109">
        <v>39.660455631158364</v>
      </c>
      <c r="AM1182" s="337">
        <v>0.87286111111111109</v>
      </c>
      <c r="AN1182" s="341">
        <v>11.384822580645162</v>
      </c>
      <c r="AO1182" s="345">
        <v>0</v>
      </c>
      <c r="AP1182" s="132">
        <f t="shared" si="614"/>
        <v>0.39038713194444441</v>
      </c>
      <c r="AQ1182" s="136">
        <f t="shared" si="615"/>
        <v>5.0918618991935487</v>
      </c>
      <c r="AR1182" s="140">
        <f t="shared" si="616"/>
        <v>0</v>
      </c>
      <c r="AS1182" s="465">
        <v>12.741532611007806</v>
      </c>
      <c r="AT1182" s="430">
        <v>12.257683691756274</v>
      </c>
      <c r="AU1182" s="352">
        <f t="shared" si="617"/>
        <v>0.48384891925153184</v>
      </c>
      <c r="AV1182" s="417">
        <f t="shared" si="618"/>
        <v>5.6986504602732415</v>
      </c>
      <c r="AW1182" s="349">
        <f t="shared" si="619"/>
        <v>5.482249031137993</v>
      </c>
      <c r="AX1182" s="352">
        <f t="shared" si="620"/>
        <v>0.2164014291352476</v>
      </c>
      <c r="AY1182" s="209">
        <v>5.5E-2</v>
      </c>
      <c r="AZ1182" s="222">
        <v>4.6658308274789308E-5</v>
      </c>
      <c r="BA1182" s="225">
        <f t="shared" si="621"/>
        <v>5.4953341691725208E-2</v>
      </c>
      <c r="BB1182" s="228">
        <f t="shared" si="622"/>
        <v>2.4598749999999999E-2</v>
      </c>
      <c r="BC1182" s="222">
        <f t="shared" si="623"/>
        <v>2.0867928375899517E-5</v>
      </c>
      <c r="BD1182" s="225">
        <f t="shared" si="624"/>
        <v>2.4577882071624098E-2</v>
      </c>
      <c r="BE1182" s="238">
        <f t="shared" si="625"/>
        <v>169.11885195132555</v>
      </c>
      <c r="BF1182" s="448">
        <f t="shared" si="626"/>
        <v>19.207743756397896</v>
      </c>
    </row>
    <row r="1183" spans="1:58" x14ac:dyDescent="0.25">
      <c r="A1183" s="8">
        <v>1177</v>
      </c>
      <c r="B1183" s="9">
        <v>25</v>
      </c>
      <c r="C1183" s="10" t="s">
        <v>11</v>
      </c>
      <c r="D1183" s="10" t="s">
        <v>6</v>
      </c>
      <c r="E1183" s="11" t="s">
        <v>7</v>
      </c>
      <c r="F1183" s="12" t="s">
        <v>35</v>
      </c>
      <c r="G1183" s="13">
        <v>42655</v>
      </c>
      <c r="H1183" s="14">
        <v>21</v>
      </c>
      <c r="I1183" s="11">
        <v>147</v>
      </c>
      <c r="J1183" s="39"/>
      <c r="K1183" s="39"/>
      <c r="L1183" s="44">
        <v>30.00289567148134</v>
      </c>
      <c r="M1183" s="39"/>
      <c r="N1183" s="39"/>
      <c r="O1183" s="39"/>
      <c r="P1183" s="39"/>
      <c r="Q1183" s="39"/>
      <c r="R1183" s="39"/>
      <c r="S1183" s="315">
        <v>14704.519178245244</v>
      </c>
      <c r="T1183" s="323">
        <v>369.83569397712665</v>
      </c>
      <c r="U1183" s="328">
        <v>21.756929828027083</v>
      </c>
      <c r="V1183" s="287">
        <f t="shared" si="606"/>
        <v>39.75959978366685</v>
      </c>
      <c r="W1183" s="298">
        <f t="shared" si="607"/>
        <v>675.85451138896508</v>
      </c>
      <c r="X1183" s="305">
        <f t="shared" si="608"/>
        <v>16.998524005933394</v>
      </c>
      <c r="Y1183" s="39">
        <v>449.12000000000006</v>
      </c>
      <c r="Z1183" s="262">
        <v>85.5</v>
      </c>
      <c r="AA1183" s="192">
        <v>4.01</v>
      </c>
      <c r="AB1183" s="71">
        <v>31.571760853044296</v>
      </c>
      <c r="AC1183" s="253">
        <f t="shared" si="609"/>
        <v>2.6309800710870245E-3</v>
      </c>
      <c r="AD1183" s="78">
        <f t="shared" si="610"/>
        <v>14.179509234319255</v>
      </c>
      <c r="AE1183" s="163">
        <v>1.4955131792250003</v>
      </c>
      <c r="AF1183" s="165">
        <v>1.432854227275</v>
      </c>
      <c r="AG1183" s="167">
        <v>1.1511513516</v>
      </c>
      <c r="AH1183" s="169">
        <v>1.0739008188749999</v>
      </c>
      <c r="AI1183" s="177">
        <f t="shared" si="611"/>
        <v>4.7368697178028825</v>
      </c>
      <c r="AJ1183" s="177">
        <f t="shared" si="612"/>
        <v>3.4014600068511842</v>
      </c>
      <c r="AK1183" s="258">
        <f t="shared" si="613"/>
        <v>408.17520082214207</v>
      </c>
      <c r="AL1183" s="107">
        <v>84.331851815858556</v>
      </c>
      <c r="AM1183" s="336">
        <v>0.69708333333333339</v>
      </c>
      <c r="AN1183" s="339">
        <v>5.5213064516129027</v>
      </c>
      <c r="AO1183" s="343">
        <v>0</v>
      </c>
      <c r="AP1183" s="130">
        <f t="shared" si="614"/>
        <v>0.31307406666666676</v>
      </c>
      <c r="AQ1183" s="134">
        <f t="shared" si="615"/>
        <v>2.4797291535483872</v>
      </c>
      <c r="AR1183" s="138">
        <f t="shared" si="616"/>
        <v>0</v>
      </c>
      <c r="AS1183" s="463">
        <v>6.6475423394296369</v>
      </c>
      <c r="AT1183" s="428">
        <v>6.2183897849462362</v>
      </c>
      <c r="AU1183" s="350">
        <f t="shared" si="617"/>
        <v>0.42915255448340073</v>
      </c>
      <c r="AV1183" s="415">
        <f t="shared" si="618"/>
        <v>2.985544215484639</v>
      </c>
      <c r="AW1183" s="347">
        <f t="shared" si="619"/>
        <v>2.7928032202150539</v>
      </c>
      <c r="AX1183" s="350">
        <f t="shared" si="620"/>
        <v>0.19274099526958496</v>
      </c>
      <c r="AY1183" s="207">
        <v>0.71699999999999997</v>
      </c>
      <c r="AZ1183" s="220">
        <v>0.63086505538891136</v>
      </c>
      <c r="BA1183" s="224">
        <f t="shared" si="621"/>
        <v>8.6134944611088615E-2</v>
      </c>
      <c r="BB1183" s="226">
        <f t="shared" si="622"/>
        <v>0.32201904000000003</v>
      </c>
      <c r="BC1183" s="220">
        <f t="shared" si="623"/>
        <v>0.28333411367626793</v>
      </c>
      <c r="BD1183" s="224">
        <f t="shared" si="624"/>
        <v>3.8684926323732119E-2</v>
      </c>
      <c r="BE1183" s="236">
        <f t="shared" si="625"/>
        <v>366.53835438793436</v>
      </c>
      <c r="BF1183" s="446">
        <f t="shared" si="626"/>
        <v>73.567687115481135</v>
      </c>
    </row>
    <row r="1184" spans="1:58" x14ac:dyDescent="0.25">
      <c r="A1184" s="15">
        <v>1178</v>
      </c>
      <c r="B1184" s="16">
        <v>26</v>
      </c>
      <c r="C1184" s="17" t="s">
        <v>11</v>
      </c>
      <c r="D1184" s="17" t="s">
        <v>6</v>
      </c>
      <c r="E1184" s="18" t="s">
        <v>7</v>
      </c>
      <c r="F1184" s="19" t="s">
        <v>35</v>
      </c>
      <c r="G1184" s="20">
        <v>42655</v>
      </c>
      <c r="H1184" s="21">
        <v>21</v>
      </c>
      <c r="I1184" s="18">
        <v>147</v>
      </c>
      <c r="J1184" s="40"/>
      <c r="K1184" s="40"/>
      <c r="L1184" s="43">
        <v>29.99935613326728</v>
      </c>
      <c r="M1184" s="40"/>
      <c r="N1184" s="40"/>
      <c r="O1184" s="40"/>
      <c r="P1184" s="40"/>
      <c r="Q1184" s="40"/>
      <c r="R1184" s="40"/>
      <c r="S1184" s="313">
        <v>14702.784438768073</v>
      </c>
      <c r="T1184" s="321">
        <v>369.79206326940806</v>
      </c>
      <c r="U1184" s="326">
        <v>21.754363092956236</v>
      </c>
      <c r="V1184" s="288">
        <f t="shared" si="606"/>
        <v>39.759599783666843</v>
      </c>
      <c r="W1184" s="299">
        <f t="shared" si="607"/>
        <v>675.85451138896508</v>
      </c>
      <c r="X1184" s="306">
        <f t="shared" si="608"/>
        <v>16.998524005933398</v>
      </c>
      <c r="Y1184" s="40">
        <v>444.22999999999996</v>
      </c>
      <c r="Z1184" s="263">
        <v>84.5</v>
      </c>
      <c r="AA1184" s="193">
        <v>4.09</v>
      </c>
      <c r="AB1184" s="72">
        <v>34.21918971594868</v>
      </c>
      <c r="AC1184" s="254">
        <f t="shared" si="609"/>
        <v>2.8515991429957231E-3</v>
      </c>
      <c r="AD1184" s="79">
        <f t="shared" si="610"/>
        <v>15.201190647515881</v>
      </c>
      <c r="AE1184" s="163">
        <v>1.5248348492250001</v>
      </c>
      <c r="AF1184" s="165">
        <v>1.4598894632750001</v>
      </c>
      <c r="AG1184" s="167">
        <v>1.1729512736000001</v>
      </c>
      <c r="AH1184" s="169">
        <v>1.095704793875</v>
      </c>
      <c r="AI1184" s="178">
        <f t="shared" si="611"/>
        <v>4.4560811108695368</v>
      </c>
      <c r="AJ1184" s="178">
        <f t="shared" si="612"/>
        <v>3.2020185251912041</v>
      </c>
      <c r="AK1184" s="259">
        <f t="shared" si="613"/>
        <v>384.24222302294447</v>
      </c>
      <c r="AL1184" s="108">
        <v>89.456677381980938</v>
      </c>
      <c r="AM1184" s="335">
        <v>0.68619444444444444</v>
      </c>
      <c r="AN1184" s="340">
        <v>5.6651451612903223</v>
      </c>
      <c r="AO1184" s="344">
        <v>0</v>
      </c>
      <c r="AP1184" s="131">
        <f t="shared" si="614"/>
        <v>0.30482815805555552</v>
      </c>
      <c r="AQ1184" s="135">
        <f t="shared" si="615"/>
        <v>2.5166274349999997</v>
      </c>
      <c r="AR1184" s="139">
        <f t="shared" si="616"/>
        <v>0</v>
      </c>
      <c r="AS1184" s="464">
        <v>6.8742587020548296</v>
      </c>
      <c r="AT1184" s="429">
        <v>6.3513396057347666</v>
      </c>
      <c r="AU1184" s="351">
        <f t="shared" si="617"/>
        <v>0.52291909632006295</v>
      </c>
      <c r="AV1184" s="416">
        <f t="shared" si="618"/>
        <v>3.0537519432138165</v>
      </c>
      <c r="AW1184" s="348">
        <f t="shared" si="619"/>
        <v>2.8214555930555552</v>
      </c>
      <c r="AX1184" s="351">
        <f t="shared" si="620"/>
        <v>0.23229635015826153</v>
      </c>
      <c r="AY1184" s="208">
        <v>0.63600000000000001</v>
      </c>
      <c r="AZ1184" s="221">
        <v>0.57428766594075931</v>
      </c>
      <c r="BA1184" s="223">
        <f t="shared" si="621"/>
        <v>6.1712334059240703E-2</v>
      </c>
      <c r="BB1184" s="227">
        <f t="shared" si="622"/>
        <v>0.28253028000000002</v>
      </c>
      <c r="BC1184" s="221">
        <f t="shared" si="623"/>
        <v>0.25511580984086346</v>
      </c>
      <c r="BD1184" s="223">
        <f t="shared" si="624"/>
        <v>2.7414470159136495E-2</v>
      </c>
      <c r="BE1184" s="237">
        <f t="shared" si="625"/>
        <v>554.49514651479558</v>
      </c>
      <c r="BF1184" s="447">
        <f t="shared" si="626"/>
        <v>65.438783851573376</v>
      </c>
    </row>
    <row r="1185" spans="1:58" x14ac:dyDescent="0.25">
      <c r="A1185" s="15">
        <v>1179</v>
      </c>
      <c r="B1185" s="16">
        <v>27</v>
      </c>
      <c r="C1185" s="17" t="s">
        <v>11</v>
      </c>
      <c r="D1185" s="17" t="s">
        <v>6</v>
      </c>
      <c r="E1185" s="18" t="s">
        <v>7</v>
      </c>
      <c r="F1185" s="19" t="s">
        <v>35</v>
      </c>
      <c r="G1185" s="20">
        <v>42655</v>
      </c>
      <c r="H1185" s="21">
        <v>21</v>
      </c>
      <c r="I1185" s="18">
        <v>147</v>
      </c>
      <c r="J1185" s="40"/>
      <c r="K1185" s="40"/>
      <c r="L1185" s="43">
        <v>30.001125902374316</v>
      </c>
      <c r="M1185" s="40"/>
      <c r="N1185" s="40"/>
      <c r="O1185" s="40"/>
      <c r="P1185" s="40"/>
      <c r="Q1185" s="40"/>
      <c r="R1185" s="40"/>
      <c r="S1185" s="313">
        <v>14703.65180850666</v>
      </c>
      <c r="T1185" s="321">
        <v>369.81387862326744</v>
      </c>
      <c r="U1185" s="326">
        <v>21.755646460491661</v>
      </c>
      <c r="V1185" s="288">
        <f t="shared" si="606"/>
        <v>39.759599783666843</v>
      </c>
      <c r="W1185" s="299">
        <f t="shared" si="607"/>
        <v>675.85451138896508</v>
      </c>
      <c r="X1185" s="306">
        <f t="shared" si="608"/>
        <v>16.998524005933398</v>
      </c>
      <c r="Y1185" s="40">
        <v>454.96000000000004</v>
      </c>
      <c r="Z1185" s="263">
        <v>87.5</v>
      </c>
      <c r="AA1185" s="193">
        <v>4.07</v>
      </c>
      <c r="AB1185" s="72">
        <v>35.022451723510088</v>
      </c>
      <c r="AC1185" s="254">
        <f t="shared" si="609"/>
        <v>2.9185376436258407E-3</v>
      </c>
      <c r="AD1185" s="79">
        <f t="shared" si="610"/>
        <v>15.933814636128151</v>
      </c>
      <c r="AE1185" s="163">
        <v>1.5095920332250004</v>
      </c>
      <c r="AF1185" s="165">
        <v>1.4441886472749998</v>
      </c>
      <c r="AG1185" s="167">
        <v>1.1640753074000001</v>
      </c>
      <c r="AH1185" s="169">
        <v>1.0878159998750001</v>
      </c>
      <c r="AI1185" s="178">
        <f t="shared" si="611"/>
        <v>4.3103550977604241</v>
      </c>
      <c r="AJ1185" s="178">
        <f t="shared" si="612"/>
        <v>3.106053249678018</v>
      </c>
      <c r="AK1185" s="259">
        <f t="shared" si="613"/>
        <v>372.72638996136214</v>
      </c>
      <c r="AL1185" s="108">
        <v>91.27883758326891</v>
      </c>
      <c r="AM1185" s="335">
        <v>0.92730555555555549</v>
      </c>
      <c r="AN1185" s="340">
        <v>5.9483064516129032</v>
      </c>
      <c r="AO1185" s="344">
        <v>0</v>
      </c>
      <c r="AP1185" s="131">
        <f t="shared" si="614"/>
        <v>0.42188693555555556</v>
      </c>
      <c r="AQ1185" s="135">
        <f t="shared" si="615"/>
        <v>2.7062415032258067</v>
      </c>
      <c r="AR1185" s="139">
        <f t="shared" si="616"/>
        <v>0</v>
      </c>
      <c r="AS1185" s="464">
        <v>7.2800283971656992</v>
      </c>
      <c r="AT1185" s="429">
        <v>6.875612007168459</v>
      </c>
      <c r="AU1185" s="351">
        <f t="shared" si="617"/>
        <v>0.40441638999724017</v>
      </c>
      <c r="AV1185" s="416">
        <f t="shared" si="618"/>
        <v>3.3121217195745065</v>
      </c>
      <c r="AW1185" s="348">
        <f t="shared" si="619"/>
        <v>3.1281284387813626</v>
      </c>
      <c r="AX1185" s="351">
        <f t="shared" si="620"/>
        <v>0.18399328079314442</v>
      </c>
      <c r="AY1185" s="208">
        <v>0.66100000000000003</v>
      </c>
      <c r="AZ1185" s="221">
        <v>0.63388095161705726</v>
      </c>
      <c r="BA1185" s="223">
        <f t="shared" si="621"/>
        <v>2.7119048382942768E-2</v>
      </c>
      <c r="BB1185" s="227">
        <f t="shared" si="622"/>
        <v>0.30072856000000003</v>
      </c>
      <c r="BC1185" s="221">
        <f t="shared" si="623"/>
        <v>0.28839047774769644</v>
      </c>
      <c r="BD1185" s="223">
        <f t="shared" si="624"/>
        <v>1.2338082252303643E-2</v>
      </c>
      <c r="BE1185" s="237">
        <f t="shared" si="625"/>
        <v>1291.4336531638171</v>
      </c>
      <c r="BF1185" s="447">
        <f t="shared" si="626"/>
        <v>86.599981083232279</v>
      </c>
    </row>
    <row r="1186" spans="1:58" ht="15.75" thickBot="1" x14ac:dyDescent="0.3">
      <c r="A1186" s="22">
        <v>1180</v>
      </c>
      <c r="B1186" s="23">
        <v>28</v>
      </c>
      <c r="C1186" s="24" t="s">
        <v>11</v>
      </c>
      <c r="D1186" s="24" t="s">
        <v>6</v>
      </c>
      <c r="E1186" s="25" t="s">
        <v>7</v>
      </c>
      <c r="F1186" s="26" t="s">
        <v>35</v>
      </c>
      <c r="G1186" s="27">
        <v>42655</v>
      </c>
      <c r="H1186" s="28">
        <v>21</v>
      </c>
      <c r="I1186" s="25">
        <v>147</v>
      </c>
      <c r="J1186" s="41"/>
      <c r="K1186" s="41"/>
      <c r="L1186" s="42">
        <v>30.001125902374316</v>
      </c>
      <c r="M1186" s="41"/>
      <c r="N1186" s="41"/>
      <c r="O1186" s="41"/>
      <c r="P1186" s="41"/>
      <c r="Q1186" s="41"/>
      <c r="R1186" s="41"/>
      <c r="S1186" s="314">
        <v>14703.65180850666</v>
      </c>
      <c r="T1186" s="322">
        <v>369.81387862326744</v>
      </c>
      <c r="U1186" s="327">
        <v>21.755646460491661</v>
      </c>
      <c r="V1186" s="289">
        <f t="shared" si="606"/>
        <v>39.759599783666843</v>
      </c>
      <c r="W1186" s="300">
        <f t="shared" si="607"/>
        <v>675.85451138896508</v>
      </c>
      <c r="X1186" s="307">
        <f t="shared" si="608"/>
        <v>16.998524005933398</v>
      </c>
      <c r="Y1186" s="41">
        <v>448.16999999999996</v>
      </c>
      <c r="Z1186" s="264">
        <v>83.5</v>
      </c>
      <c r="AA1186" s="194">
        <v>4.1100000000000003</v>
      </c>
      <c r="AB1186" s="73">
        <v>41.987958893297225</v>
      </c>
      <c r="AC1186" s="255">
        <f t="shared" si="609"/>
        <v>3.4989965744414353E-3</v>
      </c>
      <c r="AD1186" s="80">
        <f t="shared" si="610"/>
        <v>18.817743537209015</v>
      </c>
      <c r="AE1186" s="145">
        <v>1.8666922832250001</v>
      </c>
      <c r="AF1186" s="150">
        <v>1.7845662172750001</v>
      </c>
      <c r="AG1186" s="155">
        <v>1.4391065164000001</v>
      </c>
      <c r="AH1186" s="160">
        <v>1.345637440675</v>
      </c>
      <c r="AI1186" s="179">
        <f t="shared" si="611"/>
        <v>4.4457800103328928</v>
      </c>
      <c r="AJ1186" s="179">
        <f t="shared" si="612"/>
        <v>3.2048174670615195</v>
      </c>
      <c r="AK1186" s="260">
        <f t="shared" si="613"/>
        <v>384.5780960473823</v>
      </c>
      <c r="AL1186" s="109">
        <v>96.973088212293789</v>
      </c>
      <c r="AM1186" s="337">
        <v>1.7221944444444444</v>
      </c>
      <c r="AN1186" s="341">
        <v>5.4630483870967739</v>
      </c>
      <c r="AO1186" s="345">
        <v>0</v>
      </c>
      <c r="AP1186" s="132">
        <f t="shared" si="614"/>
        <v>0.7718358841666666</v>
      </c>
      <c r="AQ1186" s="136">
        <f t="shared" si="615"/>
        <v>2.4483743956451609</v>
      </c>
      <c r="AR1186" s="140">
        <f t="shared" si="616"/>
        <v>0</v>
      </c>
      <c r="AS1186" s="465">
        <v>7.9686012654766989</v>
      </c>
      <c r="AT1186" s="430">
        <v>7.1852428315412187</v>
      </c>
      <c r="AU1186" s="352">
        <f t="shared" si="617"/>
        <v>0.78335843393548021</v>
      </c>
      <c r="AV1186" s="417">
        <f t="shared" si="618"/>
        <v>3.5712880291486919</v>
      </c>
      <c r="AW1186" s="349">
        <f t="shared" si="619"/>
        <v>3.2202102798118277</v>
      </c>
      <c r="AX1186" s="352">
        <f t="shared" si="620"/>
        <v>0.35107774933686414</v>
      </c>
      <c r="AY1186" s="209">
        <v>0.75</v>
      </c>
      <c r="AZ1186" s="222">
        <v>0.66455326253427593</v>
      </c>
      <c r="BA1186" s="225">
        <f t="shared" si="621"/>
        <v>8.5446737465724065E-2</v>
      </c>
      <c r="BB1186" s="228">
        <f t="shared" si="622"/>
        <v>0.33612749999999997</v>
      </c>
      <c r="BC1186" s="222">
        <f t="shared" si="623"/>
        <v>0.29783283566998642</v>
      </c>
      <c r="BD1186" s="225">
        <f t="shared" si="624"/>
        <v>3.829466433001355E-2</v>
      </c>
      <c r="BE1186" s="238">
        <f t="shared" si="625"/>
        <v>491.39335378533548</v>
      </c>
      <c r="BF1186" s="448">
        <f t="shared" si="626"/>
        <v>53.599932131139191</v>
      </c>
    </row>
    <row r="1187" spans="1:58" x14ac:dyDescent="0.25">
      <c r="A1187" s="8">
        <v>1181</v>
      </c>
      <c r="B1187" s="9">
        <v>29</v>
      </c>
      <c r="C1187" s="10" t="s">
        <v>11</v>
      </c>
      <c r="D1187" s="10" t="s">
        <v>6</v>
      </c>
      <c r="E1187" s="11" t="s">
        <v>8</v>
      </c>
      <c r="F1187" s="12" t="s">
        <v>35</v>
      </c>
      <c r="G1187" s="13">
        <v>42654</v>
      </c>
      <c r="H1187" s="14">
        <v>21</v>
      </c>
      <c r="I1187" s="11">
        <v>147</v>
      </c>
      <c r="J1187" s="39"/>
      <c r="K1187" s="39"/>
      <c r="L1187" s="44">
        <v>30.001125902374316</v>
      </c>
      <c r="M1187" s="39"/>
      <c r="N1187" s="39"/>
      <c r="O1187" s="39"/>
      <c r="P1187" s="39"/>
      <c r="Q1187" s="39"/>
      <c r="R1187" s="39"/>
      <c r="S1187" s="315">
        <v>14703.65180850666</v>
      </c>
      <c r="T1187" s="323">
        <v>369.81387862326744</v>
      </c>
      <c r="U1187" s="328">
        <v>21.755646460491661</v>
      </c>
      <c r="V1187" s="287">
        <f t="shared" si="606"/>
        <v>39.759599783666843</v>
      </c>
      <c r="W1187" s="298">
        <f t="shared" si="607"/>
        <v>675.85451138896508</v>
      </c>
      <c r="X1187" s="305">
        <f t="shared" si="608"/>
        <v>16.998524005933398</v>
      </c>
      <c r="Y1187" s="39">
        <v>441.85999999999996</v>
      </c>
      <c r="Z1187" s="262">
        <v>9.8999999999999915</v>
      </c>
      <c r="AA1187" s="192">
        <v>4.8499999999999996</v>
      </c>
      <c r="AB1187" s="71">
        <v>15.490754465879338</v>
      </c>
      <c r="AC1187" s="253">
        <f t="shared" si="609"/>
        <v>1.2908962054899449E-3</v>
      </c>
      <c r="AD1187" s="78">
        <f t="shared" si="610"/>
        <v>6.8447447682934435</v>
      </c>
      <c r="AE1187" s="163">
        <v>0.55311731242500006</v>
      </c>
      <c r="AF1187" s="165">
        <v>0.53097447017499999</v>
      </c>
      <c r="AG1187" s="167">
        <v>0.43894194799999997</v>
      </c>
      <c r="AH1187" s="169">
        <v>0.41205687817500003</v>
      </c>
      <c r="AI1187" s="177">
        <f t="shared" si="611"/>
        <v>3.5706286200799466</v>
      </c>
      <c r="AJ1187" s="177">
        <f t="shared" si="612"/>
        <v>2.6600181358668866</v>
      </c>
      <c r="AK1187" s="258">
        <f t="shared" si="613"/>
        <v>319.20217630402635</v>
      </c>
      <c r="AL1187" s="107">
        <v>80.118106350380202</v>
      </c>
      <c r="AM1187" s="336">
        <v>2.420638888888889</v>
      </c>
      <c r="AN1187" s="339">
        <v>0.3510161290322581</v>
      </c>
      <c r="AO1187" s="343">
        <v>0</v>
      </c>
      <c r="AP1187" s="130">
        <f t="shared" si="614"/>
        <v>1.0695834994444444</v>
      </c>
      <c r="AQ1187" s="134">
        <f t="shared" si="615"/>
        <v>0.15509998677419357</v>
      </c>
      <c r="AR1187" s="138">
        <f t="shared" si="616"/>
        <v>0</v>
      </c>
      <c r="AS1187" s="463">
        <v>3.3085043885300807</v>
      </c>
      <c r="AT1187" s="428">
        <v>2.7716550179211472</v>
      </c>
      <c r="AU1187" s="350">
        <f t="shared" si="617"/>
        <v>0.53684937060893345</v>
      </c>
      <c r="AV1187" s="415">
        <f t="shared" si="618"/>
        <v>1.4618957491159013</v>
      </c>
      <c r="AW1187" s="347">
        <f t="shared" si="619"/>
        <v>1.224683486218638</v>
      </c>
      <c r="AX1187" s="350">
        <f t="shared" si="620"/>
        <v>0.23721226289726333</v>
      </c>
      <c r="AY1187" s="207">
        <v>0.54700000000000004</v>
      </c>
      <c r="AZ1187" s="220">
        <v>0.47395658540725477</v>
      </c>
      <c r="BA1187" s="224">
        <f t="shared" si="621"/>
        <v>7.304341459274527E-2</v>
      </c>
      <c r="BB1187" s="226">
        <f t="shared" si="622"/>
        <v>0.24169742</v>
      </c>
      <c r="BC1187" s="220">
        <f t="shared" si="623"/>
        <v>0.20942245682804958</v>
      </c>
      <c r="BD1187" s="224">
        <f t="shared" si="624"/>
        <v>3.2274963171950423E-2</v>
      </c>
      <c r="BE1187" s="236">
        <f t="shared" si="625"/>
        <v>212.07599004302151</v>
      </c>
      <c r="BF1187" s="446">
        <f t="shared" si="626"/>
        <v>28.854936438332043</v>
      </c>
    </row>
    <row r="1188" spans="1:58" x14ac:dyDescent="0.25">
      <c r="A1188" s="15">
        <v>1182</v>
      </c>
      <c r="B1188" s="16">
        <v>30</v>
      </c>
      <c r="C1188" s="17" t="s">
        <v>11</v>
      </c>
      <c r="D1188" s="17" t="s">
        <v>6</v>
      </c>
      <c r="E1188" s="18" t="s">
        <v>8</v>
      </c>
      <c r="F1188" s="19" t="s">
        <v>35</v>
      </c>
      <c r="G1188" s="20">
        <v>42654</v>
      </c>
      <c r="H1188" s="21">
        <v>21</v>
      </c>
      <c r="I1188" s="18">
        <v>147</v>
      </c>
      <c r="J1188" s="40"/>
      <c r="K1188" s="40"/>
      <c r="L1188" s="43">
        <v>30.001125902374316</v>
      </c>
      <c r="M1188" s="40"/>
      <c r="N1188" s="40"/>
      <c r="O1188" s="40"/>
      <c r="P1188" s="40"/>
      <c r="Q1188" s="40"/>
      <c r="R1188" s="40"/>
      <c r="S1188" s="313">
        <v>14703.65180850666</v>
      </c>
      <c r="T1188" s="321">
        <v>369.81387862326744</v>
      </c>
      <c r="U1188" s="326">
        <v>21.755646460491661</v>
      </c>
      <c r="V1188" s="288">
        <f t="shared" si="606"/>
        <v>39.759599783666843</v>
      </c>
      <c r="W1188" s="299">
        <f t="shared" si="607"/>
        <v>675.85451138896508</v>
      </c>
      <c r="X1188" s="306">
        <f t="shared" si="608"/>
        <v>16.998524005933398</v>
      </c>
      <c r="Y1188" s="40">
        <v>442.89</v>
      </c>
      <c r="Z1188" s="263">
        <v>20.700000000000003</v>
      </c>
      <c r="AA1188" s="193">
        <v>4.74</v>
      </c>
      <c r="AB1188" s="72">
        <v>17.021848543893999</v>
      </c>
      <c r="AC1188" s="254">
        <f t="shared" si="609"/>
        <v>1.4184873786578331E-3</v>
      </c>
      <c r="AD1188" s="79">
        <f t="shared" si="610"/>
        <v>7.5388065016052126</v>
      </c>
      <c r="AE1188" s="163">
        <v>0.68867269932499997</v>
      </c>
      <c r="AF1188" s="165">
        <v>0.66126366717499996</v>
      </c>
      <c r="AG1188" s="167">
        <v>0.54690914589999995</v>
      </c>
      <c r="AH1188" s="169">
        <v>0.51260383427500011</v>
      </c>
      <c r="AI1188" s="178">
        <f t="shared" si="611"/>
        <v>4.045816161206754</v>
      </c>
      <c r="AJ1188" s="178">
        <f t="shared" si="612"/>
        <v>3.0114463358850592</v>
      </c>
      <c r="AK1188" s="259">
        <f t="shared" si="613"/>
        <v>361.37356030620714</v>
      </c>
      <c r="AL1188" s="108">
        <v>84.445736828439109</v>
      </c>
      <c r="AM1188" s="335">
        <v>2.149972222222222</v>
      </c>
      <c r="AN1188" s="340">
        <v>0.42824193548387102</v>
      </c>
      <c r="AO1188" s="344">
        <v>0</v>
      </c>
      <c r="AP1188" s="131">
        <f t="shared" si="614"/>
        <v>0.95220119749999976</v>
      </c>
      <c r="AQ1188" s="135">
        <f t="shared" si="615"/>
        <v>0.18966407080645165</v>
      </c>
      <c r="AR1188" s="139">
        <f t="shared" si="616"/>
        <v>0</v>
      </c>
      <c r="AS1188" s="464">
        <v>3.3008952514394005</v>
      </c>
      <c r="AT1188" s="429">
        <v>2.5782141577060931</v>
      </c>
      <c r="AU1188" s="351">
        <f t="shared" si="617"/>
        <v>0.72268109373330747</v>
      </c>
      <c r="AV1188" s="416">
        <f t="shared" si="618"/>
        <v>1.461933497909996</v>
      </c>
      <c r="AW1188" s="348">
        <f t="shared" si="619"/>
        <v>1.1418652683064516</v>
      </c>
      <c r="AX1188" s="351">
        <f t="shared" si="620"/>
        <v>0.32006822960354453</v>
      </c>
      <c r="AY1188" s="208">
        <v>0.52200000000000002</v>
      </c>
      <c r="AZ1188" s="221">
        <v>0.44240389885919218</v>
      </c>
      <c r="BA1188" s="223">
        <f t="shared" si="621"/>
        <v>7.959610114080784E-2</v>
      </c>
      <c r="BB1188" s="227">
        <f t="shared" si="622"/>
        <v>0.23118858</v>
      </c>
      <c r="BC1188" s="221">
        <f t="shared" si="623"/>
        <v>0.1959362627657476</v>
      </c>
      <c r="BD1188" s="223">
        <f t="shared" si="624"/>
        <v>3.525231723425238E-2</v>
      </c>
      <c r="BE1188" s="237">
        <f t="shared" si="625"/>
        <v>213.85279303796361</v>
      </c>
      <c r="BF1188" s="447">
        <f t="shared" si="626"/>
        <v>23.553748245938763</v>
      </c>
    </row>
    <row r="1189" spans="1:58" x14ac:dyDescent="0.25">
      <c r="A1189" s="15">
        <v>1183</v>
      </c>
      <c r="B1189" s="16">
        <v>31</v>
      </c>
      <c r="C1189" s="17" t="s">
        <v>11</v>
      </c>
      <c r="D1189" s="17" t="s">
        <v>6</v>
      </c>
      <c r="E1189" s="18" t="s">
        <v>8</v>
      </c>
      <c r="F1189" s="19" t="s">
        <v>35</v>
      </c>
      <c r="G1189" s="20">
        <v>42654</v>
      </c>
      <c r="H1189" s="21">
        <v>21</v>
      </c>
      <c r="I1189" s="18">
        <v>147</v>
      </c>
      <c r="J1189" s="40"/>
      <c r="K1189" s="40"/>
      <c r="L1189" s="43">
        <v>30.00289567148134</v>
      </c>
      <c r="M1189" s="40"/>
      <c r="N1189" s="40"/>
      <c r="O1189" s="40"/>
      <c r="P1189" s="40"/>
      <c r="Q1189" s="40"/>
      <c r="R1189" s="40"/>
      <c r="S1189" s="313">
        <v>14704.519178245244</v>
      </c>
      <c r="T1189" s="321">
        <v>369.83569397712665</v>
      </c>
      <c r="U1189" s="326">
        <v>21.756929828027083</v>
      </c>
      <c r="V1189" s="288">
        <f t="shared" si="606"/>
        <v>39.75959978366685</v>
      </c>
      <c r="W1189" s="299">
        <f t="shared" si="607"/>
        <v>675.85451138896508</v>
      </c>
      <c r="X1189" s="306">
        <f t="shared" si="608"/>
        <v>16.998524005933394</v>
      </c>
      <c r="Y1189" s="40">
        <v>444.6</v>
      </c>
      <c r="Z1189" s="263">
        <v>21.399999999999991</v>
      </c>
      <c r="AA1189" s="193">
        <v>4.74</v>
      </c>
      <c r="AB1189" s="72">
        <v>18.34573519953673</v>
      </c>
      <c r="AC1189" s="254">
        <f t="shared" si="609"/>
        <v>1.5288112666280607E-3</v>
      </c>
      <c r="AD1189" s="79">
        <f t="shared" si="610"/>
        <v>8.1565138697140309</v>
      </c>
      <c r="AE1189" s="163">
        <v>0.82855812432500009</v>
      </c>
      <c r="AF1189" s="165">
        <v>0.79584642527499994</v>
      </c>
      <c r="AG1189" s="167">
        <v>0.65619837489999999</v>
      </c>
      <c r="AH1189" s="169">
        <v>0.61651946597499996</v>
      </c>
      <c r="AI1189" s="178">
        <f t="shared" si="611"/>
        <v>4.5163527943318567</v>
      </c>
      <c r="AJ1189" s="178">
        <f t="shared" si="612"/>
        <v>3.3605601480095957</v>
      </c>
      <c r="AK1189" s="259">
        <f t="shared" si="613"/>
        <v>403.26721776115147</v>
      </c>
      <c r="AL1189" s="108">
        <v>89.912217432303009</v>
      </c>
      <c r="AM1189" s="335">
        <v>3.322861111111111</v>
      </c>
      <c r="AN1189" s="340">
        <v>0.38872580645161292</v>
      </c>
      <c r="AO1189" s="344">
        <v>0</v>
      </c>
      <c r="AP1189" s="131">
        <f t="shared" si="614"/>
        <v>1.4773440500000001</v>
      </c>
      <c r="AQ1189" s="135">
        <f t="shared" si="615"/>
        <v>0.17282749354838711</v>
      </c>
      <c r="AR1189" s="139">
        <f t="shared" si="616"/>
        <v>0</v>
      </c>
      <c r="AS1189" s="464">
        <v>4.4172927452878437</v>
      </c>
      <c r="AT1189" s="429">
        <v>3.7115869175627241</v>
      </c>
      <c r="AU1189" s="351">
        <f t="shared" si="617"/>
        <v>0.70570582772511958</v>
      </c>
      <c r="AV1189" s="416">
        <f t="shared" si="618"/>
        <v>1.9639283545549753</v>
      </c>
      <c r="AW1189" s="348">
        <f t="shared" si="619"/>
        <v>1.6501715435483872</v>
      </c>
      <c r="AX1189" s="351">
        <f t="shared" si="620"/>
        <v>0.3137568110065882</v>
      </c>
      <c r="AY1189" s="208">
        <v>0.70899999999999996</v>
      </c>
      <c r="AZ1189" s="221">
        <v>0.6281512544651382</v>
      </c>
      <c r="BA1189" s="223">
        <f t="shared" si="621"/>
        <v>8.0848745534861766E-2</v>
      </c>
      <c r="BB1189" s="227">
        <f t="shared" si="622"/>
        <v>0.31522140000000004</v>
      </c>
      <c r="BC1189" s="221">
        <f t="shared" si="623"/>
        <v>0.27927604773520043</v>
      </c>
      <c r="BD1189" s="223">
        <f t="shared" si="624"/>
        <v>3.5945352264799543E-2</v>
      </c>
      <c r="BE1189" s="237">
        <f t="shared" si="625"/>
        <v>226.9142839282039</v>
      </c>
      <c r="BF1189" s="447">
        <f t="shared" si="626"/>
        <v>25.996292617669301</v>
      </c>
    </row>
    <row r="1190" spans="1:58" ht="15.75" thickBot="1" x14ac:dyDescent="0.3">
      <c r="A1190" s="22">
        <v>1184</v>
      </c>
      <c r="B1190" s="23">
        <v>32</v>
      </c>
      <c r="C1190" s="24" t="s">
        <v>11</v>
      </c>
      <c r="D1190" s="24" t="s">
        <v>6</v>
      </c>
      <c r="E1190" s="25" t="s">
        <v>8</v>
      </c>
      <c r="F1190" s="26" t="s">
        <v>35</v>
      </c>
      <c r="G1190" s="27">
        <v>42654</v>
      </c>
      <c r="H1190" s="28">
        <v>21</v>
      </c>
      <c r="I1190" s="25">
        <v>147</v>
      </c>
      <c r="J1190" s="41"/>
      <c r="K1190" s="41"/>
      <c r="L1190" s="42">
        <v>29.99935613326728</v>
      </c>
      <c r="M1190" s="41"/>
      <c r="N1190" s="41"/>
      <c r="O1190" s="41"/>
      <c r="P1190" s="41"/>
      <c r="Q1190" s="41"/>
      <c r="R1190" s="41"/>
      <c r="S1190" s="314">
        <v>14702.784438768073</v>
      </c>
      <c r="T1190" s="322">
        <v>369.79206326940806</v>
      </c>
      <c r="U1190" s="327">
        <v>21.754363092956236</v>
      </c>
      <c r="V1190" s="289">
        <f t="shared" si="606"/>
        <v>39.759599783666843</v>
      </c>
      <c r="W1190" s="300">
        <f t="shared" si="607"/>
        <v>675.85451138896508</v>
      </c>
      <c r="X1190" s="307">
        <f t="shared" si="608"/>
        <v>16.998524005933398</v>
      </c>
      <c r="Y1190" s="41">
        <v>439.22</v>
      </c>
      <c r="Z1190" s="264">
        <v>27.799999999999997</v>
      </c>
      <c r="AA1190" s="194">
        <v>4.8600000000000003</v>
      </c>
      <c r="AB1190" s="73">
        <v>19.585303725684543</v>
      </c>
      <c r="AC1190" s="255">
        <f t="shared" si="609"/>
        <v>1.6321086438070452E-3</v>
      </c>
      <c r="AD1190" s="80">
        <f t="shared" si="610"/>
        <v>8.6022571023951659</v>
      </c>
      <c r="AE1190" s="145">
        <v>0.83251789932500009</v>
      </c>
      <c r="AF1190" s="150">
        <v>0.79725834027499998</v>
      </c>
      <c r="AG1190" s="155">
        <v>0.6581231877</v>
      </c>
      <c r="AH1190" s="160">
        <v>0.61863441757500004</v>
      </c>
      <c r="AI1190" s="179">
        <f t="shared" si="611"/>
        <v>4.2507275403302538</v>
      </c>
      <c r="AJ1190" s="179">
        <f t="shared" si="612"/>
        <v>3.1586664482701434</v>
      </c>
      <c r="AK1190" s="260">
        <f t="shared" si="613"/>
        <v>379.03997379241724</v>
      </c>
      <c r="AL1190" s="109">
        <v>83.648541740375634</v>
      </c>
      <c r="AM1190" s="337">
        <v>3.847083333333333</v>
      </c>
      <c r="AN1190" s="341">
        <v>0.82069354838709674</v>
      </c>
      <c r="AO1190" s="345">
        <v>0</v>
      </c>
      <c r="AP1190" s="132">
        <f t="shared" si="614"/>
        <v>1.6897159416666665</v>
      </c>
      <c r="AQ1190" s="136">
        <f t="shared" si="615"/>
        <v>0.36046502032258065</v>
      </c>
      <c r="AR1190" s="140">
        <f t="shared" si="616"/>
        <v>0</v>
      </c>
      <c r="AS1190" s="465">
        <v>5.7519979350728869</v>
      </c>
      <c r="AT1190" s="430">
        <v>4.6677768817204299</v>
      </c>
      <c r="AU1190" s="352">
        <f t="shared" si="617"/>
        <v>1.084221053352457</v>
      </c>
      <c r="AV1190" s="417">
        <f t="shared" si="618"/>
        <v>2.5263925330427135</v>
      </c>
      <c r="AW1190" s="349">
        <f t="shared" si="619"/>
        <v>2.0501809619892475</v>
      </c>
      <c r="AX1190" s="352">
        <f t="shared" si="620"/>
        <v>0.47621157105346618</v>
      </c>
      <c r="AY1190" s="209">
        <v>1.07</v>
      </c>
      <c r="AZ1190" s="222">
        <v>0.96061099277406536</v>
      </c>
      <c r="BA1190" s="225">
        <f t="shared" si="621"/>
        <v>0.1093890072259347</v>
      </c>
      <c r="BB1190" s="228">
        <f t="shared" si="622"/>
        <v>0.46996540000000003</v>
      </c>
      <c r="BC1190" s="222">
        <f t="shared" si="623"/>
        <v>0.42191956024622501</v>
      </c>
      <c r="BD1190" s="225">
        <f t="shared" si="624"/>
        <v>4.8045839753775042E-2</v>
      </c>
      <c r="BE1190" s="238">
        <f t="shared" si="625"/>
        <v>179.04270476861157</v>
      </c>
      <c r="BF1190" s="448">
        <f t="shared" si="626"/>
        <v>18.063939696730628</v>
      </c>
    </row>
    <row r="1191" spans="1:58" x14ac:dyDescent="0.25">
      <c r="A1191" s="8">
        <v>1185</v>
      </c>
      <c r="B1191" s="9">
        <v>33</v>
      </c>
      <c r="C1191" s="10" t="s">
        <v>11</v>
      </c>
      <c r="D1191" s="10" t="s">
        <v>9</v>
      </c>
      <c r="E1191" s="11" t="s">
        <v>7</v>
      </c>
      <c r="F1191" s="12" t="s">
        <v>35</v>
      </c>
      <c r="G1191" s="13">
        <v>42655</v>
      </c>
      <c r="H1191" s="14">
        <v>21</v>
      </c>
      <c r="I1191" s="11">
        <v>147</v>
      </c>
      <c r="J1191" s="39"/>
      <c r="K1191" s="39"/>
      <c r="L1191" s="44">
        <v>75.001994002289706</v>
      </c>
      <c r="M1191" s="39"/>
      <c r="N1191" s="39"/>
      <c r="O1191" s="39"/>
      <c r="P1191" s="39"/>
      <c r="Q1191" s="39"/>
      <c r="R1191" s="39"/>
      <c r="S1191" s="315">
        <v>32866.623791743375</v>
      </c>
      <c r="T1191" s="323">
        <v>1710.0454632522051</v>
      </c>
      <c r="U1191" s="328">
        <v>71.330446390560297</v>
      </c>
      <c r="V1191" s="287">
        <f t="shared" si="606"/>
        <v>19.219736842105267</v>
      </c>
      <c r="W1191" s="298">
        <f t="shared" si="607"/>
        <v>460.76571022402669</v>
      </c>
      <c r="X1191" s="305">
        <f t="shared" si="608"/>
        <v>23.973570190337522</v>
      </c>
      <c r="Y1191" s="39">
        <v>450.14000000000004</v>
      </c>
      <c r="Z1191" s="262">
        <v>157.5</v>
      </c>
      <c r="AA1191" s="192">
        <v>3.56</v>
      </c>
      <c r="AB1191" s="71">
        <v>24.328778545669657</v>
      </c>
      <c r="AC1191" s="253">
        <f t="shared" si="609"/>
        <v>2.027398212139138E-3</v>
      </c>
      <c r="AD1191" s="78">
        <f t="shared" si="610"/>
        <v>10.951356374547741</v>
      </c>
      <c r="AE1191" s="163">
        <v>1.1172905343250001</v>
      </c>
      <c r="AF1191" s="165">
        <v>1.0789316522750001</v>
      </c>
      <c r="AG1191" s="167">
        <v>0.87746172389999988</v>
      </c>
      <c r="AH1191" s="169">
        <v>0.82657559217500021</v>
      </c>
      <c r="AI1191" s="177">
        <f t="shared" si="611"/>
        <v>4.5924645671283386</v>
      </c>
      <c r="AJ1191" s="177">
        <f t="shared" si="612"/>
        <v>3.3975219537773484</v>
      </c>
      <c r="AK1191" s="258">
        <f t="shared" si="613"/>
        <v>407.70263445328186</v>
      </c>
      <c r="AL1191" s="107">
        <v>72.487810507486785</v>
      </c>
      <c r="AM1191" s="336">
        <v>12.89886111111111</v>
      </c>
      <c r="AN1191" s="339">
        <v>6.8178870967741929</v>
      </c>
      <c r="AO1191" s="343">
        <v>0</v>
      </c>
      <c r="AP1191" s="130">
        <f t="shared" si="614"/>
        <v>5.8062933405555563</v>
      </c>
      <c r="AQ1191" s="134">
        <f t="shared" si="615"/>
        <v>3.0690036977419353</v>
      </c>
      <c r="AR1191" s="138">
        <f t="shared" si="616"/>
        <v>0</v>
      </c>
      <c r="AS1191" s="463">
        <v>20.269902112421967</v>
      </c>
      <c r="AT1191" s="428">
        <v>19.716748207885303</v>
      </c>
      <c r="AU1191" s="350">
        <f t="shared" si="617"/>
        <v>0.55315390453666424</v>
      </c>
      <c r="AV1191" s="415">
        <f t="shared" si="618"/>
        <v>9.1242937368856261</v>
      </c>
      <c r="AW1191" s="347">
        <f t="shared" si="619"/>
        <v>8.8752970382974912</v>
      </c>
      <c r="AX1191" s="350">
        <f t="shared" si="620"/>
        <v>0.24899669858813406</v>
      </c>
      <c r="AY1191" s="207">
        <v>2.0329999999999999</v>
      </c>
      <c r="AZ1191" s="220">
        <v>1.8522003016092805</v>
      </c>
      <c r="BA1191" s="224">
        <f t="shared" si="621"/>
        <v>0.18079969839071941</v>
      </c>
      <c r="BB1191" s="226">
        <f t="shared" si="622"/>
        <v>0.91513462000000001</v>
      </c>
      <c r="BC1191" s="220">
        <f t="shared" si="623"/>
        <v>0.83374944376640159</v>
      </c>
      <c r="BD1191" s="224">
        <f t="shared" si="624"/>
        <v>8.138517623359845E-2</v>
      </c>
      <c r="BE1191" s="236">
        <f t="shared" si="625"/>
        <v>134.56205271478746</v>
      </c>
      <c r="BF1191" s="446">
        <f t="shared" si="626"/>
        <v>43.981934044283861</v>
      </c>
    </row>
    <row r="1192" spans="1:58" x14ac:dyDescent="0.25">
      <c r="A1192" s="15">
        <v>1186</v>
      </c>
      <c r="B1192" s="16">
        <v>34</v>
      </c>
      <c r="C1192" s="17" t="s">
        <v>11</v>
      </c>
      <c r="D1192" s="17" t="s">
        <v>9</v>
      </c>
      <c r="E1192" s="18" t="s">
        <v>7</v>
      </c>
      <c r="F1192" s="19" t="s">
        <v>35</v>
      </c>
      <c r="G1192" s="20">
        <v>42655</v>
      </c>
      <c r="H1192" s="21">
        <v>21</v>
      </c>
      <c r="I1192" s="18">
        <v>147</v>
      </c>
      <c r="J1192" s="40"/>
      <c r="K1192" s="40"/>
      <c r="L1192" s="43">
        <v>74.988330943667208</v>
      </c>
      <c r="M1192" s="40"/>
      <c r="N1192" s="40"/>
      <c r="O1192" s="40"/>
      <c r="P1192" s="40"/>
      <c r="Q1192" s="40"/>
      <c r="R1192" s="40"/>
      <c r="S1192" s="313">
        <v>32860.636502824404</v>
      </c>
      <c r="T1192" s="321">
        <v>1709.7339455156123</v>
      </c>
      <c r="U1192" s="326">
        <v>71.317452175092185</v>
      </c>
      <c r="V1192" s="288">
        <f t="shared" si="606"/>
        <v>19.219736842105263</v>
      </c>
      <c r="W1192" s="299">
        <f t="shared" si="607"/>
        <v>460.76571022402663</v>
      </c>
      <c r="X1192" s="306">
        <f t="shared" si="608"/>
        <v>23.973570190337526</v>
      </c>
      <c r="Y1192" s="40">
        <v>450.87</v>
      </c>
      <c r="Z1192" s="263">
        <v>173.5</v>
      </c>
      <c r="AA1192" s="193">
        <v>3.53</v>
      </c>
      <c r="AB1192" s="72">
        <v>23.430741028890143</v>
      </c>
      <c r="AC1192" s="254">
        <f t="shared" si="609"/>
        <v>1.952561752407512E-3</v>
      </c>
      <c r="AD1192" s="79">
        <f t="shared" si="610"/>
        <v>10.564218207695699</v>
      </c>
      <c r="AE1192" s="163">
        <v>1.0362908023250001</v>
      </c>
      <c r="AF1192" s="165">
        <v>0.99758180227500004</v>
      </c>
      <c r="AG1192" s="167">
        <v>0.81246548089999993</v>
      </c>
      <c r="AH1192" s="169">
        <v>0.76434434947499996</v>
      </c>
      <c r="AI1192" s="178">
        <f t="shared" si="611"/>
        <v>4.422782877618987</v>
      </c>
      <c r="AJ1192" s="178">
        <f t="shared" si="612"/>
        <v>3.2621433036734184</v>
      </c>
      <c r="AK1192" s="259">
        <f t="shared" si="613"/>
        <v>391.45719644081015</v>
      </c>
      <c r="AL1192" s="108">
        <v>65.996364790398388</v>
      </c>
      <c r="AM1192" s="335">
        <v>12.021527777777779</v>
      </c>
      <c r="AN1192" s="340">
        <v>7.8644999999999996</v>
      </c>
      <c r="AO1192" s="344">
        <v>0</v>
      </c>
      <c r="AP1192" s="131">
        <f t="shared" si="614"/>
        <v>5.4201462291666678</v>
      </c>
      <c r="AQ1192" s="135">
        <f t="shared" si="615"/>
        <v>3.5458671150000001</v>
      </c>
      <c r="AR1192" s="139">
        <f t="shared" si="616"/>
        <v>0</v>
      </c>
      <c r="AS1192" s="464">
        <v>20.602675692363476</v>
      </c>
      <c r="AT1192" s="429">
        <v>19.886027777777777</v>
      </c>
      <c r="AU1192" s="351">
        <f t="shared" si="617"/>
        <v>0.71664791458569965</v>
      </c>
      <c r="AV1192" s="416">
        <f t="shared" si="618"/>
        <v>9.2891283894159198</v>
      </c>
      <c r="AW1192" s="348">
        <f t="shared" si="619"/>
        <v>8.9660133441666652</v>
      </c>
      <c r="AX1192" s="351">
        <f t="shared" si="620"/>
        <v>0.32311504524925444</v>
      </c>
      <c r="AY1192" s="208">
        <v>2.0779999999999998</v>
      </c>
      <c r="AZ1192" s="221">
        <v>1.7655915680940055</v>
      </c>
      <c r="BA1192" s="223">
        <f t="shared" si="621"/>
        <v>0.31240843190599432</v>
      </c>
      <c r="BB1192" s="227">
        <f t="shared" si="622"/>
        <v>0.93690785999999993</v>
      </c>
      <c r="BC1192" s="221">
        <f t="shared" si="623"/>
        <v>0.79605227030654435</v>
      </c>
      <c r="BD1192" s="223">
        <f t="shared" si="624"/>
        <v>0.14085558969345566</v>
      </c>
      <c r="BE1192" s="237">
        <f t="shared" si="625"/>
        <v>75.000347736902953</v>
      </c>
      <c r="BF1192" s="447">
        <f t="shared" si="626"/>
        <v>32.694912734708311</v>
      </c>
    </row>
    <row r="1193" spans="1:58" x14ac:dyDescent="0.25">
      <c r="A1193" s="15">
        <v>1187</v>
      </c>
      <c r="B1193" s="16">
        <v>35</v>
      </c>
      <c r="C1193" s="17" t="s">
        <v>11</v>
      </c>
      <c r="D1193" s="17" t="s">
        <v>9</v>
      </c>
      <c r="E1193" s="18" t="s">
        <v>7</v>
      </c>
      <c r="F1193" s="19" t="s">
        <v>35</v>
      </c>
      <c r="G1193" s="20">
        <v>42655</v>
      </c>
      <c r="H1193" s="21">
        <v>21</v>
      </c>
      <c r="I1193" s="18">
        <v>147</v>
      </c>
      <c r="J1193" s="40"/>
      <c r="K1193" s="40"/>
      <c r="L1193" s="43">
        <v>75.001994002289706</v>
      </c>
      <c r="M1193" s="40"/>
      <c r="N1193" s="40"/>
      <c r="O1193" s="40"/>
      <c r="P1193" s="40"/>
      <c r="Q1193" s="40"/>
      <c r="R1193" s="40"/>
      <c r="S1193" s="313">
        <v>32866.623791743375</v>
      </c>
      <c r="T1193" s="321">
        <v>1710.0454632522051</v>
      </c>
      <c r="U1193" s="326">
        <v>71.330446390560297</v>
      </c>
      <c r="V1193" s="288">
        <f t="shared" si="606"/>
        <v>19.219736842105267</v>
      </c>
      <c r="W1193" s="299">
        <f t="shared" si="607"/>
        <v>460.76571022402669</v>
      </c>
      <c r="X1193" s="306">
        <f t="shared" si="608"/>
        <v>23.973570190337522</v>
      </c>
      <c r="Y1193" s="40">
        <v>447.40999999999997</v>
      </c>
      <c r="Z1193" s="263">
        <v>168.5</v>
      </c>
      <c r="AA1193" s="193">
        <v>3.55</v>
      </c>
      <c r="AB1193" s="72">
        <v>23.544472117872751</v>
      </c>
      <c r="AC1193" s="254">
        <f t="shared" si="609"/>
        <v>1.9620393431560627E-3</v>
      </c>
      <c r="AD1193" s="79">
        <f t="shared" si="610"/>
        <v>10.534032270257446</v>
      </c>
      <c r="AE1193" s="163">
        <v>1.0206710473250002</v>
      </c>
      <c r="AF1193" s="165">
        <v>0.98341139427500002</v>
      </c>
      <c r="AG1193" s="167">
        <v>0.79862516390000005</v>
      </c>
      <c r="AH1193" s="169">
        <v>0.75063444667500012</v>
      </c>
      <c r="AI1193" s="178">
        <f t="shared" si="611"/>
        <v>4.3350772198889214</v>
      </c>
      <c r="AJ1193" s="178">
        <f t="shared" si="612"/>
        <v>3.1881557714143396</v>
      </c>
      <c r="AK1193" s="259">
        <f t="shared" si="613"/>
        <v>382.57869256972077</v>
      </c>
      <c r="AL1193" s="108">
        <v>70.893420331359806</v>
      </c>
      <c r="AM1193" s="335">
        <v>11.900194444444443</v>
      </c>
      <c r="AN1193" s="340">
        <v>6.9190483870967734</v>
      </c>
      <c r="AO1193" s="344">
        <v>0</v>
      </c>
      <c r="AP1193" s="131">
        <f t="shared" ref="AP1193:AP1222" si="627">AM1193*Y1193/1000</f>
        <v>5.3242659963888883</v>
      </c>
      <c r="AQ1193" s="135">
        <f t="shared" ref="AQ1193:AQ1222" si="628">AN1193*Y1193/1000</f>
        <v>3.0956514388709668</v>
      </c>
      <c r="AR1193" s="139">
        <f t="shared" ref="AR1193:AR1222" si="629">AO1193*Y1193/1000</f>
        <v>0</v>
      </c>
      <c r="AS1193" s="464">
        <v>19.735457921140974</v>
      </c>
      <c r="AT1193" s="429">
        <v>18.819242831541217</v>
      </c>
      <c r="AU1193" s="351">
        <f t="shared" ref="AU1193:AU1224" si="630">AS1193-AT1193</f>
        <v>0.91621508959975628</v>
      </c>
      <c r="AV1193" s="416">
        <f t="shared" ref="AV1193:AV1214" si="631">AS1193*Y1193/1000</f>
        <v>8.8298412284976813</v>
      </c>
      <c r="AW1193" s="348">
        <f t="shared" ref="AW1193:AW1214" si="632">AT1193*Y1193/1000</f>
        <v>8.4199174352598547</v>
      </c>
      <c r="AX1193" s="351">
        <f t="shared" ref="AX1193:AX1214" si="633">AU1193*Y1193/1000</f>
        <v>0.40992379323782696</v>
      </c>
      <c r="AY1193" s="208">
        <v>1.6830000000000001</v>
      </c>
      <c r="AZ1193" s="221">
        <v>1.6500897369657912</v>
      </c>
      <c r="BA1193" s="223">
        <f t="shared" si="621"/>
        <v>3.2910263034208853E-2</v>
      </c>
      <c r="BB1193" s="227">
        <f t="shared" si="622"/>
        <v>0.75299103000000001</v>
      </c>
      <c r="BC1193" s="221">
        <f t="shared" si="623"/>
        <v>0.7382666492158646</v>
      </c>
      <c r="BD1193" s="223">
        <f t="shared" si="624"/>
        <v>1.4724380784135382E-2</v>
      </c>
      <c r="BE1193" s="237">
        <f t="shared" si="625"/>
        <v>715.41427953338598</v>
      </c>
      <c r="BF1193" s="447">
        <f t="shared" si="626"/>
        <v>25.697538040066583</v>
      </c>
    </row>
    <row r="1194" spans="1:58" ht="15.75" thickBot="1" x14ac:dyDescent="0.3">
      <c r="A1194" s="22">
        <v>1188</v>
      </c>
      <c r="B1194" s="23">
        <v>36</v>
      </c>
      <c r="C1194" s="24" t="s">
        <v>11</v>
      </c>
      <c r="D1194" s="24" t="s">
        <v>9</v>
      </c>
      <c r="E1194" s="25" t="s">
        <v>7</v>
      </c>
      <c r="F1194" s="26" t="s">
        <v>35</v>
      </c>
      <c r="G1194" s="27">
        <v>42655</v>
      </c>
      <c r="H1194" s="28">
        <v>21</v>
      </c>
      <c r="I1194" s="25">
        <v>147</v>
      </c>
      <c r="J1194" s="41"/>
      <c r="K1194" s="41"/>
      <c r="L1194" s="42">
        <v>74.996528778840698</v>
      </c>
      <c r="M1194" s="41"/>
      <c r="N1194" s="41"/>
      <c r="O1194" s="41"/>
      <c r="P1194" s="41"/>
      <c r="Q1194" s="41"/>
      <c r="R1194" s="41"/>
      <c r="S1194" s="314">
        <v>32864.228876175781</v>
      </c>
      <c r="T1194" s="322">
        <v>1709.9208561575676</v>
      </c>
      <c r="U1194" s="327">
        <v>71.325248704373053</v>
      </c>
      <c r="V1194" s="289">
        <f t="shared" si="606"/>
        <v>19.219736842105267</v>
      </c>
      <c r="W1194" s="300">
        <f t="shared" si="607"/>
        <v>460.76571022402658</v>
      </c>
      <c r="X1194" s="307">
        <f t="shared" si="608"/>
        <v>23.973570190337519</v>
      </c>
      <c r="Y1194" s="41">
        <v>453.55000000000007</v>
      </c>
      <c r="Z1194" s="264">
        <v>157.5</v>
      </c>
      <c r="AA1194" s="194">
        <v>3.52</v>
      </c>
      <c r="AB1194" s="73">
        <v>23.548647397360686</v>
      </c>
      <c r="AC1194" s="255">
        <f t="shared" si="609"/>
        <v>1.9623872831133903E-3</v>
      </c>
      <c r="AD1194" s="80">
        <f t="shared" si="610"/>
        <v>10.680489027072941</v>
      </c>
      <c r="AE1194" s="145">
        <v>1.0843971143250002</v>
      </c>
      <c r="AF1194" s="150">
        <v>1.0450902802749999</v>
      </c>
      <c r="AG1194" s="155">
        <v>0.85092299389999992</v>
      </c>
      <c r="AH1194" s="160">
        <v>0.800747946175</v>
      </c>
      <c r="AI1194" s="179">
        <f t="shared" si="611"/>
        <v>4.6049231449554018</v>
      </c>
      <c r="AJ1194" s="179">
        <f t="shared" si="612"/>
        <v>3.4003988962217306</v>
      </c>
      <c r="AK1194" s="260">
        <f t="shared" si="613"/>
        <v>408.04786754660768</v>
      </c>
      <c r="AL1194" s="109">
        <v>69.526800180393849</v>
      </c>
      <c r="AM1194" s="337">
        <v>11.284194444444445</v>
      </c>
      <c r="AN1194" s="341">
        <v>7.1279193548387099</v>
      </c>
      <c r="AO1194" s="345">
        <v>0</v>
      </c>
      <c r="AP1194" s="132">
        <f t="shared" si="627"/>
        <v>5.1179463902777789</v>
      </c>
      <c r="AQ1194" s="136">
        <f t="shared" si="628"/>
        <v>3.2328678233870973</v>
      </c>
      <c r="AR1194" s="140">
        <f t="shared" si="629"/>
        <v>0</v>
      </c>
      <c r="AS1194" s="465">
        <v>18.864259342086612</v>
      </c>
      <c r="AT1194" s="430">
        <v>18.412113799283155</v>
      </c>
      <c r="AU1194" s="352">
        <f t="shared" si="630"/>
        <v>0.45214554280345709</v>
      </c>
      <c r="AV1194" s="417">
        <f t="shared" si="631"/>
        <v>8.5558848246033854</v>
      </c>
      <c r="AW1194" s="349">
        <f t="shared" si="632"/>
        <v>8.3508142136648775</v>
      </c>
      <c r="AX1194" s="352">
        <f t="shared" si="633"/>
        <v>0.20507061093850801</v>
      </c>
      <c r="AY1194" s="209">
        <v>1.8380000000000001</v>
      </c>
      <c r="AZ1194" s="222">
        <v>1.7739772272886185</v>
      </c>
      <c r="BA1194" s="225">
        <f t="shared" si="621"/>
        <v>6.402277271138157E-2</v>
      </c>
      <c r="BB1194" s="228">
        <f t="shared" si="622"/>
        <v>0.83362490000000011</v>
      </c>
      <c r="BC1194" s="222">
        <f t="shared" si="623"/>
        <v>0.80458737143675307</v>
      </c>
      <c r="BD1194" s="225">
        <f t="shared" si="624"/>
        <v>2.9037528563247116E-2</v>
      </c>
      <c r="BE1194" s="238">
        <f t="shared" si="625"/>
        <v>367.81673770237001</v>
      </c>
      <c r="BF1194" s="448">
        <f t="shared" si="626"/>
        <v>52.082007159356287</v>
      </c>
    </row>
    <row r="1195" spans="1:58" x14ac:dyDescent="0.25">
      <c r="A1195" s="8">
        <v>1189</v>
      </c>
      <c r="B1195" s="9">
        <v>37</v>
      </c>
      <c r="C1195" s="10" t="s">
        <v>11</v>
      </c>
      <c r="D1195" s="10" t="s">
        <v>9</v>
      </c>
      <c r="E1195" s="11" t="s">
        <v>8</v>
      </c>
      <c r="F1195" s="12" t="s">
        <v>35</v>
      </c>
      <c r="G1195" s="13">
        <v>42654</v>
      </c>
      <c r="H1195" s="14">
        <v>21</v>
      </c>
      <c r="I1195" s="11">
        <v>147</v>
      </c>
      <c r="J1195" s="39"/>
      <c r="K1195" s="39"/>
      <c r="L1195" s="44">
        <v>75.004726614014203</v>
      </c>
      <c r="M1195" s="39"/>
      <c r="N1195" s="39"/>
      <c r="O1195" s="39"/>
      <c r="P1195" s="39"/>
      <c r="Q1195" s="39"/>
      <c r="R1195" s="39"/>
      <c r="S1195" s="315">
        <v>32867.821249527158</v>
      </c>
      <c r="T1195" s="323">
        <v>1710.1077667995237</v>
      </c>
      <c r="U1195" s="328">
        <v>71.33304523365392</v>
      </c>
      <c r="V1195" s="287">
        <f t="shared" si="606"/>
        <v>19.219736842105263</v>
      </c>
      <c r="W1195" s="298">
        <f t="shared" si="607"/>
        <v>460.76571022402652</v>
      </c>
      <c r="X1195" s="305">
        <f t="shared" si="608"/>
        <v>23.973570190337522</v>
      </c>
      <c r="Y1195" s="39">
        <v>445.9</v>
      </c>
      <c r="Z1195" s="262">
        <v>217.3</v>
      </c>
      <c r="AA1195" s="192">
        <v>3.32</v>
      </c>
      <c r="AB1195" s="71">
        <v>18.882770122184748</v>
      </c>
      <c r="AC1195" s="253">
        <f t="shared" si="609"/>
        <v>1.573564176848729E-3</v>
      </c>
      <c r="AD1195" s="78">
        <f t="shared" si="610"/>
        <v>8.4198271974821779</v>
      </c>
      <c r="AE1195" s="163">
        <v>0.62136933952500006</v>
      </c>
      <c r="AF1195" s="165">
        <v>0.59704925877500004</v>
      </c>
      <c r="AG1195" s="167">
        <v>0.48170547929999996</v>
      </c>
      <c r="AH1195" s="169">
        <v>0.451546445475</v>
      </c>
      <c r="AI1195" s="177">
        <f t="shared" si="611"/>
        <v>3.2906683474103913</v>
      </c>
      <c r="AJ1195" s="177">
        <f t="shared" si="612"/>
        <v>2.3913146352636727</v>
      </c>
      <c r="AK1195" s="258">
        <f t="shared" si="613"/>
        <v>286.95775623164076</v>
      </c>
      <c r="AL1195" s="107">
        <v>56.885563783958666</v>
      </c>
      <c r="AM1195" s="336">
        <v>5.2704166666666676</v>
      </c>
      <c r="AN1195" s="339">
        <v>9.2401129032258069</v>
      </c>
      <c r="AO1195" s="343">
        <v>0</v>
      </c>
      <c r="AP1195" s="130">
        <f t="shared" si="627"/>
        <v>2.3500787916666668</v>
      </c>
      <c r="AQ1195" s="134">
        <f t="shared" si="628"/>
        <v>4.1201663435483873</v>
      </c>
      <c r="AR1195" s="138">
        <f t="shared" si="629"/>
        <v>0</v>
      </c>
      <c r="AS1195" s="463">
        <v>15.766145579103064</v>
      </c>
      <c r="AT1195" s="428">
        <v>14.510529569892475</v>
      </c>
      <c r="AU1195" s="350">
        <f t="shared" si="630"/>
        <v>1.2556160092105895</v>
      </c>
      <c r="AV1195" s="415">
        <f t="shared" si="631"/>
        <v>7.0301243137220562</v>
      </c>
      <c r="AW1195" s="347">
        <f t="shared" si="632"/>
        <v>6.4702451352150536</v>
      </c>
      <c r="AX1195" s="350">
        <f t="shared" si="633"/>
        <v>0.55987917850700186</v>
      </c>
      <c r="AY1195" s="207">
        <v>2.9289999999999998</v>
      </c>
      <c r="AZ1195" s="220">
        <v>2.8111360635410638</v>
      </c>
      <c r="BA1195" s="224">
        <f t="shared" si="621"/>
        <v>0.117863936458936</v>
      </c>
      <c r="BB1195" s="226">
        <f t="shared" si="622"/>
        <v>1.3060410999999998</v>
      </c>
      <c r="BC1195" s="220">
        <f t="shared" si="623"/>
        <v>1.2534855707329602</v>
      </c>
      <c r="BD1195" s="224">
        <f t="shared" si="624"/>
        <v>5.2555529267039561E-2</v>
      </c>
      <c r="BE1195" s="236">
        <f t="shared" si="625"/>
        <v>160.20820863015666</v>
      </c>
      <c r="BF1195" s="446">
        <f t="shared" si="626"/>
        <v>15.038650338694246</v>
      </c>
    </row>
    <row r="1196" spans="1:58" x14ac:dyDescent="0.25">
      <c r="A1196" s="15">
        <v>1190</v>
      </c>
      <c r="B1196" s="16">
        <v>38</v>
      </c>
      <c r="C1196" s="17" t="s">
        <v>11</v>
      </c>
      <c r="D1196" s="17" t="s">
        <v>9</v>
      </c>
      <c r="E1196" s="18" t="s">
        <v>8</v>
      </c>
      <c r="F1196" s="19" t="s">
        <v>35</v>
      </c>
      <c r="G1196" s="20">
        <v>42654</v>
      </c>
      <c r="H1196" s="21">
        <v>21</v>
      </c>
      <c r="I1196" s="18">
        <v>147</v>
      </c>
      <c r="J1196" s="40"/>
      <c r="K1196" s="40"/>
      <c r="L1196" s="43">
        <v>74.993796167116201</v>
      </c>
      <c r="M1196" s="40"/>
      <c r="N1196" s="40"/>
      <c r="O1196" s="40"/>
      <c r="P1196" s="40"/>
      <c r="Q1196" s="40"/>
      <c r="R1196" s="40"/>
      <c r="S1196" s="313">
        <v>32863.031418391991</v>
      </c>
      <c r="T1196" s="321">
        <v>1709.8585526102493</v>
      </c>
      <c r="U1196" s="326">
        <v>71.32264986127943</v>
      </c>
      <c r="V1196" s="288"/>
      <c r="W1196" s="299"/>
      <c r="X1196" s="306"/>
      <c r="Y1196" s="40">
        <v>445.02</v>
      </c>
      <c r="Z1196" s="263"/>
      <c r="AA1196" s="193"/>
      <c r="AB1196" s="72"/>
      <c r="AC1196" s="254"/>
      <c r="AD1196" s="79"/>
      <c r="AE1196" s="163"/>
      <c r="AF1196" s="165"/>
      <c r="AG1196" s="167"/>
      <c r="AH1196" s="169"/>
      <c r="AI1196" s="178"/>
      <c r="AJ1196" s="178"/>
      <c r="AK1196" s="259"/>
      <c r="AL1196" s="108"/>
      <c r="AM1196" s="335">
        <v>3.745972222222222</v>
      </c>
      <c r="AN1196" s="340">
        <v>10.042854838709678</v>
      </c>
      <c r="AO1196" s="344">
        <v>0</v>
      </c>
      <c r="AP1196" s="131">
        <f t="shared" si="627"/>
        <v>1.6670325583333332</v>
      </c>
      <c r="AQ1196" s="135">
        <f t="shared" si="628"/>
        <v>4.4692712603225813</v>
      </c>
      <c r="AR1196" s="139">
        <f t="shared" si="629"/>
        <v>0</v>
      </c>
      <c r="AS1196" s="464">
        <v>15.296101470396593</v>
      </c>
      <c r="AT1196" s="429">
        <v>13.788827060931901</v>
      </c>
      <c r="AU1196" s="351">
        <f t="shared" si="630"/>
        <v>1.5072744094646922</v>
      </c>
      <c r="AV1196" s="416">
        <f t="shared" si="631"/>
        <v>6.8070710763558919</v>
      </c>
      <c r="AW1196" s="348">
        <f t="shared" si="632"/>
        <v>6.1363038186559145</v>
      </c>
      <c r="AX1196" s="351">
        <f t="shared" si="633"/>
        <v>0.67076725769997725</v>
      </c>
      <c r="AY1196" s="208"/>
      <c r="AZ1196" s="221"/>
      <c r="BA1196" s="223"/>
      <c r="BB1196" s="227"/>
      <c r="BC1196" s="221"/>
      <c r="BD1196" s="223"/>
      <c r="BE1196" s="237"/>
      <c r="BF1196" s="447"/>
    </row>
    <row r="1197" spans="1:58" x14ac:dyDescent="0.25">
      <c r="A1197" s="15">
        <v>1191</v>
      </c>
      <c r="B1197" s="16">
        <v>39</v>
      </c>
      <c r="C1197" s="17" t="s">
        <v>11</v>
      </c>
      <c r="D1197" s="17" t="s">
        <v>9</v>
      </c>
      <c r="E1197" s="18" t="s">
        <v>8</v>
      </c>
      <c r="F1197" s="19" t="s">
        <v>35</v>
      </c>
      <c r="G1197" s="20">
        <v>42654</v>
      </c>
      <c r="H1197" s="21">
        <v>21</v>
      </c>
      <c r="I1197" s="18">
        <v>147</v>
      </c>
      <c r="J1197" s="40"/>
      <c r="K1197" s="40"/>
      <c r="L1197" s="43">
        <v>74.991063555391705</v>
      </c>
      <c r="M1197" s="40"/>
      <c r="N1197" s="40"/>
      <c r="O1197" s="40"/>
      <c r="P1197" s="40"/>
      <c r="Q1197" s="40"/>
      <c r="R1197" s="40"/>
      <c r="S1197" s="313">
        <v>32861.833960608194</v>
      </c>
      <c r="T1197" s="321">
        <v>1709.7962490629307</v>
      </c>
      <c r="U1197" s="326">
        <v>71.320051018185808</v>
      </c>
      <c r="V1197" s="288">
        <f t="shared" ref="V1197:V1222" si="634">S1197/T1197</f>
        <v>19.219736842105263</v>
      </c>
      <c r="W1197" s="299">
        <f t="shared" ref="W1197:W1222" si="635">S1197/U1197</f>
        <v>460.76571022402658</v>
      </c>
      <c r="X1197" s="306">
        <f t="shared" ref="X1197:X1222" si="636">T1197/U1197</f>
        <v>23.973570190337522</v>
      </c>
      <c r="Y1197" s="40">
        <v>440.32</v>
      </c>
      <c r="Z1197" s="263">
        <v>232.3</v>
      </c>
      <c r="AA1197" s="193">
        <v>3.3</v>
      </c>
      <c r="AB1197" s="72">
        <v>18.39557423323679</v>
      </c>
      <c r="AC1197" s="254">
        <f t="shared" ref="AC1197:AC1222" si="637">(AB1197/12000)</f>
        <v>1.5329645194363992E-3</v>
      </c>
      <c r="AD1197" s="79">
        <f t="shared" ref="AD1197:AD1222" si="638">Y1197*AB1197/1000</f>
        <v>8.099939246378824</v>
      </c>
      <c r="AE1197" s="163">
        <v>0.58368108422499987</v>
      </c>
      <c r="AF1197" s="165">
        <v>0.56015213587500001</v>
      </c>
      <c r="AG1197" s="167">
        <v>0.45295970880000003</v>
      </c>
      <c r="AH1197" s="169">
        <v>0.42459203297500003</v>
      </c>
      <c r="AI1197" s="178">
        <f t="shared" ref="AI1197:AI1222" si="639">AE1197/AB1197*100</f>
        <v>3.1729429960953079</v>
      </c>
      <c r="AJ1197" s="178">
        <f t="shared" ref="AJ1197:AJ1222" si="640">AH1197/AB1197*100</f>
        <v>2.3081205706960475</v>
      </c>
      <c r="AK1197" s="259">
        <f t="shared" ref="AK1197:AK1222" si="641">AH1197/AC1197</f>
        <v>276.9744684835257</v>
      </c>
      <c r="AL1197" s="108">
        <v>54.94951857009022</v>
      </c>
      <c r="AM1197" s="335">
        <v>3.745972222222222</v>
      </c>
      <c r="AN1197" s="340">
        <v>9.9915967741935496</v>
      </c>
      <c r="AO1197" s="344">
        <v>0</v>
      </c>
      <c r="AP1197" s="131">
        <f t="shared" si="627"/>
        <v>1.6494264888888888</v>
      </c>
      <c r="AQ1197" s="135">
        <f t="shared" si="628"/>
        <v>4.3994998916129031</v>
      </c>
      <c r="AR1197" s="139">
        <f t="shared" si="629"/>
        <v>0</v>
      </c>
      <c r="AS1197" s="464">
        <v>14.937215017188455</v>
      </c>
      <c r="AT1197" s="429">
        <v>13.737568996415771</v>
      </c>
      <c r="AU1197" s="351">
        <f t="shared" si="630"/>
        <v>1.1996460207726845</v>
      </c>
      <c r="AV1197" s="416">
        <f t="shared" si="631"/>
        <v>6.5771545163684202</v>
      </c>
      <c r="AW1197" s="348">
        <f t="shared" si="632"/>
        <v>6.0489263805017917</v>
      </c>
      <c r="AX1197" s="351">
        <f t="shared" si="633"/>
        <v>0.52822813586662842</v>
      </c>
      <c r="AY1197" s="208">
        <v>2.4580000000000002</v>
      </c>
      <c r="AZ1197" s="221">
        <v>2.3791718479641397</v>
      </c>
      <c r="BA1197" s="223">
        <f t="shared" ref="BA1197:BA1222" si="642">AY1197-AZ1197</f>
        <v>7.8828152035860466E-2</v>
      </c>
      <c r="BB1197" s="227">
        <f t="shared" ref="BB1197:BB1222" si="643">AY1197*Y1197/1000</f>
        <v>1.0823065599999999</v>
      </c>
      <c r="BC1197" s="221">
        <f t="shared" ref="BC1197:BC1222" si="644">AZ1197*Y1197/1000</f>
        <v>1.04759694809557</v>
      </c>
      <c r="BD1197" s="223">
        <f t="shared" ref="BD1197:BD1222" si="645">BA1197*Y1197/1000</f>
        <v>3.4709611904430074E-2</v>
      </c>
      <c r="BE1197" s="237">
        <f t="shared" ref="BE1197:BE1222" si="646">AB1197/BA1197</f>
        <v>233.36300240640279</v>
      </c>
      <c r="BF1197" s="447">
        <f t="shared" ref="BF1197:BF1214" si="647">AB1197/AU1197</f>
        <v>15.334168508630835</v>
      </c>
    </row>
    <row r="1198" spans="1:58" ht="15.75" thickBot="1" x14ac:dyDescent="0.3">
      <c r="A1198" s="22">
        <v>1192</v>
      </c>
      <c r="B1198" s="23">
        <v>40</v>
      </c>
      <c r="C1198" s="24" t="s">
        <v>11</v>
      </c>
      <c r="D1198" s="24" t="s">
        <v>9</v>
      </c>
      <c r="E1198" s="25" t="s">
        <v>8</v>
      </c>
      <c r="F1198" s="26" t="s">
        <v>35</v>
      </c>
      <c r="G1198" s="27">
        <v>42654</v>
      </c>
      <c r="H1198" s="28">
        <v>21</v>
      </c>
      <c r="I1198" s="25">
        <v>147</v>
      </c>
      <c r="J1198" s="41"/>
      <c r="K1198" s="41"/>
      <c r="L1198" s="42">
        <v>74.999261390565195</v>
      </c>
      <c r="M1198" s="41"/>
      <c r="N1198" s="41"/>
      <c r="O1198" s="41"/>
      <c r="P1198" s="41"/>
      <c r="Q1198" s="41"/>
      <c r="R1198" s="41"/>
      <c r="S1198" s="314">
        <v>32865.426333959578</v>
      </c>
      <c r="T1198" s="322">
        <v>1709.9831597048862</v>
      </c>
      <c r="U1198" s="327">
        <v>71.327847547466661</v>
      </c>
      <c r="V1198" s="289">
        <f t="shared" si="634"/>
        <v>19.219736842105267</v>
      </c>
      <c r="W1198" s="300">
        <f t="shared" si="635"/>
        <v>460.76571022402669</v>
      </c>
      <c r="X1198" s="307">
        <f t="shared" si="636"/>
        <v>23.973570190337526</v>
      </c>
      <c r="Y1198" s="41">
        <v>451.08</v>
      </c>
      <c r="Z1198" s="264">
        <v>247.3</v>
      </c>
      <c r="AA1198" s="194">
        <v>3.25</v>
      </c>
      <c r="AB1198" s="73">
        <v>17.145839170750826</v>
      </c>
      <c r="AC1198" s="255">
        <f t="shared" si="637"/>
        <v>1.428819930895902E-3</v>
      </c>
      <c r="AD1198" s="80">
        <f t="shared" si="638"/>
        <v>7.7341451331422819</v>
      </c>
      <c r="AE1198" s="145">
        <v>0.56156197932500007</v>
      </c>
      <c r="AF1198" s="150">
        <v>0.54008504017500003</v>
      </c>
      <c r="AG1198" s="155">
        <v>0.43492936339999999</v>
      </c>
      <c r="AH1198" s="160">
        <v>0.40888376527500003</v>
      </c>
      <c r="AI1198" s="179">
        <f t="shared" si="639"/>
        <v>3.2752084848840268</v>
      </c>
      <c r="AJ1198" s="179">
        <f t="shared" si="640"/>
        <v>2.3847404679528132</v>
      </c>
      <c r="AK1198" s="260">
        <f t="shared" si="641"/>
        <v>286.16885615433762</v>
      </c>
      <c r="AL1198" s="109">
        <v>52.899588343641248</v>
      </c>
      <c r="AM1198" s="337">
        <v>3.4970833333333333</v>
      </c>
      <c r="AN1198" s="341">
        <v>10.230048387096774</v>
      </c>
      <c r="AO1198" s="345">
        <v>0</v>
      </c>
      <c r="AP1198" s="132">
        <f t="shared" si="627"/>
        <v>1.5774643500000001</v>
      </c>
      <c r="AQ1198" s="136">
        <f t="shared" si="628"/>
        <v>4.6145702264516126</v>
      </c>
      <c r="AR1198" s="140">
        <f t="shared" si="629"/>
        <v>0</v>
      </c>
      <c r="AS1198" s="465">
        <v>14.786909342647514</v>
      </c>
      <c r="AT1198" s="430">
        <v>13.727131720430108</v>
      </c>
      <c r="AU1198" s="352">
        <f t="shared" si="630"/>
        <v>1.0597776222174051</v>
      </c>
      <c r="AV1198" s="417">
        <f t="shared" si="631"/>
        <v>6.6700790662814393</v>
      </c>
      <c r="AW1198" s="349">
        <f t="shared" si="632"/>
        <v>6.1920345764516131</v>
      </c>
      <c r="AX1198" s="352">
        <f t="shared" si="633"/>
        <v>0.47804448982982711</v>
      </c>
      <c r="AY1198" s="209">
        <v>2.6520000000000001</v>
      </c>
      <c r="AZ1198" s="222">
        <v>2.4723537222278957</v>
      </c>
      <c r="BA1198" s="225">
        <f t="shared" si="642"/>
        <v>0.1796462777721044</v>
      </c>
      <c r="BB1198" s="228">
        <f t="shared" si="643"/>
        <v>1.1962641599999999</v>
      </c>
      <c r="BC1198" s="222">
        <f t="shared" si="644"/>
        <v>1.1152293170225591</v>
      </c>
      <c r="BD1198" s="225">
        <f t="shared" si="645"/>
        <v>8.1034842977440846E-2</v>
      </c>
      <c r="BE1198" s="238">
        <f t="shared" si="646"/>
        <v>95.44221780370917</v>
      </c>
      <c r="BF1198" s="448">
        <f t="shared" si="647"/>
        <v>16.178714110679241</v>
      </c>
    </row>
    <row r="1199" spans="1:58" x14ac:dyDescent="0.25">
      <c r="A1199" s="8">
        <v>1193</v>
      </c>
      <c r="B1199" s="9">
        <v>41</v>
      </c>
      <c r="C1199" s="10" t="s">
        <v>11</v>
      </c>
      <c r="D1199" s="10" t="s">
        <v>10</v>
      </c>
      <c r="E1199" s="11" t="s">
        <v>7</v>
      </c>
      <c r="F1199" s="12" t="s">
        <v>35</v>
      </c>
      <c r="G1199" s="13">
        <v>42655</v>
      </c>
      <c r="H1199" s="14">
        <v>21</v>
      </c>
      <c r="I1199" s="11">
        <v>147</v>
      </c>
      <c r="J1199" s="39"/>
      <c r="K1199" s="39"/>
      <c r="L1199" s="44">
        <v>180.01512084694784</v>
      </c>
      <c r="M1199" s="39"/>
      <c r="N1199" s="39"/>
      <c r="O1199" s="39"/>
      <c r="P1199" s="39"/>
      <c r="Q1199" s="39"/>
      <c r="R1199" s="39"/>
      <c r="S1199" s="315">
        <v>30304.345493778023</v>
      </c>
      <c r="T1199" s="323">
        <v>1666.9400190427366</v>
      </c>
      <c r="U1199" s="328">
        <v>104.37270706202008</v>
      </c>
      <c r="V1199" s="287">
        <f t="shared" si="634"/>
        <v>18.179625629949609</v>
      </c>
      <c r="W1199" s="298">
        <f t="shared" si="635"/>
        <v>290.3474131007319</v>
      </c>
      <c r="X1199" s="305">
        <f t="shared" si="636"/>
        <v>15.971033673125023</v>
      </c>
      <c r="Y1199" s="39">
        <v>440.34000000000003</v>
      </c>
      <c r="Z1199" s="262">
        <v>136.5</v>
      </c>
      <c r="AA1199" s="192">
        <v>3.6</v>
      </c>
      <c r="AB1199" s="71">
        <v>6.1255669708376086</v>
      </c>
      <c r="AC1199" s="253">
        <f t="shared" si="637"/>
        <v>5.1046391423646741E-4</v>
      </c>
      <c r="AD1199" s="78">
        <f t="shared" si="638"/>
        <v>2.6973321599386328</v>
      </c>
      <c r="AE1199" s="163">
        <v>0.28083340072500007</v>
      </c>
      <c r="AF1199" s="165">
        <v>0.26755221947499996</v>
      </c>
      <c r="AG1199" s="167">
        <v>0.20963113750000004</v>
      </c>
      <c r="AH1199" s="169">
        <v>0.19525007897500002</v>
      </c>
      <c r="AI1199" s="177">
        <f t="shared" si="639"/>
        <v>4.5846107317409501</v>
      </c>
      <c r="AJ1199" s="177">
        <f t="shared" si="640"/>
        <v>3.1874613387550896</v>
      </c>
      <c r="AK1199" s="258">
        <f t="shared" si="641"/>
        <v>382.49536065061073</v>
      </c>
      <c r="AL1199" s="107">
        <v>40.115995681480328</v>
      </c>
      <c r="AM1199" s="336">
        <v>5.9159722222222229</v>
      </c>
      <c r="AN1199" s="339">
        <v>6.7885322580645155</v>
      </c>
      <c r="AO1199" s="343">
        <v>0</v>
      </c>
      <c r="AP1199" s="130">
        <f t="shared" si="627"/>
        <v>2.6050392083333338</v>
      </c>
      <c r="AQ1199" s="134">
        <f t="shared" si="628"/>
        <v>2.9892622945161289</v>
      </c>
      <c r="AR1199" s="138">
        <f t="shared" si="629"/>
        <v>0</v>
      </c>
      <c r="AS1199" s="463">
        <v>13.052467081190445</v>
      </c>
      <c r="AT1199" s="428">
        <v>12.704504480286738</v>
      </c>
      <c r="AU1199" s="350">
        <f t="shared" si="630"/>
        <v>0.34796260090370623</v>
      </c>
      <c r="AV1199" s="415">
        <f t="shared" si="631"/>
        <v>5.7475233545314008</v>
      </c>
      <c r="AW1199" s="347">
        <f t="shared" si="632"/>
        <v>5.5943015028494631</v>
      </c>
      <c r="AX1199" s="350">
        <f t="shared" si="633"/>
        <v>0.153221851681938</v>
      </c>
      <c r="AY1199" s="207">
        <v>5.8000000000000003E-2</v>
      </c>
      <c r="AZ1199" s="220">
        <v>3.0588054118858E-2</v>
      </c>
      <c r="BA1199" s="224">
        <f t="shared" si="642"/>
        <v>2.7411945881142003E-2</v>
      </c>
      <c r="BB1199" s="226">
        <f t="shared" si="643"/>
        <v>2.5539720000000002E-2</v>
      </c>
      <c r="BC1199" s="220">
        <f t="shared" si="644"/>
        <v>1.3469143750697934E-2</v>
      </c>
      <c r="BD1199" s="224">
        <f t="shared" si="645"/>
        <v>1.2070576249302072E-2</v>
      </c>
      <c r="BE1199" s="236">
        <f t="shared" si="646"/>
        <v>223.46341253546984</v>
      </c>
      <c r="BF1199" s="446">
        <f t="shared" si="647"/>
        <v>17.604095827909887</v>
      </c>
    </row>
    <row r="1200" spans="1:58" x14ac:dyDescent="0.25">
      <c r="A1200" s="15">
        <v>1194</v>
      </c>
      <c r="B1200" s="16">
        <v>42</v>
      </c>
      <c r="C1200" s="17" t="s">
        <v>11</v>
      </c>
      <c r="D1200" s="17" t="s">
        <v>10</v>
      </c>
      <c r="E1200" s="18" t="s">
        <v>7</v>
      </c>
      <c r="F1200" s="19" t="s">
        <v>35</v>
      </c>
      <c r="G1200" s="20">
        <v>42655</v>
      </c>
      <c r="H1200" s="21">
        <v>21</v>
      </c>
      <c r="I1200" s="18">
        <v>147</v>
      </c>
      <c r="J1200" s="40"/>
      <c r="K1200" s="40"/>
      <c r="L1200" s="43">
        <v>180.01981509751752</v>
      </c>
      <c r="M1200" s="40"/>
      <c r="N1200" s="40"/>
      <c r="O1200" s="40"/>
      <c r="P1200" s="40"/>
      <c r="Q1200" s="40"/>
      <c r="R1200" s="40"/>
      <c r="S1200" s="313">
        <v>30305.135739566427</v>
      </c>
      <c r="T1200" s="321">
        <v>1666.9834878030119</v>
      </c>
      <c r="U1200" s="326">
        <v>104.37542878693563</v>
      </c>
      <c r="V1200" s="288">
        <f t="shared" si="634"/>
        <v>18.179625629949609</v>
      </c>
      <c r="W1200" s="299">
        <f t="shared" si="635"/>
        <v>290.34741310073196</v>
      </c>
      <c r="X1200" s="306">
        <f t="shared" si="636"/>
        <v>15.971033673125024</v>
      </c>
      <c r="Y1200" s="40">
        <v>449.17</v>
      </c>
      <c r="Z1200" s="263">
        <v>198.5</v>
      </c>
      <c r="AA1200" s="193">
        <v>3.43</v>
      </c>
      <c r="AB1200" s="72">
        <v>7.5482777087063502</v>
      </c>
      <c r="AC1200" s="254">
        <f t="shared" si="637"/>
        <v>6.2902314239219584E-4</v>
      </c>
      <c r="AD1200" s="79">
        <f t="shared" si="638"/>
        <v>3.3904598984196315</v>
      </c>
      <c r="AE1200" s="163">
        <v>0.30053744462499998</v>
      </c>
      <c r="AF1200" s="165">
        <v>0.28651829817499996</v>
      </c>
      <c r="AG1200" s="167">
        <v>0.22341164189999999</v>
      </c>
      <c r="AH1200" s="169">
        <v>0.20937074717499998</v>
      </c>
      <c r="AI1200" s="178">
        <f t="shared" si="639"/>
        <v>3.9815366660179112</v>
      </c>
      <c r="AJ1200" s="178">
        <f t="shared" si="640"/>
        <v>2.7737552227776034</v>
      </c>
      <c r="AK1200" s="259">
        <f t="shared" si="641"/>
        <v>332.85062673331237</v>
      </c>
      <c r="AL1200" s="108">
        <v>39.318800593416825</v>
      </c>
      <c r="AM1200" s="335">
        <v>4.6443055555555564</v>
      </c>
      <c r="AN1200" s="340">
        <v>11.046112903225806</v>
      </c>
      <c r="AO1200" s="344">
        <v>0</v>
      </c>
      <c r="AP1200" s="131">
        <f t="shared" si="627"/>
        <v>2.0860827263888893</v>
      </c>
      <c r="AQ1200" s="135">
        <f t="shared" si="628"/>
        <v>4.9615825327419349</v>
      </c>
      <c r="AR1200" s="139">
        <f t="shared" si="629"/>
        <v>0</v>
      </c>
      <c r="AS1200" s="464">
        <v>16.006572628733206</v>
      </c>
      <c r="AT1200" s="429">
        <v>15.690418458781362</v>
      </c>
      <c r="AU1200" s="351">
        <f t="shared" si="630"/>
        <v>0.31615416995184376</v>
      </c>
      <c r="AV1200" s="416">
        <f t="shared" si="631"/>
        <v>7.189672227648094</v>
      </c>
      <c r="AW1200" s="348">
        <f t="shared" si="632"/>
        <v>7.0476652591308246</v>
      </c>
      <c r="AX1200" s="351">
        <f t="shared" si="633"/>
        <v>0.14200696851726965</v>
      </c>
      <c r="AY1200" s="208">
        <v>7.3999999999999996E-2</v>
      </c>
      <c r="AZ1200" s="221">
        <v>2.2953221585511767E-2</v>
      </c>
      <c r="BA1200" s="223">
        <f t="shared" si="642"/>
        <v>5.1046778414488229E-2</v>
      </c>
      <c r="BB1200" s="227">
        <f t="shared" si="643"/>
        <v>3.3238579999999997E-2</v>
      </c>
      <c r="BC1200" s="221">
        <f t="shared" si="644"/>
        <v>1.030989853956432E-2</v>
      </c>
      <c r="BD1200" s="223">
        <f t="shared" si="645"/>
        <v>2.2928681460435679E-2</v>
      </c>
      <c r="BE1200" s="237">
        <f t="shared" si="646"/>
        <v>147.86981555263003</v>
      </c>
      <c r="BF1200" s="447">
        <f t="shared" si="647"/>
        <v>23.875306499535007</v>
      </c>
    </row>
    <row r="1201" spans="1:58" x14ac:dyDescent="0.25">
      <c r="A1201" s="15">
        <v>1195</v>
      </c>
      <c r="B1201" s="16">
        <v>43</v>
      </c>
      <c r="C1201" s="17" t="s">
        <v>11</v>
      </c>
      <c r="D1201" s="17" t="s">
        <v>10</v>
      </c>
      <c r="E1201" s="18" t="s">
        <v>7</v>
      </c>
      <c r="F1201" s="19" t="s">
        <v>35</v>
      </c>
      <c r="G1201" s="20">
        <v>42655</v>
      </c>
      <c r="H1201" s="21">
        <v>21</v>
      </c>
      <c r="I1201" s="18">
        <v>147</v>
      </c>
      <c r="J1201" s="40"/>
      <c r="K1201" s="40"/>
      <c r="L1201" s="43">
        <v>180.00573234580838</v>
      </c>
      <c r="M1201" s="40"/>
      <c r="N1201" s="40"/>
      <c r="O1201" s="40"/>
      <c r="P1201" s="40"/>
      <c r="Q1201" s="40"/>
      <c r="R1201" s="40"/>
      <c r="S1201" s="313">
        <v>30302.765002201206</v>
      </c>
      <c r="T1201" s="321">
        <v>1666.8530815221852</v>
      </c>
      <c r="U1201" s="326">
        <v>104.36726361218892</v>
      </c>
      <c r="V1201" s="288">
        <f t="shared" si="634"/>
        <v>18.179625629949609</v>
      </c>
      <c r="W1201" s="299">
        <f t="shared" si="635"/>
        <v>290.34741310073196</v>
      </c>
      <c r="X1201" s="306">
        <f t="shared" si="636"/>
        <v>15.971033673125023</v>
      </c>
      <c r="Y1201" s="40">
        <v>443.23999999999995</v>
      </c>
      <c r="Z1201" s="263">
        <v>157.5</v>
      </c>
      <c r="AA1201" s="193">
        <v>3.55</v>
      </c>
      <c r="AB1201" s="72">
        <v>5.6720448164920683</v>
      </c>
      <c r="AC1201" s="254">
        <f t="shared" si="637"/>
        <v>4.72670401374339E-4</v>
      </c>
      <c r="AD1201" s="79">
        <f t="shared" si="638"/>
        <v>2.5140771444619441</v>
      </c>
      <c r="AE1201" s="163">
        <v>0.24866632372500005</v>
      </c>
      <c r="AF1201" s="165">
        <v>0.23619391777499998</v>
      </c>
      <c r="AG1201" s="167">
        <v>0.18636956060000001</v>
      </c>
      <c r="AH1201" s="169">
        <v>0.17407490307500001</v>
      </c>
      <c r="AI1201" s="178">
        <f t="shared" si="639"/>
        <v>4.3840683875059749</v>
      </c>
      <c r="AJ1201" s="178">
        <f t="shared" si="640"/>
        <v>3.068997314140729</v>
      </c>
      <c r="AK1201" s="259">
        <f t="shared" si="641"/>
        <v>368.27967769688746</v>
      </c>
      <c r="AL1201" s="108">
        <v>39.660455631158328</v>
      </c>
      <c r="AM1201" s="335">
        <v>4.2165277777777774</v>
      </c>
      <c r="AN1201" s="340">
        <v>8.5161774193548379</v>
      </c>
      <c r="AO1201" s="344">
        <v>0</v>
      </c>
      <c r="AP1201" s="131">
        <f t="shared" si="627"/>
        <v>1.8689337722222219</v>
      </c>
      <c r="AQ1201" s="135">
        <f t="shared" si="628"/>
        <v>3.7747104793548378</v>
      </c>
      <c r="AR1201" s="139">
        <f t="shared" si="629"/>
        <v>0</v>
      </c>
      <c r="AS1201" s="464">
        <v>13.066666666666665</v>
      </c>
      <c r="AT1201" s="429">
        <v>12.732705197132615</v>
      </c>
      <c r="AU1201" s="351">
        <f t="shared" si="630"/>
        <v>0.33396146953404937</v>
      </c>
      <c r="AV1201" s="416">
        <f t="shared" si="631"/>
        <v>5.7916693333333313</v>
      </c>
      <c r="AW1201" s="348">
        <f t="shared" si="632"/>
        <v>5.6436442515770597</v>
      </c>
      <c r="AX1201" s="351">
        <f t="shared" si="633"/>
        <v>0.14802508175627202</v>
      </c>
      <c r="AY1201" s="208">
        <v>6.9000000000000006E-2</v>
      </c>
      <c r="AZ1201" s="221">
        <v>7.5637081676011211E-3</v>
      </c>
      <c r="BA1201" s="223">
        <f t="shared" si="642"/>
        <v>6.1436291832398883E-2</v>
      </c>
      <c r="BB1201" s="227">
        <f t="shared" si="643"/>
        <v>3.0583559999999999E-2</v>
      </c>
      <c r="BC1201" s="221">
        <f t="shared" si="644"/>
        <v>3.3525380082075206E-3</v>
      </c>
      <c r="BD1201" s="223">
        <f t="shared" si="645"/>
        <v>2.7231021991792479E-2</v>
      </c>
      <c r="BE1201" s="237">
        <f t="shared" si="646"/>
        <v>92.324009918529512</v>
      </c>
      <c r="BF1201" s="447">
        <f t="shared" si="647"/>
        <v>16.984129409916161</v>
      </c>
    </row>
    <row r="1202" spans="1:58" ht="15.75" thickBot="1" x14ac:dyDescent="0.3">
      <c r="A1202" s="22">
        <v>1196</v>
      </c>
      <c r="B1202" s="23">
        <v>44</v>
      </c>
      <c r="C1202" s="24" t="s">
        <v>11</v>
      </c>
      <c r="D1202" s="24" t="s">
        <v>10</v>
      </c>
      <c r="E1202" s="25" t="s">
        <v>7</v>
      </c>
      <c r="F1202" s="26" t="s">
        <v>35</v>
      </c>
      <c r="G1202" s="27">
        <v>42655</v>
      </c>
      <c r="H1202" s="28">
        <v>21</v>
      </c>
      <c r="I1202" s="25">
        <v>147</v>
      </c>
      <c r="J1202" s="41"/>
      <c r="K1202" s="41"/>
      <c r="L1202" s="42">
        <v>180.01042659637812</v>
      </c>
      <c r="M1202" s="41"/>
      <c r="N1202" s="41"/>
      <c r="O1202" s="41"/>
      <c r="P1202" s="41"/>
      <c r="Q1202" s="41"/>
      <c r="R1202" s="41"/>
      <c r="S1202" s="314">
        <v>30303.555247989618</v>
      </c>
      <c r="T1202" s="322">
        <v>1666.8965502824608</v>
      </c>
      <c r="U1202" s="327">
        <v>104.36998533710451</v>
      </c>
      <c r="V1202" s="289">
        <f t="shared" si="634"/>
        <v>18.179625629949612</v>
      </c>
      <c r="W1202" s="300">
        <f t="shared" si="635"/>
        <v>290.34741310073196</v>
      </c>
      <c r="X1202" s="307">
        <f t="shared" si="636"/>
        <v>15.971033673125021</v>
      </c>
      <c r="Y1202" s="41">
        <v>466.61</v>
      </c>
      <c r="Z1202" s="264">
        <v>114.5</v>
      </c>
      <c r="AA1202" s="194">
        <v>3.74</v>
      </c>
      <c r="AB1202" s="73">
        <v>5.3540743461226201</v>
      </c>
      <c r="AC1202" s="255">
        <f t="shared" si="637"/>
        <v>4.46172862176885E-4</v>
      </c>
      <c r="AD1202" s="80">
        <f t="shared" si="638"/>
        <v>2.4982646306442757</v>
      </c>
      <c r="AE1202" s="145">
        <v>0.24030206352500003</v>
      </c>
      <c r="AF1202" s="150">
        <v>0.22954597337500005</v>
      </c>
      <c r="AG1202" s="155">
        <v>0.18200054010000002</v>
      </c>
      <c r="AH1202" s="160">
        <v>0.17058683927500001</v>
      </c>
      <c r="AI1202" s="179">
        <f t="shared" si="639"/>
        <v>4.4882093148188158</v>
      </c>
      <c r="AJ1202" s="179">
        <f t="shared" si="640"/>
        <v>3.186112635857171</v>
      </c>
      <c r="AK1202" s="260">
        <f t="shared" si="641"/>
        <v>382.33351630286052</v>
      </c>
      <c r="AL1202" s="109">
        <v>41.254845807285299</v>
      </c>
      <c r="AM1202" s="337">
        <v>5.6554166666666674</v>
      </c>
      <c r="AN1202" s="341">
        <v>5.9889516129032252</v>
      </c>
      <c r="AO1202" s="345">
        <v>0</v>
      </c>
      <c r="AP1202" s="132">
        <f t="shared" si="627"/>
        <v>2.6388739708333335</v>
      </c>
      <c r="AQ1202" s="136">
        <f t="shared" si="628"/>
        <v>2.7945047120967739</v>
      </c>
      <c r="AR1202" s="140">
        <f t="shared" si="629"/>
        <v>0</v>
      </c>
      <c r="AS1202" s="465">
        <v>11.822713795559844</v>
      </c>
      <c r="AT1202" s="430">
        <v>11.644368279569893</v>
      </c>
      <c r="AU1202" s="352">
        <f t="shared" si="630"/>
        <v>0.17834551598995141</v>
      </c>
      <c r="AV1202" s="417">
        <f t="shared" si="631"/>
        <v>5.516596484146179</v>
      </c>
      <c r="AW1202" s="349">
        <f t="shared" si="632"/>
        <v>5.4333786829301083</v>
      </c>
      <c r="AX1202" s="352">
        <f t="shared" si="633"/>
        <v>8.3217801216071224E-2</v>
      </c>
      <c r="AY1202" s="209">
        <v>6.3E-2</v>
      </c>
      <c r="AZ1202" s="222">
        <v>4.0179100812908999E-4</v>
      </c>
      <c r="BA1202" s="225">
        <f t="shared" si="642"/>
        <v>6.2598208991870907E-2</v>
      </c>
      <c r="BB1202" s="228">
        <f t="shared" si="643"/>
        <v>2.9396430000000001E-2</v>
      </c>
      <c r="BC1202" s="222">
        <f t="shared" si="644"/>
        <v>1.874797023031147E-4</v>
      </c>
      <c r="BD1202" s="225">
        <f t="shared" si="645"/>
        <v>2.9208950297696885E-2</v>
      </c>
      <c r="BE1202" s="238">
        <f t="shared" si="646"/>
        <v>85.530791253435183</v>
      </c>
      <c r="BF1202" s="448">
        <f t="shared" si="647"/>
        <v>30.020795961162751</v>
      </c>
    </row>
    <row r="1203" spans="1:58" x14ac:dyDescent="0.25">
      <c r="A1203" s="8">
        <v>1197</v>
      </c>
      <c r="B1203" s="9">
        <v>45</v>
      </c>
      <c r="C1203" s="10" t="s">
        <v>11</v>
      </c>
      <c r="D1203" s="10" t="s">
        <v>10</v>
      </c>
      <c r="E1203" s="11" t="s">
        <v>8</v>
      </c>
      <c r="F1203" s="12" t="s">
        <v>35</v>
      </c>
      <c r="G1203" s="13">
        <v>42654</v>
      </c>
      <c r="H1203" s="14">
        <v>21</v>
      </c>
      <c r="I1203" s="11">
        <v>147</v>
      </c>
      <c r="J1203" s="39"/>
      <c r="K1203" s="39"/>
      <c r="L1203" s="44">
        <v>180.00573234580838</v>
      </c>
      <c r="M1203" s="39"/>
      <c r="N1203" s="39"/>
      <c r="O1203" s="39"/>
      <c r="P1203" s="39"/>
      <c r="Q1203" s="39"/>
      <c r="R1203" s="39"/>
      <c r="S1203" s="315">
        <v>30302.765002201206</v>
      </c>
      <c r="T1203" s="323">
        <v>1666.8530815221852</v>
      </c>
      <c r="U1203" s="328">
        <v>104.36726361218892</v>
      </c>
      <c r="V1203" s="287">
        <f t="shared" si="634"/>
        <v>18.179625629949609</v>
      </c>
      <c r="W1203" s="298">
        <f t="shared" si="635"/>
        <v>290.34741310073196</v>
      </c>
      <c r="X1203" s="305">
        <f t="shared" si="636"/>
        <v>15.971033673125023</v>
      </c>
      <c r="Y1203" s="39">
        <v>443.05</v>
      </c>
      <c r="Z1203" s="262">
        <v>122.3</v>
      </c>
      <c r="AA1203" s="192">
        <v>3.58</v>
      </c>
      <c r="AB1203" s="71">
        <v>15.610821488470471</v>
      </c>
      <c r="AC1203" s="253">
        <f t="shared" si="637"/>
        <v>1.3009017907058727E-3</v>
      </c>
      <c r="AD1203" s="78">
        <f t="shared" si="638"/>
        <v>6.9163744604668418</v>
      </c>
      <c r="AE1203" s="163">
        <v>0.58776406192500008</v>
      </c>
      <c r="AF1203" s="165">
        <v>0.56229724747499998</v>
      </c>
      <c r="AG1203" s="167">
        <v>0.4345754906</v>
      </c>
      <c r="AH1203" s="169">
        <v>0.40509070457499996</v>
      </c>
      <c r="AI1203" s="177">
        <f t="shared" si="639"/>
        <v>3.7651065471416683</v>
      </c>
      <c r="AJ1203" s="177">
        <f t="shared" si="640"/>
        <v>2.5949352176897529</v>
      </c>
      <c r="AK1203" s="258">
        <f t="shared" si="641"/>
        <v>311.39222612277035</v>
      </c>
      <c r="AL1203" s="107">
        <v>41.938155882768321</v>
      </c>
      <c r="AM1203" s="336">
        <v>3.427083333333333</v>
      </c>
      <c r="AN1203" s="339">
        <v>5.0152741935483869</v>
      </c>
      <c r="AO1203" s="343">
        <v>0</v>
      </c>
      <c r="AP1203" s="130">
        <f t="shared" si="627"/>
        <v>1.5183692708333334</v>
      </c>
      <c r="AQ1203" s="134">
        <f t="shared" si="628"/>
        <v>2.2220172314516131</v>
      </c>
      <c r="AR1203" s="138">
        <f t="shared" si="629"/>
        <v>0</v>
      </c>
      <c r="AS1203" s="463">
        <v>9.1150665254713115</v>
      </c>
      <c r="AT1203" s="428">
        <v>8.4423575268817199</v>
      </c>
      <c r="AU1203" s="350">
        <f t="shared" si="630"/>
        <v>0.67270899858959154</v>
      </c>
      <c r="AV1203" s="415">
        <f t="shared" si="631"/>
        <v>4.0384302241100647</v>
      </c>
      <c r="AW1203" s="347">
        <f t="shared" si="632"/>
        <v>3.7403865022849461</v>
      </c>
      <c r="AX1203" s="350">
        <f t="shared" si="633"/>
        <v>0.29804372182511857</v>
      </c>
      <c r="AY1203" s="207">
        <v>0.121</v>
      </c>
      <c r="AZ1203" s="220">
        <v>3.0440504494705152E-2</v>
      </c>
      <c r="BA1203" s="224">
        <f t="shared" si="642"/>
        <v>9.0559495505294851E-2</v>
      </c>
      <c r="BB1203" s="226">
        <f t="shared" si="643"/>
        <v>5.3609049999999998E-2</v>
      </c>
      <c r="BC1203" s="220">
        <f t="shared" si="644"/>
        <v>1.3486665516379118E-2</v>
      </c>
      <c r="BD1203" s="224">
        <f t="shared" si="645"/>
        <v>4.0122384483620883E-2</v>
      </c>
      <c r="BE1203" s="236">
        <f t="shared" si="646"/>
        <v>172.38193964494573</v>
      </c>
      <c r="BF1203" s="446">
        <f t="shared" si="647"/>
        <v>23.20590555678648</v>
      </c>
    </row>
    <row r="1204" spans="1:58" x14ac:dyDescent="0.25">
      <c r="A1204" s="15">
        <v>1198</v>
      </c>
      <c r="B1204" s="16">
        <v>46</v>
      </c>
      <c r="C1204" s="17" t="s">
        <v>11</v>
      </c>
      <c r="D1204" s="17" t="s">
        <v>10</v>
      </c>
      <c r="E1204" s="18" t="s">
        <v>8</v>
      </c>
      <c r="F1204" s="19" t="s">
        <v>35</v>
      </c>
      <c r="G1204" s="20">
        <v>42654</v>
      </c>
      <c r="H1204" s="21">
        <v>21</v>
      </c>
      <c r="I1204" s="18">
        <v>147</v>
      </c>
      <c r="J1204" s="40"/>
      <c r="K1204" s="40"/>
      <c r="L1204" s="43">
        <v>180.0010380952387</v>
      </c>
      <c r="M1204" s="40"/>
      <c r="N1204" s="40"/>
      <c r="O1204" s="40"/>
      <c r="P1204" s="40"/>
      <c r="Q1204" s="40"/>
      <c r="R1204" s="40"/>
      <c r="S1204" s="313">
        <v>30301.974756412801</v>
      </c>
      <c r="T1204" s="321">
        <v>1666.8096127619099</v>
      </c>
      <c r="U1204" s="326">
        <v>104.36454188727338</v>
      </c>
      <c r="V1204" s="288">
        <f t="shared" si="634"/>
        <v>18.179625629949609</v>
      </c>
      <c r="W1204" s="299">
        <f t="shared" si="635"/>
        <v>290.3474131007319</v>
      </c>
      <c r="X1204" s="306">
        <f t="shared" si="636"/>
        <v>15.971033673125021</v>
      </c>
      <c r="Y1204" s="40">
        <v>429.53</v>
      </c>
      <c r="Z1204" s="263">
        <v>135.30000000000001</v>
      </c>
      <c r="AA1204" s="193">
        <v>3.57</v>
      </c>
      <c r="AB1204" s="72">
        <v>18.252086053658605</v>
      </c>
      <c r="AC1204" s="254">
        <f t="shared" si="637"/>
        <v>1.5210071711382171E-3</v>
      </c>
      <c r="AD1204" s="79">
        <f t="shared" si="638"/>
        <v>7.8398185226279802</v>
      </c>
      <c r="AE1204" s="163">
        <v>0.66399297862499995</v>
      </c>
      <c r="AF1204" s="165">
        <v>0.63421388727500005</v>
      </c>
      <c r="AG1204" s="167">
        <v>0.49018143859999996</v>
      </c>
      <c r="AH1204" s="169">
        <v>0.45624567567499996</v>
      </c>
      <c r="AI1204" s="178">
        <f t="shared" si="639"/>
        <v>3.6379018632333455</v>
      </c>
      <c r="AJ1204" s="178">
        <f t="shared" si="640"/>
        <v>2.4996905796614199</v>
      </c>
      <c r="AK1204" s="259">
        <f t="shared" si="641"/>
        <v>299.9628695593704</v>
      </c>
      <c r="AL1204" s="108">
        <v>43.077006008573292</v>
      </c>
      <c r="AM1204" s="335">
        <v>4.3448611111111122</v>
      </c>
      <c r="AN1204" s="340">
        <v>5.4400161290322577</v>
      </c>
      <c r="AO1204" s="344">
        <v>0</v>
      </c>
      <c r="AP1204" s="131">
        <f t="shared" si="627"/>
        <v>1.8662481930555559</v>
      </c>
      <c r="AQ1204" s="135">
        <f t="shared" si="628"/>
        <v>2.3366501279032255</v>
      </c>
      <c r="AR1204" s="139">
        <f t="shared" si="629"/>
        <v>0</v>
      </c>
      <c r="AS1204" s="464">
        <v>10.706910136744018</v>
      </c>
      <c r="AT1204" s="429">
        <v>9.7848772401433699</v>
      </c>
      <c r="AU1204" s="351">
        <f t="shared" si="630"/>
        <v>0.92203289660064769</v>
      </c>
      <c r="AV1204" s="416">
        <f t="shared" si="631"/>
        <v>4.5989391110356577</v>
      </c>
      <c r="AW1204" s="348">
        <f t="shared" si="632"/>
        <v>4.2028983209587816</v>
      </c>
      <c r="AX1204" s="351">
        <f t="shared" si="633"/>
        <v>0.3960407900768762</v>
      </c>
      <c r="AY1204" s="208">
        <v>0.114</v>
      </c>
      <c r="AZ1204" s="221">
        <v>1.5807535502105168E-2</v>
      </c>
      <c r="BA1204" s="223">
        <f t="shared" si="642"/>
        <v>9.8192464497894844E-2</v>
      </c>
      <c r="BB1204" s="227">
        <f t="shared" si="643"/>
        <v>4.8966419999999997E-2</v>
      </c>
      <c r="BC1204" s="221">
        <f t="shared" si="644"/>
        <v>6.7898107242192326E-3</v>
      </c>
      <c r="BD1204" s="223">
        <f t="shared" si="645"/>
        <v>4.217660927578077E-2</v>
      </c>
      <c r="BE1204" s="237">
        <f t="shared" si="646"/>
        <v>185.88072055213476</v>
      </c>
      <c r="BF1204" s="447">
        <f t="shared" si="647"/>
        <v>19.795482483271936</v>
      </c>
    </row>
    <row r="1205" spans="1:58" x14ac:dyDescent="0.25">
      <c r="A1205" s="15">
        <v>1199</v>
      </c>
      <c r="B1205" s="16">
        <v>47</v>
      </c>
      <c r="C1205" s="17" t="s">
        <v>11</v>
      </c>
      <c r="D1205" s="17" t="s">
        <v>10</v>
      </c>
      <c r="E1205" s="18" t="s">
        <v>8</v>
      </c>
      <c r="F1205" s="19" t="s">
        <v>35</v>
      </c>
      <c r="G1205" s="20">
        <v>42654</v>
      </c>
      <c r="H1205" s="21">
        <v>21</v>
      </c>
      <c r="I1205" s="18">
        <v>147</v>
      </c>
      <c r="J1205" s="40"/>
      <c r="K1205" s="40"/>
      <c r="L1205" s="43">
        <v>180.0010380952387</v>
      </c>
      <c r="M1205" s="40"/>
      <c r="N1205" s="40"/>
      <c r="O1205" s="40"/>
      <c r="P1205" s="40"/>
      <c r="Q1205" s="40"/>
      <c r="R1205" s="40"/>
      <c r="S1205" s="313">
        <v>30301.974756412801</v>
      </c>
      <c r="T1205" s="321">
        <v>1666.8096127619099</v>
      </c>
      <c r="U1205" s="326">
        <v>104.36454188727338</v>
      </c>
      <c r="V1205" s="288">
        <f t="shared" si="634"/>
        <v>18.179625629949609</v>
      </c>
      <c r="W1205" s="299">
        <f t="shared" si="635"/>
        <v>290.3474131007319</v>
      </c>
      <c r="X1205" s="306">
        <f t="shared" si="636"/>
        <v>15.971033673125021</v>
      </c>
      <c r="Y1205" s="40">
        <v>455.79999999999995</v>
      </c>
      <c r="Z1205" s="263">
        <v>132.30000000000001</v>
      </c>
      <c r="AA1205" s="193">
        <v>3.57</v>
      </c>
      <c r="AB1205" s="72">
        <v>18.743049652455792</v>
      </c>
      <c r="AC1205" s="254">
        <f t="shared" si="637"/>
        <v>1.5619208043713159E-3</v>
      </c>
      <c r="AD1205" s="79">
        <f t="shared" si="638"/>
        <v>8.5430820315893481</v>
      </c>
      <c r="AE1205" s="163">
        <v>0.65742836142499994</v>
      </c>
      <c r="AF1205" s="165">
        <v>0.62736716127500003</v>
      </c>
      <c r="AG1205" s="167">
        <v>0.48644428689999997</v>
      </c>
      <c r="AH1205" s="169">
        <v>0.45307566217499995</v>
      </c>
      <c r="AI1205" s="178">
        <f t="shared" si="639"/>
        <v>3.5075848040495425</v>
      </c>
      <c r="AJ1205" s="178">
        <f t="shared" si="640"/>
        <v>2.4172995887872286</v>
      </c>
      <c r="AK1205" s="259">
        <f t="shared" si="641"/>
        <v>290.07595065446748</v>
      </c>
      <c r="AL1205" s="108">
        <v>43.190891021153782</v>
      </c>
      <c r="AM1205" s="335">
        <v>4.1270833333333332</v>
      </c>
      <c r="AN1205" s="340">
        <v>5.2744999999999997</v>
      </c>
      <c r="AO1205" s="344">
        <v>0</v>
      </c>
      <c r="AP1205" s="131">
        <f t="shared" si="627"/>
        <v>1.881124583333333</v>
      </c>
      <c r="AQ1205" s="135">
        <f t="shared" si="628"/>
        <v>2.4041170999999997</v>
      </c>
      <c r="AR1205" s="139">
        <f t="shared" si="629"/>
        <v>0</v>
      </c>
      <c r="AS1205" s="464">
        <v>10.399481053275821</v>
      </c>
      <c r="AT1205" s="429">
        <v>9.401583333333333</v>
      </c>
      <c r="AU1205" s="351">
        <f t="shared" si="630"/>
        <v>0.99789771994248788</v>
      </c>
      <c r="AV1205" s="416">
        <f t="shared" si="631"/>
        <v>4.7400834640831189</v>
      </c>
      <c r="AW1205" s="348">
        <f t="shared" si="632"/>
        <v>4.2852416833333331</v>
      </c>
      <c r="AX1205" s="351">
        <f t="shared" si="633"/>
        <v>0.45484178074978593</v>
      </c>
      <c r="AY1205" s="208">
        <v>0.10100000000000001</v>
      </c>
      <c r="AZ1205" s="221">
        <v>1.2250229677037264E-2</v>
      </c>
      <c r="BA1205" s="223">
        <f t="shared" si="642"/>
        <v>8.8749770322962745E-2</v>
      </c>
      <c r="BB1205" s="227">
        <f t="shared" si="643"/>
        <v>4.6035800000000002E-2</v>
      </c>
      <c r="BC1205" s="221">
        <f t="shared" si="644"/>
        <v>5.5836546867935851E-3</v>
      </c>
      <c r="BD1205" s="223">
        <f t="shared" si="645"/>
        <v>4.0452145313206414E-2</v>
      </c>
      <c r="BE1205" s="237">
        <f t="shared" si="646"/>
        <v>211.1898383990104</v>
      </c>
      <c r="BF1205" s="447">
        <f t="shared" si="647"/>
        <v>18.782535802903745</v>
      </c>
    </row>
    <row r="1206" spans="1:58" ht="15.75" thickBot="1" x14ac:dyDescent="0.3">
      <c r="A1206" s="22">
        <v>1200</v>
      </c>
      <c r="B1206" s="23">
        <v>48</v>
      </c>
      <c r="C1206" s="24" t="s">
        <v>11</v>
      </c>
      <c r="D1206" s="24" t="s">
        <v>10</v>
      </c>
      <c r="E1206" s="25" t="s">
        <v>8</v>
      </c>
      <c r="F1206" s="26" t="s">
        <v>35</v>
      </c>
      <c r="G1206" s="27">
        <v>42654</v>
      </c>
      <c r="H1206" s="28">
        <v>21</v>
      </c>
      <c r="I1206" s="25">
        <v>147</v>
      </c>
      <c r="J1206" s="41"/>
      <c r="K1206" s="41"/>
      <c r="L1206" s="42">
        <v>179.99634384466898</v>
      </c>
      <c r="M1206" s="41"/>
      <c r="N1206" s="41"/>
      <c r="O1206" s="41"/>
      <c r="P1206" s="41"/>
      <c r="Q1206" s="41"/>
      <c r="R1206" s="41"/>
      <c r="S1206" s="314">
        <v>30301.184510624396</v>
      </c>
      <c r="T1206" s="322">
        <v>1666.7661440016343</v>
      </c>
      <c r="U1206" s="327">
        <v>104.3618201623578</v>
      </c>
      <c r="V1206" s="289">
        <f t="shared" si="634"/>
        <v>18.179625629949612</v>
      </c>
      <c r="W1206" s="300">
        <f t="shared" si="635"/>
        <v>290.34741310073196</v>
      </c>
      <c r="X1206" s="307">
        <f t="shared" si="636"/>
        <v>15.971033673125023</v>
      </c>
      <c r="Y1206" s="41">
        <v>438.86</v>
      </c>
      <c r="Z1206" s="264">
        <v>127.3</v>
      </c>
      <c r="AA1206" s="194">
        <v>3.59</v>
      </c>
      <c r="AB1206" s="73">
        <v>18.969705338217182</v>
      </c>
      <c r="AC1206" s="255">
        <f t="shared" si="637"/>
        <v>1.5808087781847651E-3</v>
      </c>
      <c r="AD1206" s="80">
        <f t="shared" si="638"/>
        <v>8.3250448847299925</v>
      </c>
      <c r="AE1206" s="145">
        <v>0.67315313962500001</v>
      </c>
      <c r="AF1206" s="150">
        <v>0.64335312707500003</v>
      </c>
      <c r="AG1206" s="155">
        <v>0.49812095609999996</v>
      </c>
      <c r="AH1206" s="160">
        <v>0.46524389087499995</v>
      </c>
      <c r="AI1206" s="179">
        <f t="shared" si="639"/>
        <v>3.5485692983793315</v>
      </c>
      <c r="AJ1206" s="179">
        <f t="shared" si="640"/>
        <v>2.4525625600398739</v>
      </c>
      <c r="AK1206" s="260">
        <f t="shared" si="641"/>
        <v>294.30750720478488</v>
      </c>
      <c r="AL1206" s="109">
        <v>43.532546058895292</v>
      </c>
      <c r="AM1206" s="337">
        <v>4.3409722222222227</v>
      </c>
      <c r="AN1206" s="341">
        <v>5.0762419354838704</v>
      </c>
      <c r="AO1206" s="345">
        <v>0</v>
      </c>
      <c r="AP1206" s="132">
        <f t="shared" si="627"/>
        <v>1.9050790694444446</v>
      </c>
      <c r="AQ1206" s="136">
        <f t="shared" si="628"/>
        <v>2.2277595358064515</v>
      </c>
      <c r="AR1206" s="140">
        <f t="shared" si="629"/>
        <v>0</v>
      </c>
      <c r="AS1206" s="465">
        <v>10.386222925474854</v>
      </c>
      <c r="AT1206" s="430">
        <v>9.417214157706093</v>
      </c>
      <c r="AU1206" s="352">
        <f t="shared" si="630"/>
        <v>0.9690087677687611</v>
      </c>
      <c r="AV1206" s="417">
        <f t="shared" si="631"/>
        <v>4.5580977930738946</v>
      </c>
      <c r="AW1206" s="349">
        <f t="shared" si="632"/>
        <v>4.1328386052508961</v>
      </c>
      <c r="AX1206" s="352">
        <f t="shared" si="633"/>
        <v>0.42525918782299849</v>
      </c>
      <c r="AY1206" s="209">
        <v>0.126</v>
      </c>
      <c r="AZ1206" s="222">
        <v>2.7174064430870223E-2</v>
      </c>
      <c r="BA1206" s="225">
        <f t="shared" si="642"/>
        <v>9.8825935569129775E-2</v>
      </c>
      <c r="BB1206" s="228">
        <f t="shared" si="643"/>
        <v>5.5296360000000003E-2</v>
      </c>
      <c r="BC1206" s="222">
        <f t="shared" si="644"/>
        <v>1.1925609916131707E-2</v>
      </c>
      <c r="BD1206" s="225">
        <f t="shared" si="645"/>
        <v>4.3370750083868294E-2</v>
      </c>
      <c r="BE1206" s="238">
        <f t="shared" si="646"/>
        <v>191.95067801759058</v>
      </c>
      <c r="BF1206" s="448">
        <f t="shared" si="647"/>
        <v>19.576402163931718</v>
      </c>
    </row>
    <row r="1207" spans="1:58" x14ac:dyDescent="0.25">
      <c r="A1207" s="8">
        <v>1201</v>
      </c>
      <c r="B1207" s="9">
        <v>49</v>
      </c>
      <c r="C1207" s="10" t="s">
        <v>12</v>
      </c>
      <c r="D1207" s="10" t="s">
        <v>6</v>
      </c>
      <c r="E1207" s="11" t="s">
        <v>7</v>
      </c>
      <c r="F1207" s="12" t="s">
        <v>35</v>
      </c>
      <c r="G1207" s="13">
        <v>42655</v>
      </c>
      <c r="H1207" s="14">
        <v>21</v>
      </c>
      <c r="I1207" s="11">
        <v>147</v>
      </c>
      <c r="J1207" s="39"/>
      <c r="K1207" s="39"/>
      <c r="L1207" s="44">
        <v>30.001810103142219</v>
      </c>
      <c r="M1207" s="39"/>
      <c r="N1207" s="39"/>
      <c r="O1207" s="39"/>
      <c r="P1207" s="39"/>
      <c r="Q1207" s="39"/>
      <c r="R1207" s="39"/>
      <c r="S1207" s="315">
        <v>14092.950271816349</v>
      </c>
      <c r="T1207" s="323">
        <v>307.6185595908849</v>
      </c>
      <c r="U1207" s="328">
        <v>16.774722071505924</v>
      </c>
      <c r="V1207" s="287">
        <f t="shared" si="634"/>
        <v>45.813068920676201</v>
      </c>
      <c r="W1207" s="298">
        <f t="shared" si="635"/>
        <v>840.13017990653225</v>
      </c>
      <c r="X1207" s="305">
        <f t="shared" si="636"/>
        <v>18.338220942176775</v>
      </c>
      <c r="Y1207" s="39">
        <v>445.74</v>
      </c>
      <c r="Z1207" s="262">
        <v>13.699999999999989</v>
      </c>
      <c r="AA1207" s="192">
        <v>5.93</v>
      </c>
      <c r="AB1207" s="71">
        <v>23.821990069457112</v>
      </c>
      <c r="AC1207" s="253">
        <f t="shared" si="637"/>
        <v>1.9851658391214261E-3</v>
      </c>
      <c r="AD1207" s="78">
        <f t="shared" si="638"/>
        <v>10.618413853559813</v>
      </c>
      <c r="AE1207" s="163">
        <v>1.1231303586250001</v>
      </c>
      <c r="AF1207" s="165">
        <v>1.0646631342749999</v>
      </c>
      <c r="AG1207" s="167">
        <v>0.86616037049999994</v>
      </c>
      <c r="AH1207" s="169">
        <v>0.81521648177500006</v>
      </c>
      <c r="AI1207" s="177">
        <f t="shared" si="639"/>
        <v>4.7146789808505511</v>
      </c>
      <c r="AJ1207" s="177">
        <f t="shared" si="640"/>
        <v>3.4221174612116623</v>
      </c>
      <c r="AK1207" s="258">
        <f t="shared" si="641"/>
        <v>410.65409534539947</v>
      </c>
      <c r="AL1207" s="107">
        <v>115.87800030065641</v>
      </c>
      <c r="AM1207" s="336">
        <v>0.21252777777777776</v>
      </c>
      <c r="AN1207" s="339">
        <v>8.4677419354838718E-3</v>
      </c>
      <c r="AO1207" s="343">
        <v>0</v>
      </c>
      <c r="AP1207" s="130">
        <f t="shared" si="627"/>
        <v>9.4732131666666664E-2</v>
      </c>
      <c r="AQ1207" s="134">
        <f t="shared" si="628"/>
        <v>3.7744112903225812E-3</v>
      </c>
      <c r="AR1207" s="138">
        <f t="shared" si="629"/>
        <v>0</v>
      </c>
      <c r="AS1207" s="463">
        <v>0.76398767505396981</v>
      </c>
      <c r="AT1207" s="428">
        <v>0.22099551971326165</v>
      </c>
      <c r="AU1207" s="350">
        <f t="shared" si="630"/>
        <v>0.54299215534070822</v>
      </c>
      <c r="AV1207" s="415">
        <f t="shared" si="631"/>
        <v>0.34053986627855654</v>
      </c>
      <c r="AW1207" s="347">
        <f t="shared" si="632"/>
        <v>9.8506542956989254E-2</v>
      </c>
      <c r="AX1207" s="350">
        <f t="shared" si="633"/>
        <v>0.24203332332156727</v>
      </c>
      <c r="AY1207" s="207">
        <v>5.2999999999999999E-2</v>
      </c>
      <c r="AZ1207" s="220">
        <v>1.5599020461783001E-2</v>
      </c>
      <c r="BA1207" s="224">
        <f t="shared" si="642"/>
        <v>3.7400979538217E-2</v>
      </c>
      <c r="BB1207" s="226">
        <f t="shared" si="643"/>
        <v>2.3624220000000001E-2</v>
      </c>
      <c r="BC1207" s="220">
        <f t="shared" si="644"/>
        <v>6.9531073806351545E-3</v>
      </c>
      <c r="BD1207" s="224">
        <f t="shared" si="645"/>
        <v>1.6671112619364846E-2</v>
      </c>
      <c r="BE1207" s="236">
        <f t="shared" si="646"/>
        <v>636.9349242608838</v>
      </c>
      <c r="BF1207" s="446">
        <f t="shared" si="647"/>
        <v>43.871702077371012</v>
      </c>
    </row>
    <row r="1208" spans="1:58" x14ac:dyDescent="0.25">
      <c r="A1208" s="15">
        <v>1202</v>
      </c>
      <c r="B1208" s="16">
        <v>50</v>
      </c>
      <c r="C1208" s="17" t="s">
        <v>12</v>
      </c>
      <c r="D1208" s="17" t="s">
        <v>6</v>
      </c>
      <c r="E1208" s="18" t="s">
        <v>7</v>
      </c>
      <c r="F1208" s="19" t="s">
        <v>35</v>
      </c>
      <c r="G1208" s="20">
        <v>42655</v>
      </c>
      <c r="H1208" s="21">
        <v>21</v>
      </c>
      <c r="I1208" s="18">
        <v>147</v>
      </c>
      <c r="J1208" s="40"/>
      <c r="K1208" s="40"/>
      <c r="L1208" s="43">
        <v>30.008435944596091</v>
      </c>
      <c r="M1208" s="40"/>
      <c r="N1208" s="40"/>
      <c r="O1208" s="40"/>
      <c r="P1208" s="40"/>
      <c r="Q1208" s="40"/>
      <c r="R1208" s="40"/>
      <c r="S1208" s="313">
        <v>14096.062672494752</v>
      </c>
      <c r="T1208" s="321">
        <v>307.6864965519253</v>
      </c>
      <c r="U1208" s="326">
        <v>16.778426736274362</v>
      </c>
      <c r="V1208" s="288">
        <f t="shared" si="634"/>
        <v>45.813068920676194</v>
      </c>
      <c r="W1208" s="299">
        <f t="shared" si="635"/>
        <v>840.13017990653236</v>
      </c>
      <c r="X1208" s="306">
        <f t="shared" si="636"/>
        <v>18.338220942176779</v>
      </c>
      <c r="Y1208" s="40">
        <v>447.55</v>
      </c>
      <c r="Z1208" s="263">
        <v>14.300000000000011</v>
      </c>
      <c r="AA1208" s="193">
        <v>5.94</v>
      </c>
      <c r="AB1208" s="72">
        <v>22.079929608400423</v>
      </c>
      <c r="AC1208" s="254">
        <f t="shared" si="637"/>
        <v>1.8399941340333686E-3</v>
      </c>
      <c r="AD1208" s="79">
        <f t="shared" si="638"/>
        <v>9.8818724962396107</v>
      </c>
      <c r="AE1208" s="163">
        <v>0.95316723762499989</v>
      </c>
      <c r="AF1208" s="165">
        <v>0.90562769027500012</v>
      </c>
      <c r="AG1208" s="167">
        <v>0.732326068</v>
      </c>
      <c r="AH1208" s="169">
        <v>0.68940633537499996</v>
      </c>
      <c r="AI1208" s="178">
        <f t="shared" si="639"/>
        <v>4.316894367554335</v>
      </c>
      <c r="AJ1208" s="178">
        <f t="shared" si="640"/>
        <v>3.1223212555565021</v>
      </c>
      <c r="AK1208" s="259">
        <f t="shared" si="641"/>
        <v>374.67855066678027</v>
      </c>
      <c r="AL1208" s="108">
        <v>107.56439438228008</v>
      </c>
      <c r="AM1208" s="335">
        <v>5.230555555555555E-2</v>
      </c>
      <c r="AN1208" s="340">
        <v>6.0629032258064514E-2</v>
      </c>
      <c r="AO1208" s="344">
        <v>0</v>
      </c>
      <c r="AP1208" s="131">
        <f t="shared" si="627"/>
        <v>2.3409351388888885E-2</v>
      </c>
      <c r="AQ1208" s="135">
        <f t="shared" si="628"/>
        <v>2.7134523387096775E-2</v>
      </c>
      <c r="AR1208" s="139">
        <f t="shared" si="629"/>
        <v>0</v>
      </c>
      <c r="AS1208" s="464">
        <v>0.56351251162413107</v>
      </c>
      <c r="AT1208" s="429">
        <v>0.11293458781362006</v>
      </c>
      <c r="AU1208" s="351">
        <f t="shared" si="630"/>
        <v>0.45057792381051098</v>
      </c>
      <c r="AV1208" s="416">
        <f t="shared" si="631"/>
        <v>0.25220002457737989</v>
      </c>
      <c r="AW1208" s="348">
        <f t="shared" si="632"/>
        <v>5.0543874775985667E-2</v>
      </c>
      <c r="AX1208" s="351">
        <f t="shared" si="633"/>
        <v>0.20165614980139421</v>
      </c>
      <c r="AY1208" s="208">
        <v>7.0999999999999994E-2</v>
      </c>
      <c r="AZ1208" s="221">
        <v>1.5391136739078199E-2</v>
      </c>
      <c r="BA1208" s="223">
        <f t="shared" si="642"/>
        <v>5.5608863260921793E-2</v>
      </c>
      <c r="BB1208" s="227">
        <f t="shared" si="643"/>
        <v>3.177605E-2</v>
      </c>
      <c r="BC1208" s="221">
        <f t="shared" si="644"/>
        <v>6.8883032475744489E-3</v>
      </c>
      <c r="BD1208" s="223">
        <f t="shared" si="645"/>
        <v>2.4887746752425548E-2</v>
      </c>
      <c r="BE1208" s="237">
        <f t="shared" si="646"/>
        <v>397.0577406842396</v>
      </c>
      <c r="BF1208" s="447">
        <f t="shared" si="647"/>
        <v>49.003576166519117</v>
      </c>
    </row>
    <row r="1209" spans="1:58" x14ac:dyDescent="0.25">
      <c r="A1209" s="15">
        <v>1203</v>
      </c>
      <c r="B1209" s="16">
        <v>51</v>
      </c>
      <c r="C1209" s="17" t="s">
        <v>12</v>
      </c>
      <c r="D1209" s="17" t="s">
        <v>6</v>
      </c>
      <c r="E1209" s="18" t="s">
        <v>7</v>
      </c>
      <c r="F1209" s="19" t="s">
        <v>35</v>
      </c>
      <c r="G1209" s="20">
        <v>42655</v>
      </c>
      <c r="H1209" s="21">
        <v>21</v>
      </c>
      <c r="I1209" s="18">
        <v>147</v>
      </c>
      <c r="J1209" s="40"/>
      <c r="K1209" s="40"/>
      <c r="L1209" s="43">
        <v>30.001810103142219</v>
      </c>
      <c r="M1209" s="40"/>
      <c r="N1209" s="40"/>
      <c r="O1209" s="40"/>
      <c r="P1209" s="40"/>
      <c r="Q1209" s="40"/>
      <c r="R1209" s="40"/>
      <c r="S1209" s="313">
        <v>14092.950271816349</v>
      </c>
      <c r="T1209" s="321">
        <v>307.6185595908849</v>
      </c>
      <c r="U1209" s="326">
        <v>16.774722071505924</v>
      </c>
      <c r="V1209" s="288">
        <f t="shared" si="634"/>
        <v>45.813068920676201</v>
      </c>
      <c r="W1209" s="299">
        <f t="shared" si="635"/>
        <v>840.13017990653225</v>
      </c>
      <c r="X1209" s="306">
        <f t="shared" si="636"/>
        <v>18.338220942176775</v>
      </c>
      <c r="Y1209" s="40">
        <v>440.16</v>
      </c>
      <c r="Z1209" s="263">
        <v>8.2999999999999972</v>
      </c>
      <c r="AA1209" s="193">
        <v>6.1</v>
      </c>
      <c r="AB1209" s="72">
        <v>12.473080895446433</v>
      </c>
      <c r="AC1209" s="254">
        <f t="shared" si="637"/>
        <v>1.0394234079538695E-3</v>
      </c>
      <c r="AD1209" s="79">
        <f t="shared" si="638"/>
        <v>5.4901512869397022</v>
      </c>
      <c r="AE1209" s="163">
        <v>0.53862646962499994</v>
      </c>
      <c r="AF1209" s="165">
        <v>0.50968679047499998</v>
      </c>
      <c r="AG1209" s="167">
        <v>0.41177610309999996</v>
      </c>
      <c r="AH1209" s="169">
        <v>0.38805735107499995</v>
      </c>
      <c r="AI1209" s="178">
        <f t="shared" si="639"/>
        <v>4.3183113630060488</v>
      </c>
      <c r="AJ1209" s="178">
        <f t="shared" si="640"/>
        <v>3.1111587772726512</v>
      </c>
      <c r="AK1209" s="259">
        <f t="shared" si="641"/>
        <v>373.33905327271816</v>
      </c>
      <c r="AL1209" s="108">
        <v>86.040127004565988</v>
      </c>
      <c r="AM1209" s="335">
        <v>4.6083333333333337E-2</v>
      </c>
      <c r="AN1209" s="340">
        <v>8.919354838709679E-3</v>
      </c>
      <c r="AO1209" s="344">
        <v>0</v>
      </c>
      <c r="AP1209" s="131">
        <f t="shared" si="627"/>
        <v>2.0284040000000003E-2</v>
      </c>
      <c r="AQ1209" s="135">
        <f t="shared" si="628"/>
        <v>3.925943225806452E-3</v>
      </c>
      <c r="AR1209" s="139">
        <f t="shared" si="629"/>
        <v>0</v>
      </c>
      <c r="AS1209" s="464">
        <v>0.23206854329542337</v>
      </c>
      <c r="AT1209" s="429">
        <v>5.5002688172043013E-2</v>
      </c>
      <c r="AU1209" s="351">
        <f t="shared" si="630"/>
        <v>0.17706585512338036</v>
      </c>
      <c r="AV1209" s="416">
        <f t="shared" si="631"/>
        <v>0.10214729001691356</v>
      </c>
      <c r="AW1209" s="348">
        <f t="shared" si="632"/>
        <v>2.4209983225806454E-2</v>
      </c>
      <c r="AX1209" s="351">
        <f t="shared" si="633"/>
        <v>7.7937306791107108E-2</v>
      </c>
      <c r="AY1209" s="208">
        <v>7.0000000000000007E-2</v>
      </c>
      <c r="AZ1209" s="221">
        <v>6.5263685331460502E-3</v>
      </c>
      <c r="BA1209" s="223">
        <f t="shared" si="642"/>
        <v>6.3473631466853961E-2</v>
      </c>
      <c r="BB1209" s="227">
        <f t="shared" si="643"/>
        <v>3.0811200000000004E-2</v>
      </c>
      <c r="BC1209" s="221">
        <f t="shared" si="644"/>
        <v>2.8726463735495654E-3</v>
      </c>
      <c r="BD1209" s="223">
        <f t="shared" si="645"/>
        <v>2.7938553626450442E-2</v>
      </c>
      <c r="BE1209" s="237">
        <f t="shared" si="646"/>
        <v>196.50807126042406</v>
      </c>
      <c r="BF1209" s="447">
        <f t="shared" si="647"/>
        <v>70.443174302324579</v>
      </c>
    </row>
    <row r="1210" spans="1:58" ht="15.75" thickBot="1" x14ac:dyDescent="0.3">
      <c r="A1210" s="22">
        <v>1204</v>
      </c>
      <c r="B1210" s="23">
        <v>52</v>
      </c>
      <c r="C1210" s="24" t="s">
        <v>12</v>
      </c>
      <c r="D1210" s="24" t="s">
        <v>6</v>
      </c>
      <c r="E1210" s="25" t="s">
        <v>7</v>
      </c>
      <c r="F1210" s="26" t="s">
        <v>35</v>
      </c>
      <c r="G1210" s="27">
        <v>42655</v>
      </c>
      <c r="H1210" s="28">
        <v>21</v>
      </c>
      <c r="I1210" s="25">
        <v>147</v>
      </c>
      <c r="J1210" s="41"/>
      <c r="K1210" s="41"/>
      <c r="L1210" s="42">
        <v>30.021687627503844</v>
      </c>
      <c r="M1210" s="41"/>
      <c r="N1210" s="41"/>
      <c r="O1210" s="41"/>
      <c r="P1210" s="41"/>
      <c r="Q1210" s="41"/>
      <c r="R1210" s="41"/>
      <c r="S1210" s="314">
        <v>14102.287473851564</v>
      </c>
      <c r="T1210" s="322">
        <v>307.82237047400611</v>
      </c>
      <c r="U1210" s="327">
        <v>16.78583606581125</v>
      </c>
      <c r="V1210" s="289">
        <f t="shared" si="634"/>
        <v>45.813068920676201</v>
      </c>
      <c r="W1210" s="300">
        <f t="shared" si="635"/>
        <v>840.13017990653236</v>
      </c>
      <c r="X1210" s="307">
        <f t="shared" si="636"/>
        <v>18.338220942176779</v>
      </c>
      <c r="Y1210" s="41">
        <v>445.13</v>
      </c>
      <c r="Z1210" s="264">
        <v>9.2999999999999972</v>
      </c>
      <c r="AA1210" s="194">
        <v>5.9</v>
      </c>
      <c r="AB1210" s="73">
        <v>16.509759822955829</v>
      </c>
      <c r="AC1210" s="255">
        <f t="shared" si="637"/>
        <v>1.3758133185796525E-3</v>
      </c>
      <c r="AD1210" s="80">
        <f t="shared" si="638"/>
        <v>7.3489893899923278</v>
      </c>
      <c r="AE1210" s="145">
        <v>0.66937134412499999</v>
      </c>
      <c r="AF1210" s="150">
        <v>0.63461305947500002</v>
      </c>
      <c r="AG1210" s="155">
        <v>0.51402638109999998</v>
      </c>
      <c r="AH1210" s="160">
        <v>0.48441070317500001</v>
      </c>
      <c r="AI1210" s="179">
        <f t="shared" si="639"/>
        <v>4.0543978307563222</v>
      </c>
      <c r="AJ1210" s="179">
        <f t="shared" si="640"/>
        <v>2.9340869180995357</v>
      </c>
      <c r="AK1210" s="260">
        <f t="shared" si="641"/>
        <v>352.09043017194426</v>
      </c>
      <c r="AL1210" s="109">
        <v>104.48949904260662</v>
      </c>
      <c r="AM1210" s="337">
        <v>5.775000000000001E-2</v>
      </c>
      <c r="AN1210" s="341">
        <v>2.3822580645161292E-2</v>
      </c>
      <c r="AO1210" s="345">
        <v>0</v>
      </c>
      <c r="AP1210" s="132">
        <f t="shared" si="627"/>
        <v>2.5706257500000003E-2</v>
      </c>
      <c r="AQ1210" s="136">
        <f t="shared" si="628"/>
        <v>1.0604145322580645E-2</v>
      </c>
      <c r="AR1210" s="140">
        <f t="shared" si="629"/>
        <v>0</v>
      </c>
      <c r="AS1210" s="465">
        <v>0.35281390290408859</v>
      </c>
      <c r="AT1210" s="430">
        <v>8.1572580645161305E-2</v>
      </c>
      <c r="AU1210" s="352">
        <f t="shared" si="630"/>
        <v>0.27124132225892728</v>
      </c>
      <c r="AV1210" s="417">
        <f t="shared" si="631"/>
        <v>0.15704805259969695</v>
      </c>
      <c r="AW1210" s="349">
        <f t="shared" si="632"/>
        <v>3.6310402822580648E-2</v>
      </c>
      <c r="AX1210" s="352">
        <f t="shared" si="633"/>
        <v>0.1207376497771163</v>
      </c>
      <c r="AY1210" s="209">
        <v>5.8000000000000003E-2</v>
      </c>
      <c r="AZ1210" s="222">
        <v>1.3855627950464499E-2</v>
      </c>
      <c r="BA1210" s="225">
        <f t="shared" si="642"/>
        <v>4.4144372049535502E-2</v>
      </c>
      <c r="BB1210" s="228">
        <f t="shared" si="643"/>
        <v>2.581754E-2</v>
      </c>
      <c r="BC1210" s="222">
        <f t="shared" si="644"/>
        <v>6.1675556695902625E-3</v>
      </c>
      <c r="BD1210" s="225">
        <f t="shared" si="645"/>
        <v>1.9649984330409737E-2</v>
      </c>
      <c r="BE1210" s="238">
        <f t="shared" si="646"/>
        <v>373.99466922827253</v>
      </c>
      <c r="BF1210" s="448">
        <f t="shared" si="647"/>
        <v>60.867421252266247</v>
      </c>
    </row>
    <row r="1211" spans="1:58" x14ac:dyDescent="0.25">
      <c r="A1211" s="8">
        <v>1205</v>
      </c>
      <c r="B1211" s="9">
        <v>53</v>
      </c>
      <c r="C1211" s="10" t="s">
        <v>12</v>
      </c>
      <c r="D1211" s="10" t="s">
        <v>6</v>
      </c>
      <c r="E1211" s="11" t="s">
        <v>8</v>
      </c>
      <c r="F1211" s="12" t="s">
        <v>35</v>
      </c>
      <c r="G1211" s="13">
        <v>42654</v>
      </c>
      <c r="H1211" s="14">
        <v>21</v>
      </c>
      <c r="I1211" s="11">
        <v>147</v>
      </c>
      <c r="J1211" s="39"/>
      <c r="K1211" s="39"/>
      <c r="L1211" s="44">
        <v>29.988558420234469</v>
      </c>
      <c r="M1211" s="39"/>
      <c r="N1211" s="39"/>
      <c r="O1211" s="39"/>
      <c r="P1211" s="39"/>
      <c r="Q1211" s="39"/>
      <c r="R1211" s="39"/>
      <c r="S1211" s="315">
        <v>14086.72547045954</v>
      </c>
      <c r="T1211" s="323">
        <v>307.48268566880415</v>
      </c>
      <c r="U1211" s="328">
        <v>16.767312741969036</v>
      </c>
      <c r="V1211" s="287">
        <f t="shared" si="634"/>
        <v>45.813068920676194</v>
      </c>
      <c r="W1211" s="298">
        <f t="shared" si="635"/>
        <v>840.13017990653248</v>
      </c>
      <c r="X1211" s="305">
        <f t="shared" si="636"/>
        <v>18.338220942176779</v>
      </c>
      <c r="Y1211" s="39">
        <v>442.04</v>
      </c>
      <c r="Z1211" s="262">
        <v>1.9999999999999858</v>
      </c>
      <c r="AA1211" s="192">
        <v>6.09</v>
      </c>
      <c r="AB1211" s="71">
        <v>18.253836467534573</v>
      </c>
      <c r="AC1211" s="253">
        <f t="shared" si="637"/>
        <v>1.5211530389612144E-3</v>
      </c>
      <c r="AD1211" s="78">
        <f t="shared" si="638"/>
        <v>8.0689258721089825</v>
      </c>
      <c r="AE1211" s="163">
        <v>0.67760328162500005</v>
      </c>
      <c r="AF1211" s="165">
        <v>0.64076545087500003</v>
      </c>
      <c r="AG1211" s="167">
        <v>0.51997522269999996</v>
      </c>
      <c r="AH1211" s="169">
        <v>0.49030429127499997</v>
      </c>
      <c r="AI1211" s="177">
        <f t="shared" si="639"/>
        <v>3.712114342813106</v>
      </c>
      <c r="AJ1211" s="177">
        <f t="shared" si="640"/>
        <v>2.6860342051767168</v>
      </c>
      <c r="AK1211" s="258">
        <f t="shared" si="641"/>
        <v>322.32410462120606</v>
      </c>
      <c r="AL1211" s="107">
        <v>127.15261654612578</v>
      </c>
      <c r="AM1211" s="336">
        <v>7.4083333333333334E-2</v>
      </c>
      <c r="AN1211" s="339">
        <v>1.0499999999999999E-2</v>
      </c>
      <c r="AO1211" s="343">
        <v>0</v>
      </c>
      <c r="AP1211" s="130">
        <f t="shared" si="627"/>
        <v>3.2747796666666669E-2</v>
      </c>
      <c r="AQ1211" s="134">
        <f t="shared" si="628"/>
        <v>4.6414200000000003E-3</v>
      </c>
      <c r="AR1211" s="138">
        <f t="shared" si="629"/>
        <v>0</v>
      </c>
      <c r="AS1211" s="463">
        <v>0.61232325263332843</v>
      </c>
      <c r="AT1211" s="428">
        <v>8.458333333333333E-2</v>
      </c>
      <c r="AU1211" s="350">
        <f t="shared" si="630"/>
        <v>0.52773991929999509</v>
      </c>
      <c r="AV1211" s="415">
        <f t="shared" si="631"/>
        <v>0.27067137059403651</v>
      </c>
      <c r="AW1211" s="347">
        <f t="shared" si="632"/>
        <v>3.7389216666666669E-2</v>
      </c>
      <c r="AX1211" s="350">
        <f t="shared" si="633"/>
        <v>0.23328215392736984</v>
      </c>
      <c r="AY1211" s="207">
        <v>0.14899999999999999</v>
      </c>
      <c r="AZ1211" s="220">
        <v>5.8034644300184762E-2</v>
      </c>
      <c r="BA1211" s="224">
        <f t="shared" si="642"/>
        <v>9.0965355699815231E-2</v>
      </c>
      <c r="BB1211" s="226">
        <f t="shared" si="643"/>
        <v>6.5863959999999999E-2</v>
      </c>
      <c r="BC1211" s="220">
        <f t="shared" si="644"/>
        <v>2.5653634166453675E-2</v>
      </c>
      <c r="BD1211" s="224">
        <f t="shared" si="645"/>
        <v>4.0210325833546327E-2</v>
      </c>
      <c r="BE1211" s="236">
        <f t="shared" si="646"/>
        <v>200.668005166407</v>
      </c>
      <c r="BF1211" s="446">
        <f t="shared" si="647"/>
        <v>34.588697576159923</v>
      </c>
    </row>
    <row r="1212" spans="1:58" x14ac:dyDescent="0.25">
      <c r="A1212" s="15">
        <v>1206</v>
      </c>
      <c r="B1212" s="16">
        <v>54</v>
      </c>
      <c r="C1212" s="17" t="s">
        <v>12</v>
      </c>
      <c r="D1212" s="17" t="s">
        <v>6</v>
      </c>
      <c r="E1212" s="18" t="s">
        <v>8</v>
      </c>
      <c r="F1212" s="19" t="s">
        <v>35</v>
      </c>
      <c r="G1212" s="20">
        <v>42654</v>
      </c>
      <c r="H1212" s="21">
        <v>21</v>
      </c>
      <c r="I1212" s="18">
        <v>147</v>
      </c>
      <c r="J1212" s="40"/>
      <c r="K1212" s="40"/>
      <c r="L1212" s="43">
        <v>30.021687627503844</v>
      </c>
      <c r="M1212" s="40"/>
      <c r="N1212" s="40"/>
      <c r="O1212" s="40"/>
      <c r="P1212" s="40"/>
      <c r="Q1212" s="40"/>
      <c r="R1212" s="40"/>
      <c r="S1212" s="313">
        <v>14102.287473851564</v>
      </c>
      <c r="T1212" s="321">
        <v>307.82237047400611</v>
      </c>
      <c r="U1212" s="326">
        <v>16.78583606581125</v>
      </c>
      <c r="V1212" s="288">
        <f t="shared" si="634"/>
        <v>45.813068920676201</v>
      </c>
      <c r="W1212" s="299">
        <f t="shared" si="635"/>
        <v>840.13017990653236</v>
      </c>
      <c r="X1212" s="306">
        <f t="shared" si="636"/>
        <v>18.338220942176779</v>
      </c>
      <c r="Y1212" s="40">
        <v>441.21999999999997</v>
      </c>
      <c r="Z1212" s="263">
        <v>3.4999999999999858</v>
      </c>
      <c r="AA1212" s="193">
        <v>6.2</v>
      </c>
      <c r="AB1212" s="72">
        <v>19.84291442161993</v>
      </c>
      <c r="AC1212" s="254">
        <f t="shared" si="637"/>
        <v>1.6535762018016608E-3</v>
      </c>
      <c r="AD1212" s="79">
        <f t="shared" si="638"/>
        <v>8.7550907011071448</v>
      </c>
      <c r="AE1212" s="163">
        <v>0.75308255062499996</v>
      </c>
      <c r="AF1212" s="165">
        <v>0.71198233227499996</v>
      </c>
      <c r="AG1212" s="167">
        <v>0.58031431590000004</v>
      </c>
      <c r="AH1212" s="169">
        <v>0.54802268747500005</v>
      </c>
      <c r="AI1212" s="178">
        <f t="shared" si="639"/>
        <v>3.7952214811977201</v>
      </c>
      <c r="AJ1212" s="178">
        <f t="shared" si="640"/>
        <v>2.7618054275227819</v>
      </c>
      <c r="AK1212" s="259">
        <f t="shared" si="641"/>
        <v>331.41665130273384</v>
      </c>
      <c r="AL1212" s="108">
        <v>150.04350407480581</v>
      </c>
      <c r="AM1212" s="335">
        <v>0.45830555555555558</v>
      </c>
      <c r="AN1212" s="340">
        <v>1.0951612903225806E-2</v>
      </c>
      <c r="AO1212" s="344">
        <v>0</v>
      </c>
      <c r="AP1212" s="131">
        <f t="shared" si="627"/>
        <v>0.20221357722222222</v>
      </c>
      <c r="AQ1212" s="135">
        <f t="shared" si="628"/>
        <v>4.8320706451612898E-3</v>
      </c>
      <c r="AR1212" s="139">
        <f t="shared" si="629"/>
        <v>0</v>
      </c>
      <c r="AS1212" s="464">
        <v>1.0216747429327933</v>
      </c>
      <c r="AT1212" s="429">
        <v>0.4692571684587814</v>
      </c>
      <c r="AU1212" s="351">
        <f t="shared" si="630"/>
        <v>0.55241757447401185</v>
      </c>
      <c r="AV1212" s="416">
        <f t="shared" si="631"/>
        <v>0.45078333007680704</v>
      </c>
      <c r="AW1212" s="348">
        <f t="shared" si="632"/>
        <v>0.2070456478673835</v>
      </c>
      <c r="AX1212" s="351">
        <f t="shared" si="633"/>
        <v>0.24373768220942349</v>
      </c>
      <c r="AY1212" s="208">
        <v>0.18099999999999999</v>
      </c>
      <c r="AZ1212" s="221">
        <v>9.0646607733906384E-2</v>
      </c>
      <c r="BA1212" s="223">
        <f t="shared" si="642"/>
        <v>9.035339226609361E-2</v>
      </c>
      <c r="BB1212" s="227">
        <f t="shared" si="643"/>
        <v>7.9860819999999985E-2</v>
      </c>
      <c r="BC1212" s="221">
        <f t="shared" si="644"/>
        <v>3.9995096264354171E-2</v>
      </c>
      <c r="BD1212" s="223">
        <f t="shared" si="645"/>
        <v>3.9865723735645821E-2</v>
      </c>
      <c r="BE1212" s="237">
        <f t="shared" si="646"/>
        <v>219.61449287019482</v>
      </c>
      <c r="BF1212" s="447">
        <f t="shared" si="647"/>
        <v>35.92013603208315</v>
      </c>
    </row>
    <row r="1213" spans="1:58" x14ac:dyDescent="0.25">
      <c r="A1213" s="15">
        <v>1207</v>
      </c>
      <c r="B1213" s="16">
        <v>55</v>
      </c>
      <c r="C1213" s="17" t="s">
        <v>12</v>
      </c>
      <c r="D1213" s="17" t="s">
        <v>6</v>
      </c>
      <c r="E1213" s="18" t="s">
        <v>8</v>
      </c>
      <c r="F1213" s="19" t="s">
        <v>35</v>
      </c>
      <c r="G1213" s="20">
        <v>42654</v>
      </c>
      <c r="H1213" s="21">
        <v>21</v>
      </c>
      <c r="I1213" s="18">
        <v>147</v>
      </c>
      <c r="J1213" s="40"/>
      <c r="K1213" s="40"/>
      <c r="L1213" s="43">
        <v>29.995184261688348</v>
      </c>
      <c r="M1213" s="40"/>
      <c r="N1213" s="40"/>
      <c r="O1213" s="40"/>
      <c r="P1213" s="40"/>
      <c r="Q1213" s="40"/>
      <c r="R1213" s="40"/>
      <c r="S1213" s="313">
        <v>14089.837871137946</v>
      </c>
      <c r="T1213" s="321">
        <v>307.55062262984455</v>
      </c>
      <c r="U1213" s="326">
        <v>16.771017406737482</v>
      </c>
      <c r="V1213" s="288">
        <f t="shared" si="634"/>
        <v>45.813068920676201</v>
      </c>
      <c r="W1213" s="299">
        <f t="shared" si="635"/>
        <v>840.13017990653236</v>
      </c>
      <c r="X1213" s="306">
        <f t="shared" si="636"/>
        <v>18.338220942176779</v>
      </c>
      <c r="Y1213" s="40">
        <v>439.19</v>
      </c>
      <c r="Z1213" s="263">
        <v>11.600000000000009</v>
      </c>
      <c r="AA1213" s="193">
        <v>6.04</v>
      </c>
      <c r="AB1213" s="72">
        <v>23.475907585660803</v>
      </c>
      <c r="AC1213" s="254">
        <f t="shared" si="637"/>
        <v>1.9563256321384003E-3</v>
      </c>
      <c r="AD1213" s="79">
        <f t="shared" si="638"/>
        <v>10.310383852546368</v>
      </c>
      <c r="AE1213" s="163">
        <v>0.88815132562499988</v>
      </c>
      <c r="AF1213" s="165">
        <v>0.84101434827499999</v>
      </c>
      <c r="AG1213" s="167">
        <v>0.68420813229999988</v>
      </c>
      <c r="AH1213" s="169">
        <v>0.64543122057500013</v>
      </c>
      <c r="AI1213" s="178">
        <f t="shared" si="639"/>
        <v>3.7832459613509761</v>
      </c>
      <c r="AJ1213" s="178">
        <f t="shared" si="640"/>
        <v>2.7493344750140039</v>
      </c>
      <c r="AK1213" s="259">
        <f t="shared" si="641"/>
        <v>329.92013700168047</v>
      </c>
      <c r="AL1213" s="108">
        <v>152.32120432641577</v>
      </c>
      <c r="AM1213" s="335">
        <v>0.34475</v>
      </c>
      <c r="AN1213" s="340">
        <v>1.4338709677419355E-2</v>
      </c>
      <c r="AO1213" s="344">
        <v>0</v>
      </c>
      <c r="AP1213" s="131">
        <f t="shared" si="627"/>
        <v>0.1514107525</v>
      </c>
      <c r="AQ1213" s="135">
        <f t="shared" si="628"/>
        <v>6.2974179032258062E-3</v>
      </c>
      <c r="AR1213" s="139">
        <f t="shared" si="629"/>
        <v>0</v>
      </c>
      <c r="AS1213" s="464">
        <v>0.95137279777050732</v>
      </c>
      <c r="AT1213" s="429">
        <v>0.35908870967741935</v>
      </c>
      <c r="AU1213" s="351">
        <f t="shared" si="630"/>
        <v>0.59228408809308797</v>
      </c>
      <c r="AV1213" s="416">
        <f t="shared" si="631"/>
        <v>0.41783341905282911</v>
      </c>
      <c r="AW1213" s="348">
        <f t="shared" si="632"/>
        <v>0.15770817040322579</v>
      </c>
      <c r="AX1213" s="351">
        <f t="shared" si="633"/>
        <v>0.26012524864960329</v>
      </c>
      <c r="AY1213" s="208">
        <v>0.13800000000000001</v>
      </c>
      <c r="AZ1213" s="221">
        <v>5.9170801359236164E-2</v>
      </c>
      <c r="BA1213" s="223">
        <f t="shared" si="642"/>
        <v>7.8829198640763848E-2</v>
      </c>
      <c r="BB1213" s="227">
        <f t="shared" si="643"/>
        <v>6.0608220000000004E-2</v>
      </c>
      <c r="BC1213" s="221">
        <f t="shared" si="644"/>
        <v>2.598722424896293E-2</v>
      </c>
      <c r="BD1213" s="223">
        <f t="shared" si="645"/>
        <v>3.4620995751037074E-2</v>
      </c>
      <c r="BE1213" s="237">
        <f t="shared" si="646"/>
        <v>297.8072591178294</v>
      </c>
      <c r="BF1213" s="447">
        <f t="shared" si="647"/>
        <v>39.636228724704736</v>
      </c>
    </row>
    <row r="1214" spans="1:58" ht="15.75" thickBot="1" x14ac:dyDescent="0.3">
      <c r="A1214" s="22">
        <v>1208</v>
      </c>
      <c r="B1214" s="23">
        <v>56</v>
      </c>
      <c r="C1214" s="24" t="s">
        <v>12</v>
      </c>
      <c r="D1214" s="24" t="s">
        <v>6</v>
      </c>
      <c r="E1214" s="25" t="s">
        <v>8</v>
      </c>
      <c r="F1214" s="26" t="s">
        <v>35</v>
      </c>
      <c r="G1214" s="27">
        <v>42654</v>
      </c>
      <c r="H1214" s="28">
        <v>21</v>
      </c>
      <c r="I1214" s="25">
        <v>147</v>
      </c>
      <c r="J1214" s="41"/>
      <c r="K1214" s="41"/>
      <c r="L1214" s="42">
        <v>30.001810103142219</v>
      </c>
      <c r="M1214" s="41"/>
      <c r="N1214" s="41"/>
      <c r="O1214" s="41"/>
      <c r="P1214" s="41"/>
      <c r="Q1214" s="41"/>
      <c r="R1214" s="41"/>
      <c r="S1214" s="314">
        <v>14092.950271816349</v>
      </c>
      <c r="T1214" s="322">
        <v>307.6185595908849</v>
      </c>
      <c r="U1214" s="327">
        <v>16.774722071505924</v>
      </c>
      <c r="V1214" s="289">
        <f t="shared" si="634"/>
        <v>45.813068920676201</v>
      </c>
      <c r="W1214" s="300">
        <f t="shared" si="635"/>
        <v>840.13017990653225</v>
      </c>
      <c r="X1214" s="307">
        <f t="shared" si="636"/>
        <v>18.338220942176775</v>
      </c>
      <c r="Y1214" s="41">
        <v>442.40000000000003</v>
      </c>
      <c r="Z1214" s="264">
        <v>1.2999999999999972</v>
      </c>
      <c r="AA1214" s="194">
        <v>5.99</v>
      </c>
      <c r="AB1214" s="73">
        <v>18.523001549964416</v>
      </c>
      <c r="AC1214" s="255">
        <f t="shared" si="637"/>
        <v>1.5435834624970347E-3</v>
      </c>
      <c r="AD1214" s="80">
        <f t="shared" si="638"/>
        <v>8.1945758857042588</v>
      </c>
      <c r="AE1214" s="145">
        <v>0.661141671225</v>
      </c>
      <c r="AF1214" s="150">
        <v>0.62543144077500001</v>
      </c>
      <c r="AG1214" s="155">
        <v>0.5061161891</v>
      </c>
      <c r="AH1214" s="160">
        <v>0.47729909417499994</v>
      </c>
      <c r="AI1214" s="179">
        <f t="shared" si="639"/>
        <v>3.5693009550402492</v>
      </c>
      <c r="AJ1214" s="179">
        <f t="shared" si="640"/>
        <v>2.5767913093756496</v>
      </c>
      <c r="AK1214" s="260">
        <f t="shared" si="641"/>
        <v>309.21495712507794</v>
      </c>
      <c r="AL1214" s="109">
        <v>127.83592662160875</v>
      </c>
      <c r="AM1214" s="337">
        <v>6.0000000000000001E-3</v>
      </c>
      <c r="AN1214" s="341">
        <v>1.4338709677419355E-2</v>
      </c>
      <c r="AO1214" s="345">
        <v>0</v>
      </c>
      <c r="AP1214" s="132">
        <f t="shared" si="627"/>
        <v>2.6544000000000003E-3</v>
      </c>
      <c r="AQ1214" s="136">
        <f t="shared" si="628"/>
        <v>6.3434451612903236E-3</v>
      </c>
      <c r="AR1214" s="140">
        <f t="shared" si="629"/>
        <v>0</v>
      </c>
      <c r="AS1214" s="465">
        <v>0.78664064669392553</v>
      </c>
      <c r="AT1214" s="430">
        <v>2.0338709677419353E-2</v>
      </c>
      <c r="AU1214" s="352">
        <f t="shared" si="630"/>
        <v>0.76630193701650617</v>
      </c>
      <c r="AV1214" s="417">
        <f t="shared" si="631"/>
        <v>0.34800982209739267</v>
      </c>
      <c r="AW1214" s="349">
        <f t="shared" si="632"/>
        <v>8.997845161290324E-3</v>
      </c>
      <c r="AX1214" s="352">
        <f t="shared" si="633"/>
        <v>0.33901197693610235</v>
      </c>
      <c r="AY1214" s="209">
        <v>0.13600000000000001</v>
      </c>
      <c r="AZ1214" s="222">
        <v>5.4743503268871126E-2</v>
      </c>
      <c r="BA1214" s="225">
        <f t="shared" si="642"/>
        <v>8.1256496731128891E-2</v>
      </c>
      <c r="BB1214" s="228">
        <f t="shared" si="643"/>
        <v>6.0166400000000009E-2</v>
      </c>
      <c r="BC1214" s="222">
        <f t="shared" si="644"/>
        <v>2.4218525846148586E-2</v>
      </c>
      <c r="BD1214" s="225">
        <f t="shared" si="645"/>
        <v>3.5947874153851422E-2</v>
      </c>
      <c r="BE1214" s="238">
        <f t="shared" si="646"/>
        <v>227.95717628899897</v>
      </c>
      <c r="BF1214" s="448">
        <f t="shared" si="647"/>
        <v>24.17193622409626</v>
      </c>
    </row>
    <row r="1215" spans="1:58" x14ac:dyDescent="0.25">
      <c r="A1215" s="8">
        <v>1209</v>
      </c>
      <c r="B1215" s="9">
        <v>57</v>
      </c>
      <c r="C1215" s="10" t="s">
        <v>12</v>
      </c>
      <c r="D1215" s="10" t="s">
        <v>9</v>
      </c>
      <c r="E1215" s="11" t="s">
        <v>7</v>
      </c>
      <c r="F1215" s="12" t="s">
        <v>35</v>
      </c>
      <c r="G1215" s="13">
        <v>42655</v>
      </c>
      <c r="H1215" s="14">
        <v>21</v>
      </c>
      <c r="I1215" s="11">
        <v>147</v>
      </c>
      <c r="J1215" s="39"/>
      <c r="K1215" s="39"/>
      <c r="L1215" s="44">
        <v>75.009448713120804</v>
      </c>
      <c r="M1215" s="39"/>
      <c r="N1215" s="39"/>
      <c r="O1215" s="39"/>
      <c r="P1215" s="39"/>
      <c r="Q1215" s="39"/>
      <c r="R1215" s="39"/>
      <c r="S1215" s="315">
        <v>29349.197029478484</v>
      </c>
      <c r="T1215" s="323">
        <v>1221.403856545317</v>
      </c>
      <c r="U1215" s="328">
        <v>38.851619020802779</v>
      </c>
      <c r="V1215" s="287">
        <f t="shared" si="634"/>
        <v>24.029068577277378</v>
      </c>
      <c r="W1215" s="298">
        <f t="shared" si="635"/>
        <v>755.41760598866415</v>
      </c>
      <c r="X1215" s="305">
        <f t="shared" si="636"/>
        <v>31.437656584950201</v>
      </c>
      <c r="Y1215" s="39">
        <v>443.33</v>
      </c>
      <c r="Z1215" s="262">
        <v>62.199999999999989</v>
      </c>
      <c r="AA1215" s="192">
        <v>4.0599999999999996</v>
      </c>
      <c r="AB1215" s="71">
        <v>53.610180578553795</v>
      </c>
      <c r="AC1215" s="253">
        <f t="shared" si="637"/>
        <v>4.4675150482128166E-3</v>
      </c>
      <c r="AD1215" s="78">
        <f t="shared" si="638"/>
        <v>23.767001355890255</v>
      </c>
      <c r="AE1215" s="163">
        <v>2.7184133904249999</v>
      </c>
      <c r="AF1215" s="165">
        <v>2.6153494937749997</v>
      </c>
      <c r="AG1215" s="167">
        <v>2.1539657490000002</v>
      </c>
      <c r="AH1215" s="169">
        <v>2.0374616387750004</v>
      </c>
      <c r="AI1215" s="177">
        <f t="shared" si="639"/>
        <v>5.0707036631629503</v>
      </c>
      <c r="AJ1215" s="177">
        <f t="shared" si="640"/>
        <v>3.8005125459138376</v>
      </c>
      <c r="AK1215" s="258">
        <f t="shared" si="641"/>
        <v>456.06150550966044</v>
      </c>
      <c r="AL1215" s="107">
        <v>125.89988140774021</v>
      </c>
      <c r="AM1215" s="336">
        <v>11.937527777777778</v>
      </c>
      <c r="AN1215" s="339">
        <v>0.38985483870967741</v>
      </c>
      <c r="AO1215" s="343">
        <v>0</v>
      </c>
      <c r="AP1215" s="130">
        <f t="shared" si="627"/>
        <v>5.2922641897222222</v>
      </c>
      <c r="AQ1215" s="134">
        <f t="shared" si="628"/>
        <v>0.17283434564516129</v>
      </c>
      <c r="AR1215" s="138">
        <f t="shared" si="629"/>
        <v>0</v>
      </c>
      <c r="AS1215" s="463"/>
      <c r="AT1215" s="428"/>
      <c r="AU1215" s="350"/>
      <c r="AV1215" s="415"/>
      <c r="AW1215" s="347"/>
      <c r="AX1215" s="350"/>
      <c r="AY1215" s="207">
        <v>0.41099999999999998</v>
      </c>
      <c r="AZ1215" s="220">
        <v>0.31826825830970712</v>
      </c>
      <c r="BA1215" s="224">
        <f t="shared" si="642"/>
        <v>9.2731741690292857E-2</v>
      </c>
      <c r="BB1215" s="226">
        <f t="shared" si="643"/>
        <v>0.18220862999999998</v>
      </c>
      <c r="BC1215" s="220">
        <f t="shared" si="644"/>
        <v>0.14109786695644247</v>
      </c>
      <c r="BD1215" s="224">
        <f t="shared" si="645"/>
        <v>4.1110763043557534E-2</v>
      </c>
      <c r="BE1215" s="236">
        <f t="shared" si="646"/>
        <v>578.12114386465475</v>
      </c>
      <c r="BF1215" s="446"/>
    </row>
    <row r="1216" spans="1:58" x14ac:dyDescent="0.25">
      <c r="A1216" s="15">
        <v>1210</v>
      </c>
      <c r="B1216" s="16">
        <v>58</v>
      </c>
      <c r="C1216" s="17" t="s">
        <v>12</v>
      </c>
      <c r="D1216" s="17" t="s">
        <v>9</v>
      </c>
      <c r="E1216" s="18" t="s">
        <v>7</v>
      </c>
      <c r="F1216" s="19" t="s">
        <v>35</v>
      </c>
      <c r="G1216" s="20">
        <v>42655</v>
      </c>
      <c r="H1216" s="21">
        <v>21</v>
      </c>
      <c r="I1216" s="18">
        <v>147</v>
      </c>
      <c r="J1216" s="40"/>
      <c r="K1216" s="40"/>
      <c r="L1216" s="43">
        <v>75.009448713120804</v>
      </c>
      <c r="M1216" s="40"/>
      <c r="N1216" s="40"/>
      <c r="O1216" s="40"/>
      <c r="P1216" s="40"/>
      <c r="Q1216" s="40"/>
      <c r="R1216" s="40"/>
      <c r="S1216" s="313">
        <v>29349.197029478484</v>
      </c>
      <c r="T1216" s="321">
        <v>1221.403856545317</v>
      </c>
      <c r="U1216" s="326">
        <v>38.851619020802779</v>
      </c>
      <c r="V1216" s="288">
        <f t="shared" si="634"/>
        <v>24.029068577277378</v>
      </c>
      <c r="W1216" s="299">
        <f t="shared" si="635"/>
        <v>755.41760598866415</v>
      </c>
      <c r="X1216" s="306">
        <f t="shared" si="636"/>
        <v>31.437656584950201</v>
      </c>
      <c r="Y1216" s="40">
        <v>430.58000000000004</v>
      </c>
      <c r="Z1216" s="263">
        <v>73</v>
      </c>
      <c r="AA1216" s="193">
        <v>4.13</v>
      </c>
      <c r="AB1216" s="72">
        <v>64.750790501324346</v>
      </c>
      <c r="AC1216" s="254">
        <f t="shared" si="637"/>
        <v>5.3958992084436955E-3</v>
      </c>
      <c r="AD1216" s="79">
        <f t="shared" si="638"/>
        <v>27.880395374060242</v>
      </c>
      <c r="AE1216" s="163">
        <v>3.1753181594249997</v>
      </c>
      <c r="AF1216" s="165">
        <v>3.0587332472750002</v>
      </c>
      <c r="AG1216" s="167">
        <v>2.5554209130000003</v>
      </c>
      <c r="AH1216" s="169">
        <v>2.4206134082749999</v>
      </c>
      <c r="AI1216" s="178">
        <f t="shared" si="639"/>
        <v>4.9039063999690553</v>
      </c>
      <c r="AJ1216" s="178">
        <f t="shared" si="640"/>
        <v>3.7383534463961352</v>
      </c>
      <c r="AK1216" s="259">
        <f t="shared" si="641"/>
        <v>448.60241356753619</v>
      </c>
      <c r="AL1216" s="108">
        <v>123.50829614354979</v>
      </c>
      <c r="AM1216" s="335">
        <v>10.136194444444445</v>
      </c>
      <c r="AN1216" s="340">
        <v>0.55785483870967745</v>
      </c>
      <c r="AO1216" s="344">
        <v>0</v>
      </c>
      <c r="AP1216" s="131">
        <f t="shared" si="627"/>
        <v>4.3644426038888895</v>
      </c>
      <c r="AQ1216" s="135">
        <f t="shared" si="628"/>
        <v>0.24020113645161295</v>
      </c>
      <c r="AR1216" s="139">
        <f t="shared" si="629"/>
        <v>0</v>
      </c>
      <c r="AS1216" s="464">
        <v>12.859798748472571</v>
      </c>
      <c r="AT1216" s="429">
        <v>10.694049283154122</v>
      </c>
      <c r="AU1216" s="351">
        <f>AS1216-AT1216</f>
        <v>2.1657494653184486</v>
      </c>
      <c r="AV1216" s="416">
        <f>AS1216*Y1216/1000</f>
        <v>5.5371721451173199</v>
      </c>
      <c r="AW1216" s="348">
        <f>AT1216*Y1216/1000</f>
        <v>4.6046437403405029</v>
      </c>
      <c r="AX1216" s="351">
        <f>AU1216*Y1216/1000</f>
        <v>0.93252840477681764</v>
      </c>
      <c r="AY1216" s="208">
        <v>0.68200000000000005</v>
      </c>
      <c r="AZ1216" s="221">
        <v>0.58889293116340347</v>
      </c>
      <c r="BA1216" s="223">
        <f t="shared" si="642"/>
        <v>9.3107068836596585E-2</v>
      </c>
      <c r="BB1216" s="227">
        <f t="shared" si="643"/>
        <v>0.29365556000000004</v>
      </c>
      <c r="BC1216" s="221">
        <f t="shared" si="644"/>
        <v>0.2535655183003383</v>
      </c>
      <c r="BD1216" s="223">
        <f t="shared" si="645"/>
        <v>4.0090041699661759E-2</v>
      </c>
      <c r="BE1216" s="237">
        <f t="shared" si="646"/>
        <v>695.44440943536028</v>
      </c>
      <c r="BF1216" s="447">
        <f>AB1216/AU1216</f>
        <v>29.897636609506669</v>
      </c>
    </row>
    <row r="1217" spans="1:58" x14ac:dyDescent="0.25">
      <c r="A1217" s="15">
        <v>1211</v>
      </c>
      <c r="B1217" s="16">
        <v>59</v>
      </c>
      <c r="C1217" s="17" t="s">
        <v>12</v>
      </c>
      <c r="D1217" s="17" t="s">
        <v>9</v>
      </c>
      <c r="E1217" s="18" t="s">
        <v>7</v>
      </c>
      <c r="F1217" s="19" t="s">
        <v>35</v>
      </c>
      <c r="G1217" s="20">
        <v>42655</v>
      </c>
      <c r="H1217" s="21">
        <v>21</v>
      </c>
      <c r="I1217" s="18">
        <v>147</v>
      </c>
      <c r="J1217" s="40"/>
      <c r="K1217" s="40"/>
      <c r="L1217" s="43">
        <v>75.012254168060139</v>
      </c>
      <c r="M1217" s="40"/>
      <c r="N1217" s="40"/>
      <c r="O1217" s="40"/>
      <c r="P1217" s="40"/>
      <c r="Q1217" s="40"/>
      <c r="R1217" s="40"/>
      <c r="S1217" s="313">
        <v>29350.294729184116</v>
      </c>
      <c r="T1217" s="321">
        <v>1221.4495387032457</v>
      </c>
      <c r="U1217" s="326">
        <v>38.853072123956487</v>
      </c>
      <c r="V1217" s="288">
        <f t="shared" si="634"/>
        <v>24.029068577277382</v>
      </c>
      <c r="W1217" s="299">
        <f t="shared" si="635"/>
        <v>755.41760598866426</v>
      </c>
      <c r="X1217" s="306">
        <f t="shared" si="636"/>
        <v>31.437656584950201</v>
      </c>
      <c r="Y1217" s="40">
        <v>447.99</v>
      </c>
      <c r="Z1217" s="263">
        <v>65.5</v>
      </c>
      <c r="AA1217" s="193">
        <v>3.96</v>
      </c>
      <c r="AB1217" s="72">
        <v>41.638156140345671</v>
      </c>
      <c r="AC1217" s="254">
        <f t="shared" si="637"/>
        <v>3.4698463450288058E-3</v>
      </c>
      <c r="AD1217" s="79">
        <f t="shared" si="638"/>
        <v>18.653477569313459</v>
      </c>
      <c r="AE1217" s="163">
        <v>1.9315700904250004</v>
      </c>
      <c r="AF1217" s="165">
        <v>1.8593465312749999</v>
      </c>
      <c r="AG1217" s="167">
        <v>1.5353014245000003</v>
      </c>
      <c r="AH1217" s="169">
        <v>1.4476063252750002</v>
      </c>
      <c r="AI1217" s="178">
        <f t="shared" si="639"/>
        <v>4.6389424255830285</v>
      </c>
      <c r="AJ1217" s="178">
        <f t="shared" si="640"/>
        <v>3.4766340766764383</v>
      </c>
      <c r="AK1217" s="259">
        <f t="shared" si="641"/>
        <v>417.19608920117253</v>
      </c>
      <c r="AL1217" s="108">
        <v>114.05584009936844</v>
      </c>
      <c r="AM1217" s="335">
        <v>10.024194444444445</v>
      </c>
      <c r="AN1217" s="340">
        <v>0.28869354838709677</v>
      </c>
      <c r="AO1217" s="344">
        <v>0</v>
      </c>
      <c r="AP1217" s="131">
        <f t="shared" si="627"/>
        <v>4.4907388691666679</v>
      </c>
      <c r="AQ1217" s="135">
        <f t="shared" si="628"/>
        <v>0.12933182274193547</v>
      </c>
      <c r="AR1217" s="139">
        <f t="shared" si="629"/>
        <v>0</v>
      </c>
      <c r="AS1217" s="464">
        <v>11.084107278644415</v>
      </c>
      <c r="AT1217" s="429">
        <v>10.312887992831541</v>
      </c>
      <c r="AU1217" s="351">
        <f>AS1217-AT1217</f>
        <v>0.77121928581287413</v>
      </c>
      <c r="AV1217" s="416">
        <f>AS1217*Y1217/1000</f>
        <v>4.9655692197599119</v>
      </c>
      <c r="AW1217" s="348">
        <f>AT1217*Y1217/1000</f>
        <v>4.6200706919086025</v>
      </c>
      <c r="AX1217" s="351">
        <f>AU1217*Y1217/1000</f>
        <v>0.34549852785130952</v>
      </c>
      <c r="AY1217" s="208">
        <v>0.158</v>
      </c>
      <c r="AZ1217" s="221">
        <v>0.10056681624070309</v>
      </c>
      <c r="BA1217" s="223">
        <f t="shared" si="642"/>
        <v>5.7433183759296916E-2</v>
      </c>
      <c r="BB1217" s="227">
        <f t="shared" si="643"/>
        <v>7.0782419999999999E-2</v>
      </c>
      <c r="BC1217" s="221">
        <f t="shared" si="644"/>
        <v>4.5052928007672577E-2</v>
      </c>
      <c r="BD1217" s="223">
        <f t="shared" si="645"/>
        <v>2.5729491992327425E-2</v>
      </c>
      <c r="BE1217" s="237">
        <f t="shared" si="646"/>
        <v>724.98429331119144</v>
      </c>
      <c r="BF1217" s="447">
        <f>AB1217/AU1217</f>
        <v>53.990034878936626</v>
      </c>
    </row>
    <row r="1218" spans="1:58" ht="15.75" thickBot="1" x14ac:dyDescent="0.3">
      <c r="A1218" s="22">
        <v>1212</v>
      </c>
      <c r="B1218" s="23">
        <v>60</v>
      </c>
      <c r="C1218" s="24" t="s">
        <v>12</v>
      </c>
      <c r="D1218" s="24" t="s">
        <v>9</v>
      </c>
      <c r="E1218" s="25" t="s">
        <v>7</v>
      </c>
      <c r="F1218" s="26" t="s">
        <v>35</v>
      </c>
      <c r="G1218" s="27">
        <v>42655</v>
      </c>
      <c r="H1218" s="28">
        <v>21</v>
      </c>
      <c r="I1218" s="25">
        <v>147</v>
      </c>
      <c r="J1218" s="41"/>
      <c r="K1218" s="41"/>
      <c r="L1218" s="42">
        <v>75.006643258181469</v>
      </c>
      <c r="M1218" s="41"/>
      <c r="N1218" s="41"/>
      <c r="O1218" s="41"/>
      <c r="P1218" s="41"/>
      <c r="Q1218" s="41"/>
      <c r="R1218" s="41"/>
      <c r="S1218" s="314">
        <v>29348.099329772853</v>
      </c>
      <c r="T1218" s="322">
        <v>1221.3581743873881</v>
      </c>
      <c r="U1218" s="327">
        <v>38.850165917649072</v>
      </c>
      <c r="V1218" s="289">
        <f t="shared" si="634"/>
        <v>24.029068577277378</v>
      </c>
      <c r="W1218" s="300">
        <f t="shared" si="635"/>
        <v>755.41760598866404</v>
      </c>
      <c r="X1218" s="307">
        <f t="shared" si="636"/>
        <v>31.437656584950197</v>
      </c>
      <c r="Y1218" s="41">
        <v>445.98</v>
      </c>
      <c r="Z1218" s="264">
        <v>71.5</v>
      </c>
      <c r="AA1218" s="194">
        <v>4.21</v>
      </c>
      <c r="AB1218" s="73">
        <v>79.214455776207615</v>
      </c>
      <c r="AC1218" s="255">
        <f t="shared" si="637"/>
        <v>6.6012046480173016E-3</v>
      </c>
      <c r="AD1218" s="80">
        <f t="shared" si="638"/>
        <v>35.328062987073068</v>
      </c>
      <c r="AE1218" s="145">
        <v>3.6473976724249999</v>
      </c>
      <c r="AF1218" s="150">
        <v>3.5103674742750002</v>
      </c>
      <c r="AG1218" s="155">
        <v>2.9296045680000002</v>
      </c>
      <c r="AH1218" s="160">
        <v>2.7879699472749997</v>
      </c>
      <c r="AI1218" s="179">
        <f t="shared" si="639"/>
        <v>4.604459674291558</v>
      </c>
      <c r="AJ1218" s="179">
        <f t="shared" si="640"/>
        <v>3.5195216832031537</v>
      </c>
      <c r="AK1218" s="260">
        <f t="shared" si="641"/>
        <v>422.34260198437835</v>
      </c>
      <c r="AL1218" s="109">
        <v>123.28052611838876</v>
      </c>
      <c r="AM1218" s="337">
        <v>12.646861111111111</v>
      </c>
      <c r="AN1218" s="341">
        <v>0.45037096774193547</v>
      </c>
      <c r="AO1218" s="345">
        <v>0</v>
      </c>
      <c r="AP1218" s="132">
        <f t="shared" si="627"/>
        <v>5.6402471183333338</v>
      </c>
      <c r="AQ1218" s="136">
        <f t="shared" si="628"/>
        <v>0.20085644419354839</v>
      </c>
      <c r="AR1218" s="140">
        <f t="shared" si="629"/>
        <v>0</v>
      </c>
      <c r="AS1218" s="465">
        <v>14.785794737798104</v>
      </c>
      <c r="AT1218" s="430">
        <v>13.097232078853047</v>
      </c>
      <c r="AU1218" s="352">
        <f>AS1218-AT1218</f>
        <v>1.6885626589450577</v>
      </c>
      <c r="AV1218" s="417">
        <f>AS1218*Y1218/1000</f>
        <v>6.5941687371631987</v>
      </c>
      <c r="AW1218" s="349">
        <f>AT1218*Y1218/1000</f>
        <v>5.8411035625268823</v>
      </c>
      <c r="AX1218" s="352">
        <f>AU1218*Y1218/1000</f>
        <v>0.75306517463631695</v>
      </c>
      <c r="AY1218" s="209">
        <v>1.0229999999999999</v>
      </c>
      <c r="AZ1218" s="222">
        <v>0.91178546653555925</v>
      </c>
      <c r="BA1218" s="225">
        <f t="shared" si="642"/>
        <v>0.11121453346444066</v>
      </c>
      <c r="BB1218" s="228">
        <f t="shared" si="643"/>
        <v>0.45623753999999994</v>
      </c>
      <c r="BC1218" s="222">
        <f t="shared" si="644"/>
        <v>0.40663808236552879</v>
      </c>
      <c r="BD1218" s="225">
        <f t="shared" si="645"/>
        <v>4.9599457634471246E-2</v>
      </c>
      <c r="BE1218" s="238">
        <f t="shared" si="646"/>
        <v>712.26712290741534</v>
      </c>
      <c r="BF1218" s="448">
        <f>AB1218/AU1218</f>
        <v>46.91235789005156</v>
      </c>
    </row>
    <row r="1219" spans="1:58" x14ac:dyDescent="0.25">
      <c r="A1219" s="8">
        <v>1213</v>
      </c>
      <c r="B1219" s="9">
        <v>61</v>
      </c>
      <c r="C1219" s="10" t="s">
        <v>12</v>
      </c>
      <c r="D1219" s="10" t="s">
        <v>9</v>
      </c>
      <c r="E1219" s="11" t="s">
        <v>8</v>
      </c>
      <c r="F1219" s="12" t="s">
        <v>35</v>
      </c>
      <c r="G1219" s="13">
        <v>42654</v>
      </c>
      <c r="H1219" s="14">
        <v>21</v>
      </c>
      <c r="I1219" s="11">
        <v>147</v>
      </c>
      <c r="J1219" s="39"/>
      <c r="K1219" s="39"/>
      <c r="L1219" s="44">
        <v>75.003837803242135</v>
      </c>
      <c r="M1219" s="39"/>
      <c r="N1219" s="39"/>
      <c r="O1219" s="39"/>
      <c r="P1219" s="39"/>
      <c r="Q1219" s="39"/>
      <c r="R1219" s="39"/>
      <c r="S1219" s="315">
        <v>29347.001630067225</v>
      </c>
      <c r="T1219" s="323">
        <v>1221.3124922294592</v>
      </c>
      <c r="U1219" s="328">
        <v>38.848712814495357</v>
      </c>
      <c r="V1219" s="287">
        <f t="shared" si="634"/>
        <v>24.029068577277382</v>
      </c>
      <c r="W1219" s="298">
        <f t="shared" si="635"/>
        <v>755.41760598866426</v>
      </c>
      <c r="X1219" s="305">
        <f t="shared" si="636"/>
        <v>31.437656584950201</v>
      </c>
      <c r="Y1219" s="39">
        <v>444.40000000000003</v>
      </c>
      <c r="Z1219" s="262">
        <v>62.2</v>
      </c>
      <c r="AA1219" s="192">
        <v>3.99</v>
      </c>
      <c r="AB1219" s="71">
        <v>22.767406949304252</v>
      </c>
      <c r="AC1219" s="253">
        <f t="shared" si="637"/>
        <v>1.8972839124420211E-3</v>
      </c>
      <c r="AD1219" s="78">
        <f t="shared" si="638"/>
        <v>10.117835648270811</v>
      </c>
      <c r="AE1219" s="163">
        <v>1.0304845946250001</v>
      </c>
      <c r="AF1219" s="165">
        <v>0.99038811727500009</v>
      </c>
      <c r="AG1219" s="167">
        <v>0.81080732449999993</v>
      </c>
      <c r="AH1219" s="169">
        <v>0.76468551157499998</v>
      </c>
      <c r="AI1219" s="177">
        <f t="shared" si="639"/>
        <v>4.5261394805282844</v>
      </c>
      <c r="AJ1219" s="177">
        <f t="shared" si="640"/>
        <v>3.3586851294822924</v>
      </c>
      <c r="AK1219" s="258">
        <f t="shared" si="641"/>
        <v>403.04221553787511</v>
      </c>
      <c r="AL1219" s="107">
        <v>67.590754966525466</v>
      </c>
      <c r="AM1219" s="336">
        <v>10.949750000000002</v>
      </c>
      <c r="AN1219" s="339">
        <v>0.20288709677419356</v>
      </c>
      <c r="AO1219" s="343">
        <v>0</v>
      </c>
      <c r="AP1219" s="130">
        <f t="shared" si="627"/>
        <v>4.866068900000001</v>
      </c>
      <c r="AQ1219" s="134">
        <f t="shared" si="628"/>
        <v>9.0163025806451622E-2</v>
      </c>
      <c r="AR1219" s="138">
        <f t="shared" si="629"/>
        <v>0</v>
      </c>
      <c r="AS1219" s="463"/>
      <c r="AT1219" s="428"/>
      <c r="AU1219" s="350"/>
      <c r="AV1219" s="415"/>
      <c r="AW1219" s="347"/>
      <c r="AX1219" s="350"/>
      <c r="AY1219" s="207">
        <v>1.2609999999999999</v>
      </c>
      <c r="AZ1219" s="220">
        <v>1.1392473152098457</v>
      </c>
      <c r="BA1219" s="224">
        <f t="shared" si="642"/>
        <v>0.12175268479015422</v>
      </c>
      <c r="BB1219" s="226">
        <f t="shared" si="643"/>
        <v>0.56038840000000001</v>
      </c>
      <c r="BC1219" s="220">
        <f t="shared" si="644"/>
        <v>0.50628150687925544</v>
      </c>
      <c r="BD1219" s="224">
        <f t="shared" si="645"/>
        <v>5.4106893120744536E-2</v>
      </c>
      <c r="BE1219" s="236">
        <f t="shared" si="646"/>
        <v>186.99716551257015</v>
      </c>
      <c r="BF1219" s="446"/>
    </row>
    <row r="1220" spans="1:58" x14ac:dyDescent="0.25">
      <c r="A1220" s="15">
        <v>1214</v>
      </c>
      <c r="B1220" s="16">
        <v>62</v>
      </c>
      <c r="C1220" s="17" t="s">
        <v>12</v>
      </c>
      <c r="D1220" s="17" t="s">
        <v>9</v>
      </c>
      <c r="E1220" s="18" t="s">
        <v>8</v>
      </c>
      <c r="F1220" s="19" t="s">
        <v>35</v>
      </c>
      <c r="G1220" s="20">
        <v>42654</v>
      </c>
      <c r="H1220" s="21">
        <v>21</v>
      </c>
      <c r="I1220" s="18">
        <v>147</v>
      </c>
      <c r="J1220" s="40"/>
      <c r="K1220" s="40"/>
      <c r="L1220" s="43">
        <v>75.001032348302772</v>
      </c>
      <c r="M1220" s="40"/>
      <c r="N1220" s="40"/>
      <c r="O1220" s="40"/>
      <c r="P1220" s="40"/>
      <c r="Q1220" s="40"/>
      <c r="R1220" s="40"/>
      <c r="S1220" s="313">
        <v>29345.903930361583</v>
      </c>
      <c r="T1220" s="321">
        <v>1221.2668100715298</v>
      </c>
      <c r="U1220" s="326">
        <v>38.847259711341636</v>
      </c>
      <c r="V1220" s="288">
        <f t="shared" si="634"/>
        <v>24.029068577277382</v>
      </c>
      <c r="W1220" s="299">
        <f t="shared" si="635"/>
        <v>755.41760598866415</v>
      </c>
      <c r="X1220" s="306">
        <f t="shared" si="636"/>
        <v>31.437656584950194</v>
      </c>
      <c r="Y1220" s="40">
        <v>440.11</v>
      </c>
      <c r="Z1220" s="263">
        <v>51.499999999999986</v>
      </c>
      <c r="AA1220" s="193">
        <v>4</v>
      </c>
      <c r="AB1220" s="72">
        <v>21.568611720501018</v>
      </c>
      <c r="AC1220" s="254">
        <f t="shared" si="637"/>
        <v>1.7973843100417516E-3</v>
      </c>
      <c r="AD1220" s="79">
        <f t="shared" si="638"/>
        <v>9.4925617043097024</v>
      </c>
      <c r="AE1220" s="163">
        <v>0.96218923462499995</v>
      </c>
      <c r="AF1220" s="165">
        <v>0.92560263727500003</v>
      </c>
      <c r="AG1220" s="167">
        <v>0.75927314950000013</v>
      </c>
      <c r="AH1220" s="169">
        <v>0.71862298247500012</v>
      </c>
      <c r="AI1220" s="178">
        <f t="shared" si="639"/>
        <v>4.46106243226789</v>
      </c>
      <c r="AJ1220" s="178">
        <f t="shared" si="640"/>
        <v>3.3317998941579869</v>
      </c>
      <c r="AK1220" s="259">
        <f t="shared" si="641"/>
        <v>399.81598729895842</v>
      </c>
      <c r="AL1220" s="108">
        <v>63.377009501047063</v>
      </c>
      <c r="AM1220" s="335">
        <v>9.8289722222222231</v>
      </c>
      <c r="AN1220" s="340">
        <v>0.23111290322580647</v>
      </c>
      <c r="AO1220" s="344">
        <v>0</v>
      </c>
      <c r="AP1220" s="131">
        <f t="shared" si="627"/>
        <v>4.3258289647222226</v>
      </c>
      <c r="AQ1220" s="135">
        <f t="shared" si="628"/>
        <v>0.10171509983870969</v>
      </c>
      <c r="AR1220" s="139">
        <f t="shared" si="629"/>
        <v>0</v>
      </c>
      <c r="AS1220" s="464">
        <v>10.631882492263308</v>
      </c>
      <c r="AT1220" s="429">
        <v>10.06008512544803</v>
      </c>
      <c r="AU1220" s="351">
        <f>AS1220-AT1220</f>
        <v>0.57179736681527871</v>
      </c>
      <c r="AV1220" s="416">
        <f>AS1220*Y1220/1000</f>
        <v>4.6791978036700046</v>
      </c>
      <c r="AW1220" s="348">
        <f>AT1220*Y1220/1000</f>
        <v>4.4275440645609327</v>
      </c>
      <c r="AX1220" s="351">
        <f>AU1220*Y1220/1000</f>
        <v>0.25165373910907229</v>
      </c>
      <c r="AY1220" s="208">
        <v>1.23</v>
      </c>
      <c r="AZ1220" s="221">
        <v>1.1774075461918829</v>
      </c>
      <c r="BA1220" s="223">
        <f t="shared" si="642"/>
        <v>5.2592453808117057E-2</v>
      </c>
      <c r="BB1220" s="227">
        <f t="shared" si="643"/>
        <v>0.54133529999999996</v>
      </c>
      <c r="BC1220" s="221">
        <f t="shared" si="644"/>
        <v>0.51818883515450964</v>
      </c>
      <c r="BD1220" s="223">
        <f t="shared" si="645"/>
        <v>2.3146464845490398E-2</v>
      </c>
      <c r="BE1220" s="237">
        <f t="shared" si="646"/>
        <v>410.10848817196933</v>
      </c>
      <c r="BF1220" s="447">
        <f>AB1220/AU1220</f>
        <v>37.720725858936738</v>
      </c>
    </row>
    <row r="1221" spans="1:58" x14ac:dyDescent="0.25">
      <c r="A1221" s="15">
        <v>1215</v>
      </c>
      <c r="B1221" s="16">
        <v>63</v>
      </c>
      <c r="C1221" s="17" t="s">
        <v>12</v>
      </c>
      <c r="D1221" s="17" t="s">
        <v>9</v>
      </c>
      <c r="E1221" s="18" t="s">
        <v>8</v>
      </c>
      <c r="F1221" s="19" t="s">
        <v>35</v>
      </c>
      <c r="G1221" s="20">
        <v>42654</v>
      </c>
      <c r="H1221" s="21">
        <v>21</v>
      </c>
      <c r="I1221" s="18">
        <v>147</v>
      </c>
      <c r="J1221" s="40"/>
      <c r="K1221" s="40"/>
      <c r="L1221" s="43">
        <v>75.003837803242135</v>
      </c>
      <c r="M1221" s="40"/>
      <c r="N1221" s="40"/>
      <c r="O1221" s="40"/>
      <c r="P1221" s="40"/>
      <c r="Q1221" s="40"/>
      <c r="R1221" s="40"/>
      <c r="S1221" s="313">
        <v>29347.001630067225</v>
      </c>
      <c r="T1221" s="321">
        <v>1221.3124922294592</v>
      </c>
      <c r="U1221" s="326">
        <v>38.848712814495357</v>
      </c>
      <c r="V1221" s="288">
        <f t="shared" si="634"/>
        <v>24.029068577277382</v>
      </c>
      <c r="W1221" s="299">
        <f t="shared" si="635"/>
        <v>755.41760598866426</v>
      </c>
      <c r="X1221" s="306">
        <f t="shared" si="636"/>
        <v>31.437656584950201</v>
      </c>
      <c r="Y1221" s="40">
        <v>439.89999999999992</v>
      </c>
      <c r="Z1221" s="263">
        <v>56.899999999999991</v>
      </c>
      <c r="AA1221" s="193">
        <v>4.04</v>
      </c>
      <c r="AB1221" s="72">
        <v>22.283440423775659</v>
      </c>
      <c r="AC1221" s="254">
        <f t="shared" si="637"/>
        <v>1.8569533686479715E-3</v>
      </c>
      <c r="AD1221" s="79">
        <f t="shared" si="638"/>
        <v>9.8024854424189112</v>
      </c>
      <c r="AE1221" s="163">
        <v>0.96270362262499998</v>
      </c>
      <c r="AF1221" s="165">
        <v>0.92697843127500013</v>
      </c>
      <c r="AG1221" s="167">
        <v>0.75814113750000012</v>
      </c>
      <c r="AH1221" s="169">
        <v>0.71560919287500013</v>
      </c>
      <c r="AI1221" s="178">
        <f t="shared" si="639"/>
        <v>4.3202647540809203</v>
      </c>
      <c r="AJ1221" s="178">
        <f t="shared" si="640"/>
        <v>3.2113945569709688</v>
      </c>
      <c r="AK1221" s="259">
        <f t="shared" si="641"/>
        <v>385.36734683651628</v>
      </c>
      <c r="AL1221" s="108">
        <v>66.793559878461963</v>
      </c>
      <c r="AM1221" s="335">
        <v>6.8687500000000012</v>
      </c>
      <c r="AN1221" s="340">
        <v>0.14620967741935484</v>
      </c>
      <c r="AO1221" s="344">
        <v>0</v>
      </c>
      <c r="AP1221" s="131">
        <f t="shared" si="627"/>
        <v>3.0215631250000001</v>
      </c>
      <c r="AQ1221" s="135">
        <f t="shared" si="628"/>
        <v>6.4317637096774183E-2</v>
      </c>
      <c r="AR1221" s="139">
        <f t="shared" si="629"/>
        <v>0</v>
      </c>
      <c r="AS1221" s="464">
        <v>9.1349552722097531</v>
      </c>
      <c r="AT1221" s="429">
        <v>7.0149596774193563</v>
      </c>
      <c r="AU1221" s="351">
        <f>AS1221-AT1221</f>
        <v>2.1199955947903968</v>
      </c>
      <c r="AV1221" s="416">
        <f>AS1221*Y1221/1000</f>
        <v>4.0184668242450696</v>
      </c>
      <c r="AW1221" s="348">
        <f>AT1221*Y1221/1000</f>
        <v>3.0858807620967741</v>
      </c>
      <c r="AX1221" s="351">
        <f>AU1221*Y1221/1000</f>
        <v>0.93258606214829531</v>
      </c>
      <c r="AY1221" s="208">
        <v>1.5169999999999999</v>
      </c>
      <c r="AZ1221" s="221">
        <v>1.4197575536733813</v>
      </c>
      <c r="BA1221" s="223">
        <f t="shared" si="642"/>
        <v>9.7242446326618603E-2</v>
      </c>
      <c r="BB1221" s="227">
        <f t="shared" si="643"/>
        <v>0.66732829999999976</v>
      </c>
      <c r="BC1221" s="221">
        <f t="shared" si="644"/>
        <v>0.62455134786092037</v>
      </c>
      <c r="BD1221" s="223">
        <f t="shared" si="645"/>
        <v>4.2776952139079519E-2</v>
      </c>
      <c r="BE1221" s="237">
        <f t="shared" si="646"/>
        <v>229.15343315129985</v>
      </c>
      <c r="BF1221" s="447">
        <f>AB1221/AU1221</f>
        <v>10.511078644943511</v>
      </c>
    </row>
    <row r="1222" spans="1:58" ht="15.75" thickBot="1" x14ac:dyDescent="0.3">
      <c r="A1222" s="22">
        <v>1216</v>
      </c>
      <c r="B1222" s="23">
        <v>64</v>
      </c>
      <c r="C1222" s="24" t="s">
        <v>12</v>
      </c>
      <c r="D1222" s="24" t="s">
        <v>9</v>
      </c>
      <c r="E1222" s="25" t="s">
        <v>8</v>
      </c>
      <c r="F1222" s="26" t="s">
        <v>35</v>
      </c>
      <c r="G1222" s="27">
        <v>42654</v>
      </c>
      <c r="H1222" s="28">
        <v>21</v>
      </c>
      <c r="I1222" s="25">
        <v>147</v>
      </c>
      <c r="J1222" s="41"/>
      <c r="K1222" s="41"/>
      <c r="L1222" s="42">
        <v>75.012254168060139</v>
      </c>
      <c r="M1222" s="41"/>
      <c r="N1222" s="41"/>
      <c r="O1222" s="41"/>
      <c r="P1222" s="41"/>
      <c r="Q1222" s="41"/>
      <c r="R1222" s="41"/>
      <c r="S1222" s="314">
        <v>29350.294729184116</v>
      </c>
      <c r="T1222" s="322">
        <v>1221.4495387032457</v>
      </c>
      <c r="U1222" s="327">
        <v>38.853072123956487</v>
      </c>
      <c r="V1222" s="289">
        <f t="shared" si="634"/>
        <v>24.029068577277382</v>
      </c>
      <c r="W1222" s="300">
        <f t="shared" si="635"/>
        <v>755.41760598866426</v>
      </c>
      <c r="X1222" s="307">
        <f t="shared" si="636"/>
        <v>31.437656584950201</v>
      </c>
      <c r="Y1222" s="41">
        <v>440.43000000000006</v>
      </c>
      <c r="Z1222" s="264">
        <v>57.2</v>
      </c>
      <c r="AA1222" s="194">
        <v>4.0199999999999996</v>
      </c>
      <c r="AB1222" s="73">
        <v>21.868074542585038</v>
      </c>
      <c r="AC1222" s="255">
        <f t="shared" si="637"/>
        <v>1.8223395452154198E-3</v>
      </c>
      <c r="AD1222" s="80">
        <f t="shared" si="638"/>
        <v>9.6313560707907282</v>
      </c>
      <c r="AE1222" s="145">
        <v>0.96233610062500008</v>
      </c>
      <c r="AF1222" s="150">
        <v>0.92583986327500012</v>
      </c>
      <c r="AG1222" s="155">
        <v>0.75694761450000014</v>
      </c>
      <c r="AH1222" s="160">
        <v>0.71572250127500014</v>
      </c>
      <c r="AI1222" s="179">
        <f t="shared" si="639"/>
        <v>4.4006439558772499</v>
      </c>
      <c r="AJ1222" s="179">
        <f t="shared" si="640"/>
        <v>3.2729104699237692</v>
      </c>
      <c r="AK1222" s="260">
        <f t="shared" si="641"/>
        <v>392.74925639085234</v>
      </c>
      <c r="AL1222" s="109">
        <v>65.996364790398488</v>
      </c>
      <c r="AM1222" s="337">
        <v>10.17975</v>
      </c>
      <c r="AN1222" s="341">
        <v>0.20988709677419354</v>
      </c>
      <c r="AO1222" s="345">
        <v>0</v>
      </c>
      <c r="AP1222" s="132">
        <f t="shared" si="627"/>
        <v>4.4834672925000003</v>
      </c>
      <c r="AQ1222" s="136">
        <f t="shared" si="628"/>
        <v>9.2440574032258069E-2</v>
      </c>
      <c r="AR1222" s="140">
        <f t="shared" si="629"/>
        <v>0</v>
      </c>
      <c r="AS1222" s="465">
        <v>11.236048170566923</v>
      </c>
      <c r="AT1222" s="430">
        <v>10.389637096774194</v>
      </c>
      <c r="AU1222" s="352">
        <f>AS1222-AT1222</f>
        <v>0.84641107379272817</v>
      </c>
      <c r="AV1222" s="417">
        <f>AS1222*Y1222/1000</f>
        <v>4.9486926957627899</v>
      </c>
      <c r="AW1222" s="349">
        <f>AT1222*Y1222/1000</f>
        <v>4.5759078665322592</v>
      </c>
      <c r="AX1222" s="352">
        <f>AU1222*Y1222/1000</f>
        <v>0.37278482923053136</v>
      </c>
      <c r="AY1222" s="209">
        <v>1.349</v>
      </c>
      <c r="AZ1222" s="222">
        <v>1.2979413730489655</v>
      </c>
      <c r="BA1222" s="225">
        <f t="shared" si="642"/>
        <v>5.1058626951034469E-2</v>
      </c>
      <c r="BB1222" s="228">
        <f t="shared" si="643"/>
        <v>0.59414007000000002</v>
      </c>
      <c r="BC1222" s="222">
        <f t="shared" si="644"/>
        <v>0.571652318931956</v>
      </c>
      <c r="BD1222" s="225">
        <f t="shared" si="645"/>
        <v>2.2487751068044116E-2</v>
      </c>
      <c r="BE1222" s="238">
        <f t="shared" si="646"/>
        <v>428.29343146177143</v>
      </c>
      <c r="BF1222" s="448">
        <f>AB1222/AU1222</f>
        <v>25.836233976234769</v>
      </c>
    </row>
    <row r="1223" spans="1:58" x14ac:dyDescent="0.25">
      <c r="A1223" s="8">
        <v>1217</v>
      </c>
      <c r="B1223" s="9">
        <v>65</v>
      </c>
      <c r="C1223" s="10" t="s">
        <v>12</v>
      </c>
      <c r="D1223" s="10" t="s">
        <v>10</v>
      </c>
      <c r="E1223" s="11" t="s">
        <v>7</v>
      </c>
      <c r="F1223" s="12" t="s">
        <v>35</v>
      </c>
      <c r="G1223" s="13">
        <v>42655</v>
      </c>
      <c r="H1223" s="14">
        <v>21</v>
      </c>
      <c r="I1223" s="11">
        <v>147</v>
      </c>
      <c r="J1223" s="39"/>
      <c r="K1223" s="39"/>
      <c r="L1223" s="44">
        <v>180.00997163655069</v>
      </c>
      <c r="M1223" s="39"/>
      <c r="N1223" s="39"/>
      <c r="O1223" s="39"/>
      <c r="P1223" s="39"/>
      <c r="Q1223" s="39"/>
      <c r="R1223" s="39"/>
      <c r="S1223" s="315">
        <v>6113.7386700160496</v>
      </c>
      <c r="T1223" s="323">
        <v>271.21502393240297</v>
      </c>
      <c r="U1223" s="328">
        <v>14.330053812070892</v>
      </c>
      <c r="V1223" s="287"/>
      <c r="W1223" s="298"/>
      <c r="X1223" s="305"/>
      <c r="Y1223" s="39">
        <v>451.19</v>
      </c>
      <c r="Z1223" s="262"/>
      <c r="AA1223" s="192"/>
      <c r="AB1223" s="71"/>
      <c r="AC1223" s="253"/>
      <c r="AD1223" s="78"/>
      <c r="AE1223" s="163"/>
      <c r="AF1223" s="165"/>
      <c r="AG1223" s="167"/>
      <c r="AH1223" s="169"/>
      <c r="AI1223" s="177"/>
      <c r="AJ1223" s="177"/>
      <c r="AK1223" s="258"/>
      <c r="AL1223" s="107"/>
      <c r="AM1223" s="336"/>
      <c r="AN1223" s="339"/>
      <c r="AO1223" s="343"/>
      <c r="AP1223" s="130"/>
      <c r="AQ1223" s="134"/>
      <c r="AR1223" s="138"/>
      <c r="AS1223" s="463"/>
      <c r="AT1223" s="428"/>
      <c r="AU1223" s="350"/>
      <c r="AV1223" s="415"/>
      <c r="AW1223" s="347"/>
      <c r="AX1223" s="350"/>
      <c r="AY1223" s="207"/>
      <c r="AZ1223" s="220"/>
      <c r="BA1223" s="224"/>
      <c r="BB1223" s="226"/>
      <c r="BC1223" s="220"/>
      <c r="BD1223" s="224"/>
      <c r="BE1223" s="236"/>
      <c r="BF1223" s="446"/>
    </row>
    <row r="1224" spans="1:58" x14ac:dyDescent="0.25">
      <c r="A1224" s="15">
        <v>1218</v>
      </c>
      <c r="B1224" s="16">
        <v>66</v>
      </c>
      <c r="C1224" s="17" t="s">
        <v>12</v>
      </c>
      <c r="D1224" s="17" t="s">
        <v>10</v>
      </c>
      <c r="E1224" s="18" t="s">
        <v>7</v>
      </c>
      <c r="F1224" s="19" t="s">
        <v>35</v>
      </c>
      <c r="G1224" s="20">
        <v>42655</v>
      </c>
      <c r="H1224" s="21">
        <v>21</v>
      </c>
      <c r="I1224" s="18">
        <v>147</v>
      </c>
      <c r="J1224" s="40"/>
      <c r="K1224" s="40"/>
      <c r="L1224" s="43">
        <v>180.02563557421487</v>
      </c>
      <c r="M1224" s="40"/>
      <c r="N1224" s="40"/>
      <c r="O1224" s="40"/>
      <c r="P1224" s="40"/>
      <c r="Q1224" s="40"/>
      <c r="R1224" s="40"/>
      <c r="S1224" s="313">
        <v>6114.2706695522502</v>
      </c>
      <c r="T1224" s="321">
        <v>271.23862426515035</v>
      </c>
      <c r="U1224" s="326">
        <v>14.331300771156526</v>
      </c>
      <c r="V1224" s="288">
        <f>S1224/T1224</f>
        <v>22.542035398230091</v>
      </c>
      <c r="W1224" s="299">
        <f>S1224/U1224</f>
        <v>426.63752350086452</v>
      </c>
      <c r="X1224" s="306">
        <f>T1224/U1224</f>
        <v>18.926308825438291</v>
      </c>
      <c r="Y1224" s="40">
        <v>444.24</v>
      </c>
      <c r="Z1224" s="263">
        <v>35.599999999999994</v>
      </c>
      <c r="AA1224" s="193">
        <v>3.86</v>
      </c>
      <c r="AB1224" s="72">
        <v>8.094626201373746</v>
      </c>
      <c r="AC1224" s="254">
        <f>(AB1224/12000)</f>
        <v>6.745521834478122E-4</v>
      </c>
      <c r="AD1224" s="79">
        <f>Y1224*AB1224/1000</f>
        <v>3.5959567436982729</v>
      </c>
      <c r="AE1224" s="163">
        <v>0.33931175622499998</v>
      </c>
      <c r="AF1224" s="165">
        <v>0.32749696827499997</v>
      </c>
      <c r="AG1224" s="167">
        <v>0.26420436060000002</v>
      </c>
      <c r="AH1224" s="169">
        <v>0.24915206437499998</v>
      </c>
      <c r="AI1224" s="178">
        <f>AE1224/AB1224*100</f>
        <v>4.1918150113888535</v>
      </c>
      <c r="AJ1224" s="178">
        <f>AH1224/AB1224*100</f>
        <v>3.0779934511703106</v>
      </c>
      <c r="AK1224" s="259">
        <f>AH1224/AC1224</f>
        <v>369.35921414043725</v>
      </c>
      <c r="AL1224" s="108">
        <v>13.580787750224347</v>
      </c>
      <c r="AM1224" s="335">
        <v>2.1048611111111111</v>
      </c>
      <c r="AN1224" s="340">
        <v>1.185483870967742E-2</v>
      </c>
      <c r="AO1224" s="344">
        <v>0</v>
      </c>
      <c r="AP1224" s="131">
        <f>AM1224*Y1224/1000</f>
        <v>0.93506349999999994</v>
      </c>
      <c r="AQ1224" s="135">
        <f>AN1224*Y1224/1000</f>
        <v>5.2663935483870973E-3</v>
      </c>
      <c r="AR1224" s="139">
        <f>AO1224*Y1224/1000</f>
        <v>0</v>
      </c>
      <c r="AS1224" s="464">
        <v>2.3638183783347677</v>
      </c>
      <c r="AT1224" s="429">
        <v>2.1167159498207884</v>
      </c>
      <c r="AU1224" s="351">
        <f>AS1224-AT1224</f>
        <v>0.24710242851397934</v>
      </c>
      <c r="AV1224" s="416">
        <f>AS1224*Y1224/1000</f>
        <v>1.0501026763914372</v>
      </c>
      <c r="AW1224" s="348">
        <f>AT1224*Y1224/1000</f>
        <v>0.94032989354838703</v>
      </c>
      <c r="AX1224" s="351">
        <f>AU1224*Y1224/1000</f>
        <v>0.10977278284305018</v>
      </c>
      <c r="AY1224" s="208">
        <v>6.0999999999999999E-2</v>
      </c>
      <c r="AZ1224" s="221">
        <v>2.0653125942989483E-2</v>
      </c>
      <c r="BA1224" s="223">
        <f>AY1224-AZ1224</f>
        <v>4.0346874057010512E-2</v>
      </c>
      <c r="BB1224" s="227">
        <f>AY1224*Y1224/1000</f>
        <v>2.709864E-2</v>
      </c>
      <c r="BC1224" s="221">
        <f>AZ1224*Y1224/1000</f>
        <v>9.1749446689136475E-3</v>
      </c>
      <c r="BD1224" s="223">
        <f>BA1224*Y1224/1000</f>
        <v>1.7923695331086349E-2</v>
      </c>
      <c r="BE1224" s="237">
        <f>AB1224/BA1224</f>
        <v>200.62585740684551</v>
      </c>
      <c r="BF1224" s="447">
        <f>AB1224/AU1224</f>
        <v>32.758181496042269</v>
      </c>
    </row>
    <row r="1225" spans="1:58" x14ac:dyDescent="0.25">
      <c r="A1225" s="15">
        <v>1219</v>
      </c>
      <c r="B1225" s="16">
        <v>67</v>
      </c>
      <c r="C1225" s="17" t="s">
        <v>12</v>
      </c>
      <c r="D1225" s="17" t="s">
        <v>10</v>
      </c>
      <c r="E1225" s="18" t="s">
        <v>7</v>
      </c>
      <c r="F1225" s="19" t="s">
        <v>35</v>
      </c>
      <c r="G1225" s="20">
        <v>42655</v>
      </c>
      <c r="H1225" s="21">
        <v>21</v>
      </c>
      <c r="I1225" s="18">
        <v>147</v>
      </c>
      <c r="J1225" s="40"/>
      <c r="K1225" s="40"/>
      <c r="L1225" s="43">
        <v>180.03346754304692</v>
      </c>
      <c r="M1225" s="40"/>
      <c r="N1225" s="40"/>
      <c r="O1225" s="40"/>
      <c r="P1225" s="40"/>
      <c r="Q1225" s="40"/>
      <c r="R1225" s="40"/>
      <c r="S1225" s="313">
        <v>6114.5366693203505</v>
      </c>
      <c r="T1225" s="321">
        <v>271.25042443152398</v>
      </c>
      <c r="U1225" s="326">
        <v>14.331924250699339</v>
      </c>
      <c r="V1225" s="288">
        <f>S1225/T1225</f>
        <v>22.542035398230095</v>
      </c>
      <c r="W1225" s="299">
        <f>S1225/U1225</f>
        <v>426.63752350086457</v>
      </c>
      <c r="X1225" s="306">
        <f>T1225/U1225</f>
        <v>18.926308825438291</v>
      </c>
      <c r="Y1225" s="40">
        <v>446.9</v>
      </c>
      <c r="Z1225" s="263">
        <v>42.900000000000006</v>
      </c>
      <c r="AA1225" s="193">
        <v>3.84</v>
      </c>
      <c r="AB1225" s="72">
        <v>7.2477248449816338</v>
      </c>
      <c r="AC1225" s="254">
        <f>(AB1225/12000)</f>
        <v>6.0397707041513619E-4</v>
      </c>
      <c r="AD1225" s="79">
        <f>Y1225*AB1225/1000</f>
        <v>3.2390082332222918</v>
      </c>
      <c r="AE1225" s="163">
        <v>0.32455668592499998</v>
      </c>
      <c r="AF1225" s="165">
        <v>0.31358059497500002</v>
      </c>
      <c r="AG1225" s="167">
        <v>0.25422654299999997</v>
      </c>
      <c r="AH1225" s="169">
        <v>0.24052491787499997</v>
      </c>
      <c r="AI1225" s="178">
        <f>AE1225/AB1225*100</f>
        <v>4.4780492205043476</v>
      </c>
      <c r="AJ1225" s="178">
        <f>AH1225/AB1225*100</f>
        <v>3.3186265072071661</v>
      </c>
      <c r="AK1225" s="259">
        <f>AH1225/AC1225</f>
        <v>398.2351808648599</v>
      </c>
      <c r="AL1225" s="108">
        <v>13.922442787965856</v>
      </c>
      <c r="AM1225" s="335">
        <v>2.0986388888888889</v>
      </c>
      <c r="AN1225" s="340">
        <v>1.5016129032258064E-2</v>
      </c>
      <c r="AO1225" s="344">
        <v>0</v>
      </c>
      <c r="AP1225" s="131">
        <f>AM1225*Y1225/1000</f>
        <v>0.93788171944444443</v>
      </c>
      <c r="AQ1225" s="135">
        <f>AN1225*Y1225/1000</f>
        <v>6.7107080645161287E-3</v>
      </c>
      <c r="AR1225" s="139">
        <f>AO1225*Y1225/1000</f>
        <v>0</v>
      </c>
      <c r="AS1225" s="464">
        <v>2.2958014771813948</v>
      </c>
      <c r="AT1225" s="429">
        <v>2.1136550179211469</v>
      </c>
      <c r="AU1225" s="351">
        <f>AS1225-AT1225</f>
        <v>0.18214645926024797</v>
      </c>
      <c r="AV1225" s="416">
        <f>AS1225*Y1225/1000</f>
        <v>1.0259936801523653</v>
      </c>
      <c r="AW1225" s="348">
        <f>AT1225*Y1225/1000</f>
        <v>0.94459242750896044</v>
      </c>
      <c r="AX1225" s="351">
        <f>AU1225*Y1225/1000</f>
        <v>8.1401252643404823E-2</v>
      </c>
      <c r="AY1225" s="208">
        <v>4.9000000000000002E-2</v>
      </c>
      <c r="AZ1225" s="221">
        <v>9.3674603991529045E-3</v>
      </c>
      <c r="BA1225" s="223">
        <f>AY1225-AZ1225</f>
        <v>3.9632539600847096E-2</v>
      </c>
      <c r="BB1225" s="227">
        <f>AY1225*Y1225/1000</f>
        <v>2.18981E-2</v>
      </c>
      <c r="BC1225" s="221">
        <f>AZ1225*Y1225/1000</f>
        <v>4.1863180523814322E-3</v>
      </c>
      <c r="BD1225" s="223">
        <f>BA1225*Y1225/1000</f>
        <v>1.7711781947618566E-2</v>
      </c>
      <c r="BE1225" s="237">
        <f>AB1225/BA1225</f>
        <v>182.87308655907387</v>
      </c>
      <c r="BF1225" s="447">
        <f>AB1225/AU1225</f>
        <v>39.790643608538112</v>
      </c>
    </row>
    <row r="1226" spans="1:58" ht="15.75" thickBot="1" x14ac:dyDescent="0.3">
      <c r="A1226" s="22">
        <v>1220</v>
      </c>
      <c r="B1226" s="23">
        <v>68</v>
      </c>
      <c r="C1226" s="24" t="s">
        <v>12</v>
      </c>
      <c r="D1226" s="24" t="s">
        <v>10</v>
      </c>
      <c r="E1226" s="25" t="s">
        <v>7</v>
      </c>
      <c r="F1226" s="26" t="s">
        <v>35</v>
      </c>
      <c r="G1226" s="27">
        <v>42655</v>
      </c>
      <c r="H1226" s="28">
        <v>21</v>
      </c>
      <c r="I1226" s="25">
        <v>147</v>
      </c>
      <c r="J1226" s="41"/>
      <c r="K1226" s="41"/>
      <c r="L1226" s="42">
        <v>180.02563557421487</v>
      </c>
      <c r="M1226" s="41"/>
      <c r="N1226" s="41"/>
      <c r="O1226" s="41"/>
      <c r="P1226" s="41"/>
      <c r="Q1226" s="41"/>
      <c r="R1226" s="41"/>
      <c r="S1226" s="314">
        <v>6114.2706695522502</v>
      </c>
      <c r="T1226" s="322">
        <v>271.23862426515035</v>
      </c>
      <c r="U1226" s="327">
        <v>14.331300771156526</v>
      </c>
      <c r="V1226" s="289">
        <f>S1226/T1226</f>
        <v>22.542035398230091</v>
      </c>
      <c r="W1226" s="300">
        <f>S1226/U1226</f>
        <v>426.63752350086452</v>
      </c>
      <c r="X1226" s="307">
        <f>T1226/U1226</f>
        <v>18.926308825438291</v>
      </c>
      <c r="Y1226" s="41">
        <v>451.74</v>
      </c>
      <c r="Z1226" s="264">
        <v>35.599999999999994</v>
      </c>
      <c r="AA1226" s="194">
        <v>3.9</v>
      </c>
      <c r="AB1226" s="73">
        <v>5.0494328523574525</v>
      </c>
      <c r="AC1226" s="255">
        <f>(AB1226/12000)</f>
        <v>4.2078607102978772E-4</v>
      </c>
      <c r="AD1226" s="80">
        <f>Y1226*AB1226/1000</f>
        <v>2.2810307967239556</v>
      </c>
      <c r="AE1226" s="145">
        <v>0.22862926872500003</v>
      </c>
      <c r="AF1226" s="150">
        <v>0.22084548327499998</v>
      </c>
      <c r="AG1226" s="155">
        <v>0.17783708130000001</v>
      </c>
      <c r="AH1226" s="160">
        <v>0.16739949587499997</v>
      </c>
      <c r="AI1226" s="179">
        <f>AE1226/AB1226*100</f>
        <v>4.5278207555182917</v>
      </c>
      <c r="AJ1226" s="179">
        <f>AH1226/AB1226*100</f>
        <v>3.3152138224166183</v>
      </c>
      <c r="AK1226" s="260">
        <f>AH1226/AC1226</f>
        <v>397.82565868999416</v>
      </c>
      <c r="AL1226" s="109">
        <v>12.555822636999864</v>
      </c>
      <c r="AM1226" s="337">
        <v>1.4017500000000001</v>
      </c>
      <c r="AN1226" s="341">
        <v>1.185483870967742E-2</v>
      </c>
      <c r="AO1226" s="345">
        <v>0</v>
      </c>
      <c r="AP1226" s="132">
        <f>AM1226*Y1226/1000</f>
        <v>0.63322654499999997</v>
      </c>
      <c r="AQ1226" s="136">
        <f>AN1226*Y1226/1000</f>
        <v>5.3553048387096781E-3</v>
      </c>
      <c r="AR1226" s="140">
        <f>AO1226*Y1226/1000</f>
        <v>0</v>
      </c>
      <c r="AS1226" s="465">
        <v>1.5671713477623004</v>
      </c>
      <c r="AT1226" s="430">
        <v>1.4136048387096776</v>
      </c>
      <c r="AU1226" s="352">
        <f>AS1226-AT1226</f>
        <v>0.15356650905262281</v>
      </c>
      <c r="AV1226" s="417">
        <f>AS1226*Y1226/1000</f>
        <v>0.70795398463814163</v>
      </c>
      <c r="AW1226" s="349">
        <f>AT1226*Y1226/1000</f>
        <v>0.6385818498387098</v>
      </c>
      <c r="AX1226" s="352">
        <f>AU1226*Y1226/1000</f>
        <v>6.9372134799431828E-2</v>
      </c>
      <c r="AY1226" s="209">
        <v>5.7000000000000002E-2</v>
      </c>
      <c r="AZ1226" s="222">
        <v>7.9605317248086804E-4</v>
      </c>
      <c r="BA1226" s="225">
        <f>AY1226-AZ1226</f>
        <v>5.6203946827519134E-2</v>
      </c>
      <c r="BB1226" s="228">
        <f>AY1226*Y1226/1000</f>
        <v>2.5749180000000003E-2</v>
      </c>
      <c r="BC1226" s="222">
        <f>AZ1226*Y1226/1000</f>
        <v>3.5960906013650737E-4</v>
      </c>
      <c r="BD1226" s="225">
        <f>BA1226*Y1226/1000</f>
        <v>2.5389570939863493E-2</v>
      </c>
      <c r="BE1226" s="238">
        <f>AB1226/BA1226</f>
        <v>89.841250256914321</v>
      </c>
      <c r="BF1226" s="448">
        <f>AB1226/AU1226</f>
        <v>32.881081190867974</v>
      </c>
    </row>
    <row r="1227" spans="1:58" x14ac:dyDescent="0.25">
      <c r="A1227" s="8">
        <v>1221</v>
      </c>
      <c r="B1227" s="9">
        <v>69</v>
      </c>
      <c r="C1227" s="10" t="s">
        <v>12</v>
      </c>
      <c r="D1227" s="10" t="s">
        <v>10</v>
      </c>
      <c r="E1227" s="11" t="s">
        <v>8</v>
      </c>
      <c r="F1227" s="12" t="s">
        <v>35</v>
      </c>
      <c r="G1227" s="13">
        <v>42654</v>
      </c>
      <c r="H1227" s="14">
        <v>21</v>
      </c>
      <c r="I1227" s="11">
        <v>147</v>
      </c>
      <c r="J1227" s="39"/>
      <c r="K1227" s="39"/>
      <c r="L1227" s="44">
        <v>180.00997163655069</v>
      </c>
      <c r="M1227" s="39"/>
      <c r="N1227" s="39"/>
      <c r="O1227" s="39"/>
      <c r="P1227" s="39"/>
      <c r="Q1227" s="39"/>
      <c r="R1227" s="39"/>
      <c r="S1227" s="315">
        <v>6113.7386700160496</v>
      </c>
      <c r="T1227" s="323">
        <v>271.21502393240297</v>
      </c>
      <c r="U1227" s="328">
        <v>14.330053812070892</v>
      </c>
      <c r="V1227" s="287">
        <f>S1227/T1227</f>
        <v>22.542035398230095</v>
      </c>
      <c r="W1227" s="298">
        <f>S1227/U1227</f>
        <v>426.63752350086463</v>
      </c>
      <c r="X1227" s="305">
        <f>T1227/U1227</f>
        <v>18.926308825438294</v>
      </c>
      <c r="Y1227" s="39">
        <v>450.04</v>
      </c>
      <c r="Z1227" s="262">
        <v>32.299999999999997</v>
      </c>
      <c r="AA1227" s="192">
        <v>3.92</v>
      </c>
      <c r="AB1227" s="71">
        <v>5.6447210003113479</v>
      </c>
      <c r="AC1227" s="253">
        <f>(AB1227/12000)</f>
        <v>4.7039341669261232E-4</v>
      </c>
      <c r="AD1227" s="78">
        <f>Y1227*AB1227/1000</f>
        <v>2.5403502389801194</v>
      </c>
      <c r="AE1227" s="163">
        <v>0.23627493532500002</v>
      </c>
      <c r="AF1227" s="165">
        <v>0.22720321267499999</v>
      </c>
      <c r="AG1227" s="167">
        <v>0.18344963340000001</v>
      </c>
      <c r="AH1227" s="169">
        <v>0.17333889007499997</v>
      </c>
      <c r="AI1227" s="177">
        <f>AE1227/AB1227*100</f>
        <v>4.1857681772397202</v>
      </c>
      <c r="AJ1227" s="177">
        <f>AH1227/AB1227*100</f>
        <v>3.0708141299709775</v>
      </c>
      <c r="AK1227" s="258">
        <f>AH1227/AC1227</f>
        <v>368.4976955965173</v>
      </c>
      <c r="AL1227" s="107">
        <v>8.1143071463605096</v>
      </c>
      <c r="AM1227" s="336">
        <v>1.6903055555555557</v>
      </c>
      <c r="AN1227" s="339">
        <v>1.4112903225806449E-2</v>
      </c>
      <c r="AO1227" s="343">
        <v>0</v>
      </c>
      <c r="AP1227" s="130">
        <f>AM1227*Y1227/1000</f>
        <v>0.76070511222222226</v>
      </c>
      <c r="AQ1227" s="134">
        <f>AN1227*Y1227/1000</f>
        <v>6.3513709677419346E-3</v>
      </c>
      <c r="AR1227" s="138">
        <f>AO1227*Y1227/1000</f>
        <v>0</v>
      </c>
      <c r="AS1227" s="463">
        <v>1.8764196769495511</v>
      </c>
      <c r="AT1227" s="428">
        <v>1.7044184587813622</v>
      </c>
      <c r="AU1227" s="350">
        <f>AS1227-AT1227</f>
        <v>0.17200121816818892</v>
      </c>
      <c r="AV1227" s="415">
        <f>AS1227*Y1227/1000</f>
        <v>0.84446391141437604</v>
      </c>
      <c r="AW1227" s="347">
        <f>AT1227*Y1227/1000</f>
        <v>0.76705648318996433</v>
      </c>
      <c r="AX1227" s="350">
        <f>AU1227*Y1227/1000</f>
        <v>7.740742822441174E-2</v>
      </c>
      <c r="AY1227" s="207">
        <v>0.13200000000000001</v>
      </c>
      <c r="AZ1227" s="220">
        <v>5.8547849813505935E-2</v>
      </c>
      <c r="BA1227" s="224">
        <f>AY1227-AZ1227</f>
        <v>7.3452150186494064E-2</v>
      </c>
      <c r="BB1227" s="226">
        <f>AY1227*Y1227/1000</f>
        <v>5.9405280000000005E-2</v>
      </c>
      <c r="BC1227" s="220">
        <f>AZ1227*Y1227/1000</f>
        <v>2.6348874330070212E-2</v>
      </c>
      <c r="BD1227" s="224">
        <f>BA1227*Y1227/1000</f>
        <v>3.3056405669929789E-2</v>
      </c>
      <c r="BE1227" s="236">
        <f>AB1227/BA1227</f>
        <v>76.848955217505193</v>
      </c>
      <c r="BF1227" s="446">
        <f>AB1227/AU1227</f>
        <v>32.817912921940696</v>
      </c>
    </row>
    <row r="1228" spans="1:58" x14ac:dyDescent="0.25">
      <c r="A1228" s="15">
        <v>1222</v>
      </c>
      <c r="B1228" s="16">
        <v>70</v>
      </c>
      <c r="C1228" s="17" t="s">
        <v>12</v>
      </c>
      <c r="D1228" s="17" t="s">
        <v>10</v>
      </c>
      <c r="E1228" s="18" t="s">
        <v>8</v>
      </c>
      <c r="F1228" s="19" t="s">
        <v>35</v>
      </c>
      <c r="G1228" s="20">
        <v>42654</v>
      </c>
      <c r="H1228" s="21">
        <v>21</v>
      </c>
      <c r="I1228" s="18">
        <v>147</v>
      </c>
      <c r="J1228" s="40"/>
      <c r="K1228" s="40"/>
      <c r="L1228" s="43">
        <v>180.03346754304692</v>
      </c>
      <c r="M1228" s="40"/>
      <c r="N1228" s="40"/>
      <c r="O1228" s="40"/>
      <c r="P1228" s="40"/>
      <c r="Q1228" s="40"/>
      <c r="R1228" s="40"/>
      <c r="S1228" s="313">
        <v>6114.5366693203505</v>
      </c>
      <c r="T1228" s="321">
        <v>271.25042443152398</v>
      </c>
      <c r="U1228" s="326">
        <v>14.331924250699339</v>
      </c>
      <c r="V1228" s="288">
        <f>S1228/T1228</f>
        <v>22.542035398230095</v>
      </c>
      <c r="W1228" s="299">
        <f>S1228/U1228</f>
        <v>426.63752350086457</v>
      </c>
      <c r="X1228" s="306">
        <f>T1228/U1228</f>
        <v>18.926308825438291</v>
      </c>
      <c r="Y1228" s="40">
        <v>449.79000000000008</v>
      </c>
      <c r="Z1228" s="263">
        <v>42.600000000000009</v>
      </c>
      <c r="AA1228" s="193">
        <v>3.85</v>
      </c>
      <c r="AB1228" s="72">
        <v>6.3918953411264585</v>
      </c>
      <c r="AC1228" s="254">
        <f>(AB1228/12000)</f>
        <v>5.3265794509387151E-4</v>
      </c>
      <c r="AD1228" s="79">
        <f>Y1228*AB1228/1000</f>
        <v>2.8750106054852704</v>
      </c>
      <c r="AE1228" s="163">
        <v>0.26575670392499995</v>
      </c>
      <c r="AF1228" s="165">
        <v>0.25570484257500004</v>
      </c>
      <c r="AG1228" s="167">
        <v>0.20570669319999998</v>
      </c>
      <c r="AH1228" s="169">
        <v>0.19391077757499997</v>
      </c>
      <c r="AI1228" s="178">
        <f>AE1228/AB1228*100</f>
        <v>4.1577136317467467</v>
      </c>
      <c r="AJ1228" s="178">
        <f>AH1228/AB1228*100</f>
        <v>3.0336976315514361</v>
      </c>
      <c r="AK1228" s="259">
        <f>AH1228/AC1228</f>
        <v>364.04371578617236</v>
      </c>
      <c r="AL1228" s="108">
        <v>8.3420771715214919</v>
      </c>
      <c r="AM1228" s="335">
        <v>2.4175277777777779</v>
      </c>
      <c r="AN1228" s="340">
        <v>2.6080645161290317E-2</v>
      </c>
      <c r="AO1228" s="344">
        <v>0</v>
      </c>
      <c r="AP1228" s="131">
        <f>AM1228*Y1228/1000</f>
        <v>1.087379819166667</v>
      </c>
      <c r="AQ1228" s="135">
        <f>AN1228*Y1228/1000</f>
        <v>1.1730813387096774E-2</v>
      </c>
      <c r="AR1228" s="139">
        <f>AO1228*Y1228/1000</f>
        <v>0</v>
      </c>
      <c r="AS1228" s="464">
        <v>2.9270853260266656</v>
      </c>
      <c r="AT1228" s="429">
        <v>2.4436084229390684</v>
      </c>
      <c r="AU1228" s="351">
        <f>AS1228-AT1228</f>
        <v>0.48347690308759717</v>
      </c>
      <c r="AV1228" s="416">
        <f>AS1228*Y1228/1000</f>
        <v>1.3165737087935343</v>
      </c>
      <c r="AW1228" s="348">
        <f>AT1228*Y1228/1000</f>
        <v>1.0991106325537636</v>
      </c>
      <c r="AX1228" s="351">
        <f>AU1228*Y1228/1000</f>
        <v>0.21746307623977038</v>
      </c>
      <c r="AY1228" s="208">
        <v>0.14299999999999999</v>
      </c>
      <c r="AZ1228" s="221">
        <v>8.0151813315327433E-2</v>
      </c>
      <c r="BA1228" s="223">
        <f>AY1228-AZ1228</f>
        <v>6.2848186684672555E-2</v>
      </c>
      <c r="BB1228" s="227">
        <f>AY1228*Y1228/1000</f>
        <v>6.4319970000000018E-2</v>
      </c>
      <c r="BC1228" s="221">
        <f>AZ1228*Y1228/1000</f>
        <v>3.605148411110113E-2</v>
      </c>
      <c r="BD1228" s="223">
        <f>BA1228*Y1228/1000</f>
        <v>2.8268485888898874E-2</v>
      </c>
      <c r="BE1228" s="237">
        <f>AB1228/BA1228</f>
        <v>101.70373527555277</v>
      </c>
      <c r="BF1228" s="447">
        <f>AB1228/AU1228</f>
        <v>13.220683967127099</v>
      </c>
    </row>
    <row r="1229" spans="1:58" x14ac:dyDescent="0.25">
      <c r="A1229" s="15">
        <v>1223</v>
      </c>
      <c r="B1229" s="16">
        <v>71</v>
      </c>
      <c r="C1229" s="17" t="s">
        <v>12</v>
      </c>
      <c r="D1229" s="17" t="s">
        <v>10</v>
      </c>
      <c r="E1229" s="18" t="s">
        <v>8</v>
      </c>
      <c r="F1229" s="19" t="s">
        <v>35</v>
      </c>
      <c r="G1229" s="20">
        <v>42654</v>
      </c>
      <c r="H1229" s="21">
        <v>21</v>
      </c>
      <c r="I1229" s="18">
        <v>147</v>
      </c>
      <c r="J1229" s="40"/>
      <c r="K1229" s="40"/>
      <c r="L1229" s="43">
        <v>180.041299511879</v>
      </c>
      <c r="M1229" s="40"/>
      <c r="N1229" s="40"/>
      <c r="O1229" s="40"/>
      <c r="P1229" s="40"/>
      <c r="Q1229" s="40"/>
      <c r="R1229" s="40"/>
      <c r="S1229" s="313">
        <v>6114.8026690884508</v>
      </c>
      <c r="T1229" s="321">
        <v>271.26222459789761</v>
      </c>
      <c r="U1229" s="326">
        <v>14.332547730242155</v>
      </c>
      <c r="V1229" s="288"/>
      <c r="W1229" s="299"/>
      <c r="X1229" s="306"/>
      <c r="Y1229" s="40">
        <v>448.21000000000004</v>
      </c>
      <c r="Z1229" s="263"/>
      <c r="AA1229" s="193"/>
      <c r="AB1229" s="72"/>
      <c r="AC1229" s="254"/>
      <c r="AD1229" s="79"/>
      <c r="AE1229" s="163"/>
      <c r="AF1229" s="165"/>
      <c r="AG1229" s="167"/>
      <c r="AH1229" s="169"/>
      <c r="AI1229" s="178"/>
      <c r="AJ1229" s="178"/>
      <c r="AK1229" s="259"/>
      <c r="AL1229" s="108"/>
      <c r="AM1229" s="335"/>
      <c r="AN1229" s="340"/>
      <c r="AO1229" s="344"/>
      <c r="AP1229" s="131"/>
      <c r="AQ1229" s="135"/>
      <c r="AR1229" s="139"/>
      <c r="AS1229" s="464"/>
      <c r="AT1229" s="429"/>
      <c r="AU1229" s="351"/>
      <c r="AV1229" s="416"/>
      <c r="AW1229" s="348"/>
      <c r="AX1229" s="351"/>
      <c r="AY1229" s="208"/>
      <c r="AZ1229" s="221"/>
      <c r="BA1229" s="223"/>
      <c r="BB1229" s="227"/>
      <c r="BC1229" s="221"/>
      <c r="BD1229" s="223"/>
      <c r="BE1229" s="237"/>
      <c r="BF1229" s="447"/>
    </row>
    <row r="1230" spans="1:58" ht="15.75" thickBot="1" x14ac:dyDescent="0.3">
      <c r="A1230" s="85">
        <v>1224</v>
      </c>
      <c r="B1230" s="86">
        <v>72</v>
      </c>
      <c r="C1230" s="87" t="s">
        <v>12</v>
      </c>
      <c r="D1230" s="87" t="s">
        <v>10</v>
      </c>
      <c r="E1230" s="88" t="s">
        <v>8</v>
      </c>
      <c r="F1230" s="89" t="s">
        <v>35</v>
      </c>
      <c r="G1230" s="103">
        <v>42654</v>
      </c>
      <c r="H1230" s="91">
        <v>21</v>
      </c>
      <c r="I1230" s="88">
        <v>147</v>
      </c>
      <c r="J1230" s="92"/>
      <c r="K1230" s="92"/>
      <c r="L1230" s="93">
        <v>180.02563557421487</v>
      </c>
      <c r="M1230" s="92"/>
      <c r="N1230" s="92"/>
      <c r="O1230" s="92"/>
      <c r="P1230" s="92"/>
      <c r="Q1230" s="92"/>
      <c r="R1230" s="92"/>
      <c r="S1230" s="316">
        <v>6114.2706695522502</v>
      </c>
      <c r="T1230" s="324">
        <v>271.23862426515035</v>
      </c>
      <c r="U1230" s="329">
        <v>14.331300771156526</v>
      </c>
      <c r="V1230" s="290">
        <f>S1230/T1230</f>
        <v>22.542035398230091</v>
      </c>
      <c r="W1230" s="301">
        <f>S1230/U1230</f>
        <v>426.63752350086452</v>
      </c>
      <c r="X1230" s="308">
        <f>T1230/U1230</f>
        <v>18.926308825438291</v>
      </c>
      <c r="Y1230" s="92">
        <v>455.74999999999994</v>
      </c>
      <c r="Z1230" s="265">
        <v>36.299999999999997</v>
      </c>
      <c r="AA1230" s="195">
        <v>3.88</v>
      </c>
      <c r="AB1230" s="97">
        <v>5.8937791139163851</v>
      </c>
      <c r="AC1230" s="256">
        <f>(AB1230/12000)</f>
        <v>4.9114825949303205E-4</v>
      </c>
      <c r="AD1230" s="98">
        <f>Y1230*AB1230/1000</f>
        <v>2.6860898311673922</v>
      </c>
      <c r="AE1230" s="146">
        <v>0.25067881492499999</v>
      </c>
      <c r="AF1230" s="151">
        <v>0.24156554787500006</v>
      </c>
      <c r="AG1230" s="156">
        <v>0.19540751730000003</v>
      </c>
      <c r="AH1230" s="161">
        <v>0.18438184257500001</v>
      </c>
      <c r="AI1230" s="180">
        <f>AE1230/AB1230*100</f>
        <v>4.2532780764229425</v>
      </c>
      <c r="AJ1230" s="180">
        <f>AH1230/AB1230*100</f>
        <v>3.1284145369418037</v>
      </c>
      <c r="AK1230" s="261">
        <f>AH1230/AC1230</f>
        <v>375.40974443301644</v>
      </c>
      <c r="AL1230" s="110">
        <v>8.2281921589410008</v>
      </c>
      <c r="AM1230" s="338">
        <v>2.0924166666666668</v>
      </c>
      <c r="AN1230" s="342">
        <v>2.8225806451612889E-3</v>
      </c>
      <c r="AO1230" s="346">
        <v>0</v>
      </c>
      <c r="AP1230" s="133">
        <f>AM1230*Y1230/1000</f>
        <v>0.95361889583333326</v>
      </c>
      <c r="AQ1230" s="137">
        <f>AN1230*Y1230/1000</f>
        <v>1.2863911290322571E-3</v>
      </c>
      <c r="AR1230" s="141">
        <f>AO1230*Y1230/1000</f>
        <v>0</v>
      </c>
      <c r="AS1230" s="466">
        <v>2.4311609035459254</v>
      </c>
      <c r="AT1230" s="431">
        <v>2.0952392473118282</v>
      </c>
      <c r="AU1230" s="354">
        <f>AS1230-AT1230</f>
        <v>0.3359216562340972</v>
      </c>
      <c r="AV1230" s="426">
        <f>AS1230*Y1230/1000</f>
        <v>1.1080015817910553</v>
      </c>
      <c r="AW1230" s="353">
        <f>AT1230*Y1230/1000</f>
        <v>0.95490528696236565</v>
      </c>
      <c r="AX1230" s="354">
        <f>AU1230*Y1230/1000</f>
        <v>0.15309629482868981</v>
      </c>
      <c r="AY1230" s="229">
        <v>0.11899999999999999</v>
      </c>
      <c r="AZ1230" s="230">
        <v>4.7738688274091216E-2</v>
      </c>
      <c r="BA1230" s="231">
        <f>AY1230-AZ1230</f>
        <v>7.1261311725908771E-2</v>
      </c>
      <c r="BB1230" s="232">
        <f>AY1230*Y1230/1000</f>
        <v>5.4234249999999991E-2</v>
      </c>
      <c r="BC1230" s="230">
        <f>AZ1230*Y1230/1000</f>
        <v>2.1756907180917068E-2</v>
      </c>
      <c r="BD1230" s="231">
        <f>BA1230*Y1230/1000</f>
        <v>3.2477342819082919E-2</v>
      </c>
      <c r="BE1230" s="239">
        <f>AB1230/BA1230</f>
        <v>82.706576277820034</v>
      </c>
      <c r="BF1230" s="449">
        <f>AB1230/AU1230</f>
        <v>17.545100187911451</v>
      </c>
    </row>
    <row r="1231" spans="1:58" ht="15.75" thickTop="1" x14ac:dyDescent="0.25">
      <c r="A1231" s="15">
        <v>1225</v>
      </c>
      <c r="B1231" s="16">
        <v>1</v>
      </c>
      <c r="C1231" s="17" t="s">
        <v>5</v>
      </c>
      <c r="D1231" s="17" t="s">
        <v>6</v>
      </c>
      <c r="E1231" s="18" t="s">
        <v>7</v>
      </c>
      <c r="F1231" s="19" t="s">
        <v>36</v>
      </c>
      <c r="G1231" s="20">
        <v>42662</v>
      </c>
      <c r="H1231" s="21">
        <v>22</v>
      </c>
      <c r="I1231" s="18">
        <v>154</v>
      </c>
      <c r="J1231" s="40"/>
      <c r="K1231" s="40"/>
      <c r="L1231" s="43">
        <v>30.000091841334029</v>
      </c>
      <c r="M1231" s="40"/>
      <c r="N1231" s="40"/>
      <c r="O1231" s="40"/>
      <c r="P1231" s="40"/>
      <c r="Q1231" s="40"/>
      <c r="R1231" s="40"/>
      <c r="S1231" s="313">
        <v>14148.143312679265</v>
      </c>
      <c r="T1231" s="321">
        <v>438.50134241416572</v>
      </c>
      <c r="U1231" s="326">
        <v>31.77701728115747</v>
      </c>
      <c r="V1231" s="287">
        <f>S1231/T1231</f>
        <v>32.264766248574688</v>
      </c>
      <c r="W1231" s="298">
        <f>S1231/U1231</f>
        <v>445.23194821902189</v>
      </c>
      <c r="X1231" s="305">
        <f>T1231/U1231</f>
        <v>13.799323534187707</v>
      </c>
      <c r="Y1231" s="40">
        <v>449.11</v>
      </c>
      <c r="Z1231" s="263">
        <v>69.300000000000011</v>
      </c>
      <c r="AA1231" s="193">
        <v>5.82</v>
      </c>
      <c r="AB1231" s="72">
        <v>14.443164918147586</v>
      </c>
      <c r="AC1231" s="253">
        <f>(AB1231/12000)</f>
        <v>1.2035970765122989E-3</v>
      </c>
      <c r="AD1231" s="79">
        <f>Y1231*AB1231/1000</f>
        <v>6.4865697963892623</v>
      </c>
      <c r="AE1231" s="163">
        <v>0.57984390847500011</v>
      </c>
      <c r="AF1231" s="165">
        <v>0.55173895502500003</v>
      </c>
      <c r="AG1231" s="167">
        <v>0.44175901997499994</v>
      </c>
      <c r="AH1231" s="169">
        <v>0.41377071667500009</v>
      </c>
      <c r="AI1231" s="178">
        <f>AE1231/AB1231*100</f>
        <v>4.0146596106954116</v>
      </c>
      <c r="AJ1231" s="177">
        <f>AH1231/AB1231*100</f>
        <v>2.8648202732567594</v>
      </c>
      <c r="AK1231" s="258">
        <f>AH1231/AC1231</f>
        <v>343.77843279081111</v>
      </c>
      <c r="AL1231" s="108">
        <v>139.6856621806094</v>
      </c>
      <c r="AM1231" s="336">
        <v>6.0000000000000001E-3</v>
      </c>
      <c r="AN1231" s="339">
        <v>7.1209193548387093</v>
      </c>
      <c r="AO1231" s="343">
        <v>3.2565217391304351E-2</v>
      </c>
      <c r="AP1231" s="131">
        <f>AM1231*Y1231/1000</f>
        <v>2.6946600000000002E-3</v>
      </c>
      <c r="AQ1231" s="135">
        <f>AN1231*Y1231/1000</f>
        <v>3.1980760914516129</v>
      </c>
      <c r="AR1231" s="139">
        <f>AO1231*Y1231/1000</f>
        <v>1.4625364782608697E-2</v>
      </c>
      <c r="AS1231" s="463">
        <v>7.7062171680469937</v>
      </c>
      <c r="AT1231" s="429">
        <v>7.1269193548387095</v>
      </c>
      <c r="AU1231" s="351">
        <f>AS1231-AT1231</f>
        <v>0.57929781320828422</v>
      </c>
      <c r="AV1231" s="415">
        <f>AS1231*Y1231/1000</f>
        <v>3.4609391923415855</v>
      </c>
      <c r="AW1231" s="348">
        <f>AT1231*Y1231/1000</f>
        <v>3.2007707514516128</v>
      </c>
      <c r="AX1231" s="351">
        <f>AU1231*Y1231/1000</f>
        <v>0.26016844088997254</v>
      </c>
      <c r="AY1231" s="208">
        <v>1.5640000000000001</v>
      </c>
      <c r="AZ1231" s="221">
        <v>1.2645946297067938</v>
      </c>
      <c r="BA1231" s="223">
        <f>AY1231-AZ1231</f>
        <v>0.29940537029320624</v>
      </c>
      <c r="BB1231" s="227">
        <f>AY1231*Y1231/1000</f>
        <v>0.70240804000000001</v>
      </c>
      <c r="BC1231" s="221">
        <f>AZ1231*Y1231/1000</f>
        <v>0.5679420941476182</v>
      </c>
      <c r="BD1231" s="223">
        <f>BA1231*Y1231/1000</f>
        <v>0.13446594585238186</v>
      </c>
      <c r="BE1231" s="237">
        <f>AB1231/BA1231</f>
        <v>48.239498523368049</v>
      </c>
      <c r="BF1231" s="447">
        <f>AB1231/AU1231</f>
        <v>24.932193060004877</v>
      </c>
    </row>
    <row r="1232" spans="1:58" x14ac:dyDescent="0.25">
      <c r="A1232" s="15">
        <v>1226</v>
      </c>
      <c r="B1232" s="16">
        <v>2</v>
      </c>
      <c r="C1232" s="17" t="s">
        <v>5</v>
      </c>
      <c r="D1232" s="17" t="s">
        <v>6</v>
      </c>
      <c r="E1232" s="18" t="s">
        <v>7</v>
      </c>
      <c r="F1232" s="19" t="s">
        <v>36</v>
      </c>
      <c r="G1232" s="20">
        <v>42662</v>
      </c>
      <c r="H1232" s="21">
        <v>22</v>
      </c>
      <c r="I1232" s="18">
        <v>154</v>
      </c>
      <c r="J1232" s="40"/>
      <c r="K1232" s="40"/>
      <c r="L1232" s="43">
        <v>30.003778035576371</v>
      </c>
      <c r="M1232" s="40"/>
      <c r="N1232" s="40"/>
      <c r="O1232" s="40"/>
      <c r="P1232" s="40"/>
      <c r="Q1232" s="40"/>
      <c r="R1232" s="40"/>
      <c r="S1232" s="313">
        <v>14149.881734171269</v>
      </c>
      <c r="T1232" s="321">
        <v>438.55522228667462</v>
      </c>
      <c r="U1232" s="326">
        <v>31.78092181114225</v>
      </c>
      <c r="V1232" s="288"/>
      <c r="W1232" s="299"/>
      <c r="X1232" s="306"/>
      <c r="Y1232" s="40">
        <v>448.49</v>
      </c>
      <c r="Z1232" s="263"/>
      <c r="AA1232" s="193"/>
      <c r="AB1232" s="72"/>
      <c r="AC1232" s="254"/>
      <c r="AD1232" s="79"/>
      <c r="AE1232" s="163"/>
      <c r="AF1232" s="165"/>
      <c r="AG1232" s="167"/>
      <c r="AH1232" s="169"/>
      <c r="AI1232" s="178"/>
      <c r="AJ1232" s="178"/>
      <c r="AK1232" s="259"/>
      <c r="AL1232" s="108"/>
      <c r="AM1232" s="335"/>
      <c r="AN1232" s="340"/>
      <c r="AO1232" s="344"/>
      <c r="AP1232" s="131"/>
      <c r="AQ1232" s="135"/>
      <c r="AR1232" s="139"/>
      <c r="AS1232" s="464"/>
      <c r="AT1232" s="429"/>
      <c r="AU1232" s="351"/>
      <c r="AV1232" s="416"/>
      <c r="AW1232" s="348"/>
      <c r="AX1232" s="351"/>
      <c r="AY1232" s="208"/>
      <c r="AZ1232" s="221"/>
      <c r="BA1232" s="223"/>
      <c r="BB1232" s="227"/>
      <c r="BC1232" s="221"/>
      <c r="BD1232" s="223"/>
      <c r="BE1232" s="237"/>
      <c r="BF1232" s="447"/>
    </row>
    <row r="1233" spans="1:58" x14ac:dyDescent="0.25">
      <c r="A1233" s="15">
        <v>1227</v>
      </c>
      <c r="B1233" s="16">
        <v>3</v>
      </c>
      <c r="C1233" s="17" t="s">
        <v>5</v>
      </c>
      <c r="D1233" s="17" t="s">
        <v>6</v>
      </c>
      <c r="E1233" s="18" t="s">
        <v>7</v>
      </c>
      <c r="F1233" s="19" t="s">
        <v>36</v>
      </c>
      <c r="G1233" s="20">
        <v>42662</v>
      </c>
      <c r="H1233" s="21">
        <v>22</v>
      </c>
      <c r="I1233" s="18">
        <v>154</v>
      </c>
      <c r="J1233" s="40"/>
      <c r="K1233" s="40"/>
      <c r="L1233" s="43">
        <v>30.001934938455197</v>
      </c>
      <c r="M1233" s="40"/>
      <c r="N1233" s="40"/>
      <c r="O1233" s="40"/>
      <c r="P1233" s="40"/>
      <c r="Q1233" s="40"/>
      <c r="R1233" s="40"/>
      <c r="S1233" s="313">
        <v>14149.012523425265</v>
      </c>
      <c r="T1233" s="321">
        <v>438.52828235042011</v>
      </c>
      <c r="U1233" s="326">
        <v>31.778969546149856</v>
      </c>
      <c r="V1233" s="288">
        <f t="shared" ref="V1233:V1267" si="648">S1233/T1233</f>
        <v>32.264766248574688</v>
      </c>
      <c r="W1233" s="299">
        <f t="shared" ref="W1233:W1267" si="649">S1233/U1233</f>
        <v>445.23194821902183</v>
      </c>
      <c r="X1233" s="306">
        <f t="shared" ref="X1233:X1267" si="650">T1233/U1233</f>
        <v>13.799323534187707</v>
      </c>
      <c r="Y1233" s="40">
        <v>447.21000000000004</v>
      </c>
      <c r="Z1233" s="263">
        <v>13.400000000000006</v>
      </c>
      <c r="AA1233" s="193">
        <v>6.24</v>
      </c>
      <c r="AB1233" s="72">
        <v>20.127905885829673</v>
      </c>
      <c r="AC1233" s="254">
        <f t="shared" ref="AC1233:AC1267" si="651">(AB1233/12000)</f>
        <v>1.6773254904858062E-3</v>
      </c>
      <c r="AD1233" s="79">
        <f t="shared" ref="AD1233:AD1267" si="652">Y1233*AB1233/1000</f>
        <v>9.0014007912018883</v>
      </c>
      <c r="AE1233" s="163">
        <v>0.77671828877500004</v>
      </c>
      <c r="AF1233" s="165">
        <v>0.74298057722499999</v>
      </c>
      <c r="AG1233" s="167">
        <v>0.60779353967500005</v>
      </c>
      <c r="AH1233" s="169">
        <v>0.57161704827500004</v>
      </c>
      <c r="AI1233" s="178">
        <f t="shared" ref="AI1233:AI1267" si="653">AE1233/AB1233*100</f>
        <v>3.8589125623933915</v>
      </c>
      <c r="AJ1233" s="178">
        <f t="shared" ref="AJ1233:AJ1267" si="654">AH1233/AB1233*100</f>
        <v>2.8399230974019329</v>
      </c>
      <c r="AK1233" s="259">
        <f t="shared" ref="AK1233:AK1267" si="655">AH1233/AC1233</f>
        <v>340.79077168823193</v>
      </c>
      <c r="AL1233" s="108">
        <v>141.12061333912371</v>
      </c>
      <c r="AM1233" s="335">
        <v>6.0000000000000001E-3</v>
      </c>
      <c r="AN1233" s="340">
        <v>0.56169354838709673</v>
      </c>
      <c r="AO1233" s="344">
        <v>0</v>
      </c>
      <c r="AP1233" s="131">
        <f t="shared" ref="AP1233:AP1264" si="656">AM1233*Y1233/1000</f>
        <v>2.6832600000000002E-3</v>
      </c>
      <c r="AQ1233" s="135">
        <f t="shared" ref="AQ1233:AQ1264" si="657">AN1233*Y1233/1000</f>
        <v>0.25119497177419359</v>
      </c>
      <c r="AR1233" s="139">
        <f t="shared" ref="AR1233:AR1264" si="658">AO1233*Y1233/1000</f>
        <v>0</v>
      </c>
      <c r="AS1233" s="464">
        <v>0.89717531831626041</v>
      </c>
      <c r="AT1233" s="429">
        <v>0.56769354838709674</v>
      </c>
      <c r="AU1233" s="351">
        <f t="shared" ref="AU1233:AU1264" si="659">AS1233-AT1233</f>
        <v>0.32948176992916367</v>
      </c>
      <c r="AV1233" s="416">
        <f t="shared" ref="AV1233:AV1264" si="660">AS1233*Y1233/1000</f>
        <v>0.40122577410421484</v>
      </c>
      <c r="AW1233" s="348">
        <f t="shared" ref="AW1233:AW1264" si="661">AT1233*Y1233/1000</f>
        <v>0.25387823177419355</v>
      </c>
      <c r="AX1233" s="351">
        <f t="shared" ref="AX1233:AX1264" si="662">AU1233*Y1233/1000</f>
        <v>0.14734754233002129</v>
      </c>
      <c r="AY1233" s="208">
        <v>0.39300000000000002</v>
      </c>
      <c r="AZ1233" s="221">
        <v>0.31782311041283118</v>
      </c>
      <c r="BA1233" s="223">
        <f t="shared" ref="BA1233:BA1267" si="663">AY1233-AZ1233</f>
        <v>7.5176889587168838E-2</v>
      </c>
      <c r="BB1233" s="227">
        <f t="shared" ref="BB1233:BB1267" si="664">AY1233*Y1233/1000</f>
        <v>0.17575353000000002</v>
      </c>
      <c r="BC1233" s="221">
        <f t="shared" ref="BC1233:BC1267" si="665">AZ1233*Y1233/1000</f>
        <v>0.14213367320772224</v>
      </c>
      <c r="BD1233" s="223">
        <f t="shared" ref="BD1233:BD1267" si="666">BA1233*Y1233/1000</f>
        <v>3.3619856792277782E-2</v>
      </c>
      <c r="BE1233" s="237">
        <f t="shared" ref="BE1233:BE1267" si="667">AB1233/BA1233</f>
        <v>267.74060481035247</v>
      </c>
      <c r="BF1233" s="447">
        <f t="shared" ref="BF1233:BF1267" si="668">AB1233/AU1233</f>
        <v>61.089588932817243</v>
      </c>
    </row>
    <row r="1234" spans="1:58" ht="15.75" thickBot="1" x14ac:dyDescent="0.3">
      <c r="A1234" s="22">
        <v>1228</v>
      </c>
      <c r="B1234" s="23">
        <v>4</v>
      </c>
      <c r="C1234" s="24" t="s">
        <v>5</v>
      </c>
      <c r="D1234" s="24" t="s">
        <v>6</v>
      </c>
      <c r="E1234" s="25" t="s">
        <v>7</v>
      </c>
      <c r="F1234" s="26" t="s">
        <v>36</v>
      </c>
      <c r="G1234" s="27">
        <v>42662</v>
      </c>
      <c r="H1234" s="28">
        <v>22</v>
      </c>
      <c r="I1234" s="25">
        <v>154</v>
      </c>
      <c r="J1234" s="41"/>
      <c r="K1234" s="41"/>
      <c r="L1234" s="42">
        <v>30.005621132697549</v>
      </c>
      <c r="M1234" s="41"/>
      <c r="N1234" s="41"/>
      <c r="O1234" s="41"/>
      <c r="P1234" s="41"/>
      <c r="Q1234" s="41"/>
      <c r="R1234" s="41"/>
      <c r="S1234" s="314">
        <v>14150.750944917272</v>
      </c>
      <c r="T1234" s="322">
        <v>438.58216222292918</v>
      </c>
      <c r="U1234" s="327">
        <v>31.782874076134647</v>
      </c>
      <c r="V1234" s="289">
        <f t="shared" si="648"/>
        <v>32.264766248574681</v>
      </c>
      <c r="W1234" s="300">
        <f t="shared" si="649"/>
        <v>445.23194821902183</v>
      </c>
      <c r="X1234" s="307">
        <f t="shared" si="650"/>
        <v>13.799323534187707</v>
      </c>
      <c r="Y1234" s="41">
        <v>446.25</v>
      </c>
      <c r="Z1234" s="264">
        <v>57.699999999999989</v>
      </c>
      <c r="AA1234" s="194">
        <v>6</v>
      </c>
      <c r="AB1234" s="73">
        <v>18.233812143530415</v>
      </c>
      <c r="AC1234" s="255">
        <f t="shared" si="651"/>
        <v>1.5194843452942012E-3</v>
      </c>
      <c r="AD1234" s="80">
        <f t="shared" si="652"/>
        <v>8.1368386690504479</v>
      </c>
      <c r="AE1234" s="145">
        <v>0.67367711657500007</v>
      </c>
      <c r="AF1234" s="150">
        <v>0.641837991725</v>
      </c>
      <c r="AG1234" s="155">
        <v>0.51730665557500011</v>
      </c>
      <c r="AH1234" s="160">
        <v>0.48512397337500002</v>
      </c>
      <c r="AI1234" s="179">
        <f t="shared" si="653"/>
        <v>3.6946586444570189</v>
      </c>
      <c r="AJ1234" s="179">
        <f t="shared" si="654"/>
        <v>2.6605734969531758</v>
      </c>
      <c r="AK1234" s="260">
        <f t="shared" si="655"/>
        <v>319.26881963438115</v>
      </c>
      <c r="AL1234" s="109">
        <v>146.06322288511731</v>
      </c>
      <c r="AM1234" s="337">
        <v>8.3999999999999991E-2</v>
      </c>
      <c r="AN1234" s="341">
        <v>5.5188225806451605</v>
      </c>
      <c r="AO1234" s="345">
        <v>0</v>
      </c>
      <c r="AP1234" s="132">
        <f t="shared" si="656"/>
        <v>3.7484999999999997E-2</v>
      </c>
      <c r="AQ1234" s="136">
        <f t="shared" si="657"/>
        <v>2.4627745766129028</v>
      </c>
      <c r="AR1234" s="140">
        <f t="shared" si="658"/>
        <v>0</v>
      </c>
      <c r="AS1234" s="465">
        <v>6.0091157777658379</v>
      </c>
      <c r="AT1234" s="430">
        <v>5.6028225806451601</v>
      </c>
      <c r="AU1234" s="352">
        <f t="shared" si="659"/>
        <v>0.4062931971206778</v>
      </c>
      <c r="AV1234" s="417">
        <f t="shared" si="660"/>
        <v>2.6815679158280048</v>
      </c>
      <c r="AW1234" s="349">
        <f t="shared" si="661"/>
        <v>2.5002595766129025</v>
      </c>
      <c r="AX1234" s="352">
        <f t="shared" si="662"/>
        <v>0.18130833921510248</v>
      </c>
      <c r="AY1234" s="209">
        <v>1.044</v>
      </c>
      <c r="AZ1234" s="222">
        <v>0.86252863920248968</v>
      </c>
      <c r="BA1234" s="225">
        <f t="shared" si="663"/>
        <v>0.18147136079751036</v>
      </c>
      <c r="BB1234" s="228">
        <f t="shared" si="664"/>
        <v>0.46588499999999999</v>
      </c>
      <c r="BC1234" s="222">
        <f t="shared" si="665"/>
        <v>0.38490340524411104</v>
      </c>
      <c r="BD1234" s="225">
        <f t="shared" si="666"/>
        <v>8.0981594755889008E-2</v>
      </c>
      <c r="BE1234" s="238">
        <f t="shared" si="667"/>
        <v>100.47762943639407</v>
      </c>
      <c r="BF1234" s="448">
        <f t="shared" si="668"/>
        <v>44.878457903676349</v>
      </c>
    </row>
    <row r="1235" spans="1:58" x14ac:dyDescent="0.25">
      <c r="A1235" s="8">
        <v>1229</v>
      </c>
      <c r="B1235" s="9">
        <v>5</v>
      </c>
      <c r="C1235" s="10" t="s">
        <v>5</v>
      </c>
      <c r="D1235" s="10" t="s">
        <v>6</v>
      </c>
      <c r="E1235" s="11" t="s">
        <v>8</v>
      </c>
      <c r="F1235" s="12" t="s">
        <v>36</v>
      </c>
      <c r="G1235" s="13">
        <v>42661</v>
      </c>
      <c r="H1235" s="14">
        <v>22</v>
      </c>
      <c r="I1235" s="11">
        <v>154</v>
      </c>
      <c r="J1235" s="39"/>
      <c r="K1235" s="39"/>
      <c r="L1235" s="44">
        <v>30.003778035576371</v>
      </c>
      <c r="M1235" s="39"/>
      <c r="N1235" s="39"/>
      <c r="O1235" s="39"/>
      <c r="P1235" s="39"/>
      <c r="Q1235" s="39"/>
      <c r="R1235" s="39"/>
      <c r="S1235" s="315">
        <v>14149.881734171269</v>
      </c>
      <c r="T1235" s="323">
        <v>438.55522228667462</v>
      </c>
      <c r="U1235" s="328">
        <v>31.78092181114225</v>
      </c>
      <c r="V1235" s="287">
        <f t="shared" si="648"/>
        <v>32.264766248574688</v>
      </c>
      <c r="W1235" s="298">
        <f t="shared" si="649"/>
        <v>445.23194821902189</v>
      </c>
      <c r="X1235" s="305">
        <f t="shared" si="650"/>
        <v>13.799323534187707</v>
      </c>
      <c r="Y1235" s="39">
        <v>446.34</v>
      </c>
      <c r="Z1235" s="262">
        <v>10.599999999999994</v>
      </c>
      <c r="AA1235" s="192">
        <v>6.41</v>
      </c>
      <c r="AB1235" s="71">
        <v>15.084256822030541</v>
      </c>
      <c r="AC1235" s="253">
        <f t="shared" si="651"/>
        <v>1.2570214018358785E-3</v>
      </c>
      <c r="AD1235" s="78">
        <f t="shared" si="652"/>
        <v>6.7327071899451107</v>
      </c>
      <c r="AE1235" s="163">
        <v>0.52757707237500007</v>
      </c>
      <c r="AF1235" s="165">
        <v>0.50297114992500003</v>
      </c>
      <c r="AG1235" s="167">
        <v>0.41512176387500005</v>
      </c>
      <c r="AH1235" s="169">
        <v>0.38949767877500008</v>
      </c>
      <c r="AI1235" s="177">
        <f t="shared" si="653"/>
        <v>3.4975344068955012</v>
      </c>
      <c r="AJ1235" s="177">
        <f t="shared" si="654"/>
        <v>2.5821469587161836</v>
      </c>
      <c r="AK1235" s="258">
        <f t="shared" si="655"/>
        <v>309.857635045942</v>
      </c>
      <c r="AL1235" s="107">
        <v>102.17763328722258</v>
      </c>
      <c r="AM1235" s="336">
        <v>6.0000000000000001E-3</v>
      </c>
      <c r="AN1235" s="339">
        <v>0.23698387096774193</v>
      </c>
      <c r="AO1235" s="343">
        <v>0</v>
      </c>
      <c r="AP1235" s="130">
        <f t="shared" si="656"/>
        <v>2.6780399999999996E-3</v>
      </c>
      <c r="AQ1235" s="134">
        <f t="shared" si="657"/>
        <v>0.10577538096774193</v>
      </c>
      <c r="AR1235" s="138">
        <f t="shared" si="658"/>
        <v>0</v>
      </c>
      <c r="AS1235" s="463">
        <v>0.64439339868486389</v>
      </c>
      <c r="AT1235" s="428">
        <v>0.24298387096774193</v>
      </c>
      <c r="AU1235" s="350">
        <f t="shared" si="659"/>
        <v>0.40140952771712196</v>
      </c>
      <c r="AV1235" s="415">
        <f t="shared" si="660"/>
        <v>0.28761854956900212</v>
      </c>
      <c r="AW1235" s="347">
        <f t="shared" si="661"/>
        <v>0.10845342096774194</v>
      </c>
      <c r="AX1235" s="350">
        <f t="shared" si="662"/>
        <v>0.17916512860126019</v>
      </c>
      <c r="AY1235" s="207">
        <v>0.157</v>
      </c>
      <c r="AZ1235" s="220">
        <v>9.4426847026511357E-2</v>
      </c>
      <c r="BA1235" s="224">
        <f t="shared" si="663"/>
        <v>6.2573152973488644E-2</v>
      </c>
      <c r="BB1235" s="226">
        <f t="shared" si="664"/>
        <v>7.0075379999999993E-2</v>
      </c>
      <c r="BC1235" s="220">
        <f t="shared" si="665"/>
        <v>4.2146478901813077E-2</v>
      </c>
      <c r="BD1235" s="224">
        <f t="shared" si="666"/>
        <v>2.7928901098186919E-2</v>
      </c>
      <c r="BE1235" s="236">
        <f t="shared" si="667"/>
        <v>241.06595409091062</v>
      </c>
      <c r="BF1235" s="446">
        <f t="shared" si="668"/>
        <v>37.578223187219898</v>
      </c>
    </row>
    <row r="1236" spans="1:58" x14ac:dyDescent="0.25">
      <c r="A1236" s="15">
        <v>1230</v>
      </c>
      <c r="B1236" s="16">
        <v>6</v>
      </c>
      <c r="C1236" s="17" t="s">
        <v>5</v>
      </c>
      <c r="D1236" s="17" t="s">
        <v>6</v>
      </c>
      <c r="E1236" s="18" t="s">
        <v>8</v>
      </c>
      <c r="F1236" s="19" t="s">
        <v>36</v>
      </c>
      <c r="G1236" s="20">
        <v>42661</v>
      </c>
      <c r="H1236" s="21">
        <v>22</v>
      </c>
      <c r="I1236" s="18">
        <v>154</v>
      </c>
      <c r="J1236" s="40"/>
      <c r="K1236" s="40"/>
      <c r="L1236" s="43">
        <v>30.003778035576371</v>
      </c>
      <c r="M1236" s="40"/>
      <c r="N1236" s="40"/>
      <c r="O1236" s="40"/>
      <c r="P1236" s="40"/>
      <c r="Q1236" s="40"/>
      <c r="R1236" s="40"/>
      <c r="S1236" s="313">
        <v>14149.881734171269</v>
      </c>
      <c r="T1236" s="321">
        <v>438.55522228667462</v>
      </c>
      <c r="U1236" s="326">
        <v>31.78092181114225</v>
      </c>
      <c r="V1236" s="288">
        <f t="shared" si="648"/>
        <v>32.264766248574688</v>
      </c>
      <c r="W1236" s="299">
        <f t="shared" si="649"/>
        <v>445.23194821902189</v>
      </c>
      <c r="X1236" s="306">
        <f t="shared" si="650"/>
        <v>13.799323534187707</v>
      </c>
      <c r="Y1236" s="40">
        <v>444.69</v>
      </c>
      <c r="Z1236" s="263">
        <v>36.099999999999994</v>
      </c>
      <c r="AA1236" s="193">
        <v>6.18</v>
      </c>
      <c r="AB1236" s="72">
        <v>16.101656122956509</v>
      </c>
      <c r="AC1236" s="254">
        <f t="shared" si="651"/>
        <v>1.3418046769130424E-3</v>
      </c>
      <c r="AD1236" s="79">
        <f t="shared" si="652"/>
        <v>7.1602454613175297</v>
      </c>
      <c r="AE1236" s="163">
        <v>0.53305855387500001</v>
      </c>
      <c r="AF1236" s="165">
        <v>0.50791881232500002</v>
      </c>
      <c r="AG1236" s="167">
        <v>0.41468879577500001</v>
      </c>
      <c r="AH1236" s="169">
        <v>0.39011732867500004</v>
      </c>
      <c r="AI1236" s="178">
        <f t="shared" si="653"/>
        <v>3.3105821525712869</v>
      </c>
      <c r="AJ1236" s="178">
        <f t="shared" si="654"/>
        <v>2.4228397731013556</v>
      </c>
      <c r="AK1236" s="259">
        <f t="shared" si="655"/>
        <v>290.7407727721627</v>
      </c>
      <c r="AL1236" s="108">
        <v>128.32563217570487</v>
      </c>
      <c r="AM1236" s="335">
        <v>6.0000000000000001E-3</v>
      </c>
      <c r="AN1236" s="340">
        <v>2.7136290322580647</v>
      </c>
      <c r="AO1236" s="344">
        <v>0</v>
      </c>
      <c r="AP1236" s="131">
        <f t="shared" si="656"/>
        <v>2.6681400000000003E-3</v>
      </c>
      <c r="AQ1236" s="135">
        <f t="shared" si="657"/>
        <v>1.2067236943548387</v>
      </c>
      <c r="AR1236" s="139">
        <f t="shared" si="658"/>
        <v>0</v>
      </c>
      <c r="AS1236" s="464">
        <v>3.4624834827174888</v>
      </c>
      <c r="AT1236" s="429">
        <v>2.7196290322580645</v>
      </c>
      <c r="AU1236" s="351">
        <f t="shared" si="659"/>
        <v>0.74285445045942433</v>
      </c>
      <c r="AV1236" s="416">
        <f t="shared" si="660"/>
        <v>1.5397317799296402</v>
      </c>
      <c r="AW1236" s="348">
        <f t="shared" si="661"/>
        <v>1.2093918343548387</v>
      </c>
      <c r="AX1236" s="351">
        <f t="shared" si="662"/>
        <v>0.3303399455748014</v>
      </c>
      <c r="AY1236" s="208">
        <v>0.253</v>
      </c>
      <c r="AZ1236" s="221">
        <v>0.17094403355540838</v>
      </c>
      <c r="BA1236" s="223">
        <f t="shared" si="663"/>
        <v>8.2055966444591621E-2</v>
      </c>
      <c r="BB1236" s="227">
        <f t="shared" si="664"/>
        <v>0.11250657</v>
      </c>
      <c r="BC1236" s="221">
        <f t="shared" si="665"/>
        <v>7.6017102281754539E-2</v>
      </c>
      <c r="BD1236" s="223">
        <f t="shared" si="666"/>
        <v>3.6489467718245447E-2</v>
      </c>
      <c r="BE1236" s="237">
        <f t="shared" si="667"/>
        <v>196.22773115260509</v>
      </c>
      <c r="BF1236" s="447">
        <f t="shared" si="668"/>
        <v>21.675384879229451</v>
      </c>
    </row>
    <row r="1237" spans="1:58" x14ac:dyDescent="0.25">
      <c r="A1237" s="15">
        <v>1231</v>
      </c>
      <c r="B1237" s="16">
        <v>7</v>
      </c>
      <c r="C1237" s="17" t="s">
        <v>5</v>
      </c>
      <c r="D1237" s="17" t="s">
        <v>6</v>
      </c>
      <c r="E1237" s="18" t="s">
        <v>8</v>
      </c>
      <c r="F1237" s="19" t="s">
        <v>36</v>
      </c>
      <c r="G1237" s="20">
        <v>42661</v>
      </c>
      <c r="H1237" s="21">
        <v>22</v>
      </c>
      <c r="I1237" s="18">
        <v>154</v>
      </c>
      <c r="J1237" s="40"/>
      <c r="K1237" s="40"/>
      <c r="L1237" s="43">
        <v>30.007464229818719</v>
      </c>
      <c r="M1237" s="40"/>
      <c r="N1237" s="40"/>
      <c r="O1237" s="40"/>
      <c r="P1237" s="40"/>
      <c r="Q1237" s="40"/>
      <c r="R1237" s="40"/>
      <c r="S1237" s="313">
        <v>14151.620155663273</v>
      </c>
      <c r="T1237" s="321">
        <v>438.60910215918364</v>
      </c>
      <c r="U1237" s="326">
        <v>31.784826341127037</v>
      </c>
      <c r="V1237" s="288">
        <f t="shared" si="648"/>
        <v>32.264766248574681</v>
      </c>
      <c r="W1237" s="299">
        <f t="shared" si="649"/>
        <v>445.23194821902183</v>
      </c>
      <c r="X1237" s="306">
        <f t="shared" si="650"/>
        <v>13.799323534187707</v>
      </c>
      <c r="Y1237" s="40">
        <v>446.48</v>
      </c>
      <c r="Z1237" s="263">
        <v>21.300000000000011</v>
      </c>
      <c r="AA1237" s="193">
        <v>6.22</v>
      </c>
      <c r="AB1237" s="72">
        <v>15.991989019327322</v>
      </c>
      <c r="AC1237" s="254">
        <f t="shared" si="651"/>
        <v>1.3326657516106101E-3</v>
      </c>
      <c r="AD1237" s="79">
        <f t="shared" si="652"/>
        <v>7.1401032573492627</v>
      </c>
      <c r="AE1237" s="163">
        <v>0.5562475024750001</v>
      </c>
      <c r="AF1237" s="165">
        <v>0.52843812852500005</v>
      </c>
      <c r="AG1237" s="167">
        <v>0.43437704437499997</v>
      </c>
      <c r="AH1237" s="169">
        <v>0.40743247797500004</v>
      </c>
      <c r="AI1237" s="178">
        <f t="shared" si="653"/>
        <v>3.4782884218013161</v>
      </c>
      <c r="AJ1237" s="178">
        <f t="shared" si="654"/>
        <v>2.5477286001296795</v>
      </c>
      <c r="AK1237" s="259">
        <f t="shared" si="655"/>
        <v>305.72743201556153</v>
      </c>
      <c r="AL1237" s="108">
        <v>125.7746078939017</v>
      </c>
      <c r="AM1237" s="335">
        <v>6.0000000000000001E-3</v>
      </c>
      <c r="AN1237" s="340">
        <v>1.3106935483870967</v>
      </c>
      <c r="AO1237" s="344">
        <v>0</v>
      </c>
      <c r="AP1237" s="131">
        <f t="shared" si="656"/>
        <v>2.6788800000000002E-3</v>
      </c>
      <c r="AQ1237" s="135">
        <f t="shared" si="657"/>
        <v>0.58519845548387095</v>
      </c>
      <c r="AR1237" s="139">
        <f t="shared" si="658"/>
        <v>0</v>
      </c>
      <c r="AS1237" s="464">
        <v>1.8081601416190554</v>
      </c>
      <c r="AT1237" s="429">
        <v>1.3166935483870967</v>
      </c>
      <c r="AU1237" s="351">
        <f t="shared" si="659"/>
        <v>0.49146659323195863</v>
      </c>
      <c r="AV1237" s="416">
        <f t="shared" si="660"/>
        <v>0.80730734003007587</v>
      </c>
      <c r="AW1237" s="348">
        <f t="shared" si="661"/>
        <v>0.587877335483871</v>
      </c>
      <c r="AX1237" s="351">
        <f t="shared" si="662"/>
        <v>0.21943000454620487</v>
      </c>
      <c r="AY1237" s="208">
        <v>0.44800000000000001</v>
      </c>
      <c r="AZ1237" s="221">
        <v>0.32361241426822096</v>
      </c>
      <c r="BA1237" s="223">
        <f t="shared" si="663"/>
        <v>0.12438758573177905</v>
      </c>
      <c r="BB1237" s="227">
        <f t="shared" si="664"/>
        <v>0.20002304000000001</v>
      </c>
      <c r="BC1237" s="221">
        <f t="shared" si="665"/>
        <v>0.14448647072247531</v>
      </c>
      <c r="BD1237" s="223">
        <f t="shared" si="666"/>
        <v>5.5536569277524712E-2</v>
      </c>
      <c r="BE1237" s="237">
        <f t="shared" si="667"/>
        <v>128.56579637948246</v>
      </c>
      <c r="BF1237" s="447">
        <f t="shared" si="668"/>
        <v>32.539320555160394</v>
      </c>
    </row>
    <row r="1238" spans="1:58" ht="15.75" thickBot="1" x14ac:dyDescent="0.3">
      <c r="A1238" s="22">
        <v>1232</v>
      </c>
      <c r="B1238" s="23">
        <v>8</v>
      </c>
      <c r="C1238" s="24" t="s">
        <v>5</v>
      </c>
      <c r="D1238" s="24" t="s">
        <v>6</v>
      </c>
      <c r="E1238" s="25" t="s">
        <v>8</v>
      </c>
      <c r="F1238" s="26" t="s">
        <v>36</v>
      </c>
      <c r="G1238" s="27">
        <v>42661</v>
      </c>
      <c r="H1238" s="28">
        <v>22</v>
      </c>
      <c r="I1238" s="25">
        <v>154</v>
      </c>
      <c r="J1238" s="41"/>
      <c r="K1238" s="41"/>
      <c r="L1238" s="42">
        <v>30.007464229818719</v>
      </c>
      <c r="M1238" s="41"/>
      <c r="N1238" s="41"/>
      <c r="O1238" s="41"/>
      <c r="P1238" s="41"/>
      <c r="Q1238" s="41"/>
      <c r="R1238" s="41"/>
      <c r="S1238" s="314">
        <v>14151.620155663273</v>
      </c>
      <c r="T1238" s="322">
        <v>438.60910215918364</v>
      </c>
      <c r="U1238" s="327">
        <v>31.784826341127037</v>
      </c>
      <c r="V1238" s="289">
        <f t="shared" si="648"/>
        <v>32.264766248574681</v>
      </c>
      <c r="W1238" s="300">
        <f t="shared" si="649"/>
        <v>445.23194821902183</v>
      </c>
      <c r="X1238" s="307">
        <f t="shared" si="650"/>
        <v>13.799323534187707</v>
      </c>
      <c r="Y1238" s="41">
        <v>446.16999999999996</v>
      </c>
      <c r="Z1238" s="264">
        <v>9.7000000000000171</v>
      </c>
      <c r="AA1238" s="194">
        <v>6.33</v>
      </c>
      <c r="AB1238" s="73">
        <v>14.274590317029789</v>
      </c>
      <c r="AC1238" s="255">
        <f t="shared" si="651"/>
        <v>1.1895491930858158E-3</v>
      </c>
      <c r="AD1238" s="80">
        <f t="shared" si="652"/>
        <v>6.3688939617491807</v>
      </c>
      <c r="AE1238" s="145">
        <v>0.48368248337500008</v>
      </c>
      <c r="AF1238" s="150">
        <v>0.46122572572499992</v>
      </c>
      <c r="AG1238" s="155">
        <v>0.378748565875</v>
      </c>
      <c r="AH1238" s="160">
        <v>0.35575984047500009</v>
      </c>
      <c r="AI1238" s="179">
        <f t="shared" si="653"/>
        <v>3.3884158678652936</v>
      </c>
      <c r="AJ1238" s="179">
        <f t="shared" si="654"/>
        <v>2.4922595505285607</v>
      </c>
      <c r="AK1238" s="260">
        <f t="shared" si="655"/>
        <v>299.07114606342731</v>
      </c>
      <c r="AL1238" s="109">
        <v>109.03351104456854</v>
      </c>
      <c r="AM1238" s="337">
        <v>6.0000000000000001E-3</v>
      </c>
      <c r="AN1238" s="341">
        <v>0.33204838709677414</v>
      </c>
      <c r="AO1238" s="345">
        <v>0</v>
      </c>
      <c r="AP1238" s="132">
        <f t="shared" si="656"/>
        <v>2.6770199999999996E-3</v>
      </c>
      <c r="AQ1238" s="136">
        <f t="shared" si="657"/>
        <v>0.1481500288709677</v>
      </c>
      <c r="AR1238" s="140">
        <f t="shared" si="658"/>
        <v>0</v>
      </c>
      <c r="AS1238" s="465">
        <v>0.71973062912276642</v>
      </c>
      <c r="AT1238" s="430">
        <v>0.33804838709677415</v>
      </c>
      <c r="AU1238" s="352">
        <f t="shared" si="659"/>
        <v>0.38168224202599227</v>
      </c>
      <c r="AV1238" s="417">
        <f t="shared" si="660"/>
        <v>0.32112221479570469</v>
      </c>
      <c r="AW1238" s="349">
        <f t="shared" si="661"/>
        <v>0.15082704887096771</v>
      </c>
      <c r="AX1238" s="352">
        <f t="shared" si="662"/>
        <v>0.17029516592473695</v>
      </c>
      <c r="AY1238" s="209">
        <v>0.27600000000000002</v>
      </c>
      <c r="AZ1238" s="222">
        <v>0.18769370474550004</v>
      </c>
      <c r="BA1238" s="225">
        <f t="shared" si="663"/>
        <v>8.8306295254499984E-2</v>
      </c>
      <c r="BB1238" s="228">
        <f t="shared" si="664"/>
        <v>0.12314292</v>
      </c>
      <c r="BC1238" s="222">
        <f t="shared" si="665"/>
        <v>8.3743300246299737E-2</v>
      </c>
      <c r="BD1238" s="225">
        <f t="shared" si="666"/>
        <v>3.9399619753700259E-2</v>
      </c>
      <c r="BE1238" s="238">
        <f t="shared" si="667"/>
        <v>161.64861492479352</v>
      </c>
      <c r="BF1238" s="448">
        <f t="shared" si="668"/>
        <v>37.399147105349741</v>
      </c>
    </row>
    <row r="1239" spans="1:58" x14ac:dyDescent="0.25">
      <c r="A1239" s="8">
        <v>1233</v>
      </c>
      <c r="B1239" s="9">
        <v>9</v>
      </c>
      <c r="C1239" s="10" t="s">
        <v>5</v>
      </c>
      <c r="D1239" s="10" t="s">
        <v>9</v>
      </c>
      <c r="E1239" s="11" t="s">
        <v>7</v>
      </c>
      <c r="F1239" s="12" t="s">
        <v>36</v>
      </c>
      <c r="G1239" s="13">
        <v>42662</v>
      </c>
      <c r="H1239" s="14">
        <v>22</v>
      </c>
      <c r="I1239" s="11">
        <v>154</v>
      </c>
      <c r="J1239" s="39"/>
      <c r="K1239" s="39"/>
      <c r="L1239" s="44">
        <v>75.006439046193151</v>
      </c>
      <c r="M1239" s="39"/>
      <c r="N1239" s="39"/>
      <c r="O1239" s="39"/>
      <c r="P1239" s="39"/>
      <c r="Q1239" s="39"/>
      <c r="R1239" s="39"/>
      <c r="S1239" s="315">
        <v>22427.17529627524</v>
      </c>
      <c r="T1239" s="323">
        <v>1144.3482383814201</v>
      </c>
      <c r="U1239" s="328">
        <v>91.95936939726738</v>
      </c>
      <c r="V1239" s="287">
        <f t="shared" si="648"/>
        <v>19.598208433471708</v>
      </c>
      <c r="W1239" s="298">
        <f t="shared" si="649"/>
        <v>243.88135154982561</v>
      </c>
      <c r="X1239" s="305">
        <f t="shared" si="650"/>
        <v>12.444063567223907</v>
      </c>
      <c r="Y1239" s="39">
        <v>447.18999999999994</v>
      </c>
      <c r="Z1239" s="262">
        <v>160</v>
      </c>
      <c r="AA1239" s="192">
        <v>4.25</v>
      </c>
      <c r="AB1239" s="71">
        <v>24.959995280206567</v>
      </c>
      <c r="AC1239" s="253">
        <f t="shared" si="651"/>
        <v>2.0799996066838806E-3</v>
      </c>
      <c r="AD1239" s="78">
        <f t="shared" si="652"/>
        <v>11.161860289355573</v>
      </c>
      <c r="AE1239" s="163">
        <v>0.98745694777500004</v>
      </c>
      <c r="AF1239" s="165">
        <v>0.932090141225</v>
      </c>
      <c r="AG1239" s="167">
        <v>0.70196148747500009</v>
      </c>
      <c r="AH1239" s="169">
        <v>0.65202639627500003</v>
      </c>
      <c r="AI1239" s="177">
        <f t="shared" si="653"/>
        <v>3.9561583914162819</v>
      </c>
      <c r="AJ1239" s="177">
        <f t="shared" si="654"/>
        <v>2.61228573545469</v>
      </c>
      <c r="AK1239" s="258">
        <f t="shared" si="655"/>
        <v>313.47428825456279</v>
      </c>
      <c r="AL1239" s="107">
        <v>124.22007747217788</v>
      </c>
      <c r="AM1239" s="336">
        <v>1.9631111111111108</v>
      </c>
      <c r="AN1239" s="339">
        <v>15.05666129032258</v>
      </c>
      <c r="AO1239" s="343">
        <v>0</v>
      </c>
      <c r="AP1239" s="130">
        <f t="shared" si="656"/>
        <v>0.87788365777777755</v>
      </c>
      <c r="AQ1239" s="134">
        <f t="shared" si="657"/>
        <v>6.7331883624193543</v>
      </c>
      <c r="AR1239" s="138">
        <f t="shared" si="658"/>
        <v>0</v>
      </c>
      <c r="AS1239" s="463">
        <v>17.620990508999107</v>
      </c>
      <c r="AT1239" s="428">
        <v>17.019772401433691</v>
      </c>
      <c r="AU1239" s="350">
        <f t="shared" si="659"/>
        <v>0.60121810756541549</v>
      </c>
      <c r="AV1239" s="415">
        <f t="shared" si="660"/>
        <v>7.8799307457193102</v>
      </c>
      <c r="AW1239" s="347">
        <f t="shared" si="661"/>
        <v>7.611072020197132</v>
      </c>
      <c r="AX1239" s="350">
        <f t="shared" si="662"/>
        <v>0.26885872552217815</v>
      </c>
      <c r="AY1239" s="207">
        <v>1.345</v>
      </c>
      <c r="AZ1239" s="220">
        <v>1.1098696909382195</v>
      </c>
      <c r="BA1239" s="224">
        <f t="shared" si="663"/>
        <v>0.23513030906178045</v>
      </c>
      <c r="BB1239" s="226">
        <f t="shared" si="664"/>
        <v>0.60147054999999994</v>
      </c>
      <c r="BC1239" s="220">
        <f t="shared" si="665"/>
        <v>0.49632262709066233</v>
      </c>
      <c r="BD1239" s="224">
        <f t="shared" si="666"/>
        <v>0.10514792290933758</v>
      </c>
      <c r="BE1239" s="236">
        <f t="shared" si="667"/>
        <v>106.15388283969946</v>
      </c>
      <c r="BF1239" s="446">
        <f t="shared" si="668"/>
        <v>41.515707804078069</v>
      </c>
    </row>
    <row r="1240" spans="1:58" x14ac:dyDescent="0.25">
      <c r="A1240" s="15">
        <v>1234</v>
      </c>
      <c r="B1240" s="16">
        <v>10</v>
      </c>
      <c r="C1240" s="17" t="s">
        <v>5</v>
      </c>
      <c r="D1240" s="17" t="s">
        <v>9</v>
      </c>
      <c r="E1240" s="18" t="s">
        <v>7</v>
      </c>
      <c r="F1240" s="19" t="s">
        <v>36</v>
      </c>
      <c r="G1240" s="20">
        <v>42662</v>
      </c>
      <c r="H1240" s="21">
        <v>22</v>
      </c>
      <c r="I1240" s="18">
        <v>154</v>
      </c>
      <c r="J1240" s="40"/>
      <c r="K1240" s="40"/>
      <c r="L1240" s="43">
        <v>75.006439046193151</v>
      </c>
      <c r="M1240" s="40"/>
      <c r="N1240" s="40"/>
      <c r="O1240" s="40"/>
      <c r="P1240" s="40"/>
      <c r="Q1240" s="40"/>
      <c r="R1240" s="40"/>
      <c r="S1240" s="313">
        <v>22427.17529627524</v>
      </c>
      <c r="T1240" s="321">
        <v>1144.3482383814201</v>
      </c>
      <c r="U1240" s="326">
        <v>91.95936939726738</v>
      </c>
      <c r="V1240" s="288">
        <f t="shared" si="648"/>
        <v>19.598208433471708</v>
      </c>
      <c r="W1240" s="299">
        <f t="shared" si="649"/>
        <v>243.88135154982561</v>
      </c>
      <c r="X1240" s="306">
        <f t="shared" si="650"/>
        <v>12.444063567223907</v>
      </c>
      <c r="Y1240" s="40">
        <v>448.49</v>
      </c>
      <c r="Z1240" s="263">
        <v>99</v>
      </c>
      <c r="AA1240" s="193">
        <v>4.5599999999999996</v>
      </c>
      <c r="AB1240" s="72">
        <v>23.536876012189452</v>
      </c>
      <c r="AC1240" s="254">
        <f t="shared" si="651"/>
        <v>1.961406334349121E-3</v>
      </c>
      <c r="AD1240" s="79">
        <f t="shared" si="652"/>
        <v>10.556053522706849</v>
      </c>
      <c r="AE1240" s="163">
        <v>0.90290918977500001</v>
      </c>
      <c r="AF1240" s="165">
        <v>0.85007033522500008</v>
      </c>
      <c r="AG1240" s="167">
        <v>0.63881596917500005</v>
      </c>
      <c r="AH1240" s="169">
        <v>0.59404365347499999</v>
      </c>
      <c r="AI1240" s="178">
        <f t="shared" si="653"/>
        <v>3.8361471136075775</v>
      </c>
      <c r="AJ1240" s="178">
        <f t="shared" si="654"/>
        <v>2.5238848739626798</v>
      </c>
      <c r="AK1240" s="259">
        <f t="shared" si="655"/>
        <v>302.86618487552158</v>
      </c>
      <c r="AL1240" s="108">
        <v>147.1792960084062</v>
      </c>
      <c r="AM1240" s="335">
        <v>6.0000000000000001E-3</v>
      </c>
      <c r="AN1240" s="340">
        <v>9.2775967741935474</v>
      </c>
      <c r="AO1240" s="344">
        <v>0</v>
      </c>
      <c r="AP1240" s="131">
        <f t="shared" si="656"/>
        <v>2.6909400000000002E-3</v>
      </c>
      <c r="AQ1240" s="135">
        <f t="shared" si="657"/>
        <v>4.1609093772580641</v>
      </c>
      <c r="AR1240" s="139">
        <f t="shared" si="658"/>
        <v>0</v>
      </c>
      <c r="AS1240" s="464">
        <v>9.8295215131115992</v>
      </c>
      <c r="AT1240" s="429">
        <v>9.2835967741935477</v>
      </c>
      <c r="AU1240" s="351">
        <f t="shared" si="659"/>
        <v>0.54592473891805149</v>
      </c>
      <c r="AV1240" s="416">
        <f t="shared" si="660"/>
        <v>4.4084421034154211</v>
      </c>
      <c r="AW1240" s="348">
        <f t="shared" si="661"/>
        <v>4.163600317258064</v>
      </c>
      <c r="AX1240" s="351">
        <f t="shared" si="662"/>
        <v>0.24484178615735691</v>
      </c>
      <c r="AY1240" s="208">
        <v>0.59499999999999997</v>
      </c>
      <c r="AZ1240" s="221">
        <v>0.49865354357091735</v>
      </c>
      <c r="BA1240" s="223">
        <f t="shared" si="663"/>
        <v>9.6346456429082628E-2</v>
      </c>
      <c r="BB1240" s="227">
        <f t="shared" si="664"/>
        <v>0.26685154999999999</v>
      </c>
      <c r="BC1240" s="221">
        <f t="shared" si="665"/>
        <v>0.22364112775612074</v>
      </c>
      <c r="BD1240" s="223">
        <f t="shared" si="666"/>
        <v>4.3210422243879269E-2</v>
      </c>
      <c r="BE1240" s="237">
        <f t="shared" si="667"/>
        <v>244.29415345975025</v>
      </c>
      <c r="BF1240" s="447">
        <f t="shared" si="668"/>
        <v>43.113774361712089</v>
      </c>
    </row>
    <row r="1241" spans="1:58" x14ac:dyDescent="0.25">
      <c r="A1241" s="15">
        <v>1235</v>
      </c>
      <c r="B1241" s="16">
        <v>11</v>
      </c>
      <c r="C1241" s="17" t="s">
        <v>5</v>
      </c>
      <c r="D1241" s="17" t="s">
        <v>9</v>
      </c>
      <c r="E1241" s="18" t="s">
        <v>7</v>
      </c>
      <c r="F1241" s="19" t="s">
        <v>36</v>
      </c>
      <c r="G1241" s="20">
        <v>42662</v>
      </c>
      <c r="H1241" s="21">
        <v>22</v>
      </c>
      <c r="I1241" s="18">
        <v>154</v>
      </c>
      <c r="J1241" s="40"/>
      <c r="K1241" s="40"/>
      <c r="L1241" s="43">
        <v>75.014295865925661</v>
      </c>
      <c r="M1241" s="40"/>
      <c r="N1241" s="40"/>
      <c r="O1241" s="40"/>
      <c r="P1241" s="40"/>
      <c r="Q1241" s="40"/>
      <c r="R1241" s="40"/>
      <c r="S1241" s="313">
        <v>22429.524511564658</v>
      </c>
      <c r="T1241" s="321">
        <v>1144.468107261139</v>
      </c>
      <c r="U1241" s="326">
        <v>91.969002012776897</v>
      </c>
      <c r="V1241" s="288">
        <f t="shared" si="648"/>
        <v>19.598208433471708</v>
      </c>
      <c r="W1241" s="299">
        <f t="shared" si="649"/>
        <v>243.88135154982555</v>
      </c>
      <c r="X1241" s="306">
        <f t="shared" si="650"/>
        <v>12.444063567223905</v>
      </c>
      <c r="Y1241" s="40">
        <v>449.54999999999995</v>
      </c>
      <c r="Z1241" s="263">
        <v>126</v>
      </c>
      <c r="AA1241" s="193">
        <v>4.42</v>
      </c>
      <c r="AB1241" s="72">
        <v>21.568572768906311</v>
      </c>
      <c r="AC1241" s="254">
        <f t="shared" si="651"/>
        <v>1.7973810640755259E-3</v>
      </c>
      <c r="AD1241" s="79">
        <f t="shared" si="652"/>
        <v>9.6961518882618307</v>
      </c>
      <c r="AE1241" s="163">
        <v>0.85709384077500006</v>
      </c>
      <c r="AF1241" s="165">
        <v>0.80772457222499994</v>
      </c>
      <c r="AG1241" s="167">
        <v>0.60377827277500007</v>
      </c>
      <c r="AH1241" s="169">
        <v>0.561250369975</v>
      </c>
      <c r="AI1241" s="178">
        <f t="shared" si="653"/>
        <v>3.9738087909581292</v>
      </c>
      <c r="AJ1241" s="178">
        <f t="shared" si="654"/>
        <v>2.6021674034181337</v>
      </c>
      <c r="AK1241" s="259">
        <f t="shared" si="655"/>
        <v>312.26008841017602</v>
      </c>
      <c r="AL1241" s="108">
        <v>133.94585754655236</v>
      </c>
      <c r="AM1241" s="335">
        <v>6.0000000000000001E-3</v>
      </c>
      <c r="AN1241" s="340">
        <v>12.003306451612902</v>
      </c>
      <c r="AO1241" s="344">
        <v>0</v>
      </c>
      <c r="AP1241" s="131">
        <f t="shared" si="656"/>
        <v>2.6972999999999997E-3</v>
      </c>
      <c r="AQ1241" s="135">
        <f t="shared" si="657"/>
        <v>5.3960864153225794</v>
      </c>
      <c r="AR1241" s="139">
        <f t="shared" si="658"/>
        <v>0</v>
      </c>
      <c r="AS1241" s="464">
        <v>12.662774429958311</v>
      </c>
      <c r="AT1241" s="429">
        <v>12.009306451612902</v>
      </c>
      <c r="AU1241" s="351">
        <f t="shared" si="659"/>
        <v>0.65346797834540915</v>
      </c>
      <c r="AV1241" s="416">
        <f t="shared" si="660"/>
        <v>5.6925502449877587</v>
      </c>
      <c r="AW1241" s="348">
        <f t="shared" si="661"/>
        <v>5.3987837153225797</v>
      </c>
      <c r="AX1241" s="351">
        <f t="shared" si="662"/>
        <v>0.29376652966517869</v>
      </c>
      <c r="AY1241" s="208">
        <v>0.70399999999999996</v>
      </c>
      <c r="AZ1241" s="221">
        <v>0.56667776671681924</v>
      </c>
      <c r="BA1241" s="223">
        <f t="shared" si="663"/>
        <v>0.13732223328318072</v>
      </c>
      <c r="BB1241" s="227">
        <f t="shared" si="664"/>
        <v>0.31648319999999996</v>
      </c>
      <c r="BC1241" s="221">
        <f t="shared" si="665"/>
        <v>0.25474999002754606</v>
      </c>
      <c r="BD1241" s="223">
        <f t="shared" si="666"/>
        <v>6.1733209972453885E-2</v>
      </c>
      <c r="BE1241" s="237">
        <f t="shared" si="667"/>
        <v>157.0654092438798</v>
      </c>
      <c r="BF1241" s="447">
        <f t="shared" si="668"/>
        <v>33.006319335674661</v>
      </c>
    </row>
    <row r="1242" spans="1:58" ht="15.75" thickBot="1" x14ac:dyDescent="0.3">
      <c r="A1242" s="22">
        <v>1236</v>
      </c>
      <c r="B1242" s="23">
        <v>12</v>
      </c>
      <c r="C1242" s="24" t="s">
        <v>5</v>
      </c>
      <c r="D1242" s="24" t="s">
        <v>9</v>
      </c>
      <c r="E1242" s="25" t="s">
        <v>7</v>
      </c>
      <c r="F1242" s="26" t="s">
        <v>36</v>
      </c>
      <c r="G1242" s="27">
        <v>42662</v>
      </c>
      <c r="H1242" s="28">
        <v>22</v>
      </c>
      <c r="I1242" s="25">
        <v>154</v>
      </c>
      <c r="J1242" s="41"/>
      <c r="K1242" s="41"/>
      <c r="L1242" s="42">
        <v>75.006439046193151</v>
      </c>
      <c r="M1242" s="41"/>
      <c r="N1242" s="41"/>
      <c r="O1242" s="41"/>
      <c r="P1242" s="41"/>
      <c r="Q1242" s="41"/>
      <c r="R1242" s="41"/>
      <c r="S1242" s="314">
        <v>22427.17529627524</v>
      </c>
      <c r="T1242" s="322">
        <v>1144.3482383814201</v>
      </c>
      <c r="U1242" s="327">
        <v>91.95936939726738</v>
      </c>
      <c r="V1242" s="289">
        <f t="shared" si="648"/>
        <v>19.598208433471708</v>
      </c>
      <c r="W1242" s="300">
        <f t="shared" si="649"/>
        <v>243.88135154982561</v>
      </c>
      <c r="X1242" s="307">
        <f t="shared" si="650"/>
        <v>12.444063567223907</v>
      </c>
      <c r="Y1242" s="41">
        <v>443.94</v>
      </c>
      <c r="Z1242" s="264">
        <v>119</v>
      </c>
      <c r="AA1242" s="194">
        <v>4.34</v>
      </c>
      <c r="AB1242" s="73">
        <v>22.539258956901612</v>
      </c>
      <c r="AC1242" s="255">
        <f t="shared" si="651"/>
        <v>1.8782715797418009E-3</v>
      </c>
      <c r="AD1242" s="80">
        <f t="shared" si="652"/>
        <v>10.006078621326902</v>
      </c>
      <c r="AE1242" s="145">
        <v>0.84782782177500005</v>
      </c>
      <c r="AF1242" s="150">
        <v>0.79967127022499995</v>
      </c>
      <c r="AG1242" s="155">
        <v>0.59677538267500008</v>
      </c>
      <c r="AH1242" s="160">
        <v>0.55393920467500002</v>
      </c>
      <c r="AI1242" s="179">
        <f t="shared" si="653"/>
        <v>3.761560321908417</v>
      </c>
      <c r="AJ1242" s="179">
        <f t="shared" si="654"/>
        <v>2.4576637844847227</v>
      </c>
      <c r="AK1242" s="260">
        <f t="shared" si="655"/>
        <v>294.91965413816672</v>
      </c>
      <c r="AL1242" s="109">
        <v>130.91651621191113</v>
      </c>
      <c r="AM1242" s="337">
        <v>6.0000000000000001E-3</v>
      </c>
      <c r="AN1242" s="341">
        <v>11.148854838709676</v>
      </c>
      <c r="AO1242" s="345">
        <v>0</v>
      </c>
      <c r="AP1242" s="132">
        <f t="shared" si="656"/>
        <v>2.6636400000000001E-3</v>
      </c>
      <c r="AQ1242" s="136">
        <f t="shared" si="657"/>
        <v>4.949422617096773</v>
      </c>
      <c r="AR1242" s="140">
        <f t="shared" si="658"/>
        <v>0</v>
      </c>
      <c r="AS1242" s="465">
        <v>11.788652997306148</v>
      </c>
      <c r="AT1242" s="430">
        <v>11.154854838709676</v>
      </c>
      <c r="AU1242" s="352">
        <f t="shared" si="659"/>
        <v>0.63379815859647159</v>
      </c>
      <c r="AV1242" s="417">
        <f t="shared" si="660"/>
        <v>5.233454611624091</v>
      </c>
      <c r="AW1242" s="349">
        <f t="shared" si="661"/>
        <v>4.9520862570967736</v>
      </c>
      <c r="AX1242" s="352">
        <f t="shared" si="662"/>
        <v>0.28136835452731757</v>
      </c>
      <c r="AY1242" s="209">
        <v>0.69199999999999995</v>
      </c>
      <c r="AZ1242" s="222">
        <v>0.54360950985050183</v>
      </c>
      <c r="BA1242" s="225">
        <f t="shared" si="663"/>
        <v>0.14839049014949812</v>
      </c>
      <c r="BB1242" s="228">
        <f t="shared" si="664"/>
        <v>0.30720648</v>
      </c>
      <c r="BC1242" s="222">
        <f t="shared" si="665"/>
        <v>0.24133000580303179</v>
      </c>
      <c r="BD1242" s="225">
        <f t="shared" si="666"/>
        <v>6.5876474196968196E-2</v>
      </c>
      <c r="BE1242" s="238">
        <f t="shared" si="667"/>
        <v>151.89153249776393</v>
      </c>
      <c r="BF1242" s="448">
        <f t="shared" si="668"/>
        <v>35.562203283793338</v>
      </c>
    </row>
    <row r="1243" spans="1:58" x14ac:dyDescent="0.25">
      <c r="A1243" s="8">
        <v>1237</v>
      </c>
      <c r="B1243" s="9">
        <v>13</v>
      </c>
      <c r="C1243" s="10" t="s">
        <v>5</v>
      </c>
      <c r="D1243" s="10" t="s">
        <v>9</v>
      </c>
      <c r="E1243" s="11" t="s">
        <v>8</v>
      </c>
      <c r="F1243" s="12" t="s">
        <v>36</v>
      </c>
      <c r="G1243" s="13">
        <v>42661</v>
      </c>
      <c r="H1243" s="14">
        <v>22</v>
      </c>
      <c r="I1243" s="11">
        <v>154</v>
      </c>
      <c r="J1243" s="39"/>
      <c r="K1243" s="39"/>
      <c r="L1243" s="44">
        <v>75.011676926014829</v>
      </c>
      <c r="M1243" s="39"/>
      <c r="N1243" s="39"/>
      <c r="O1243" s="39"/>
      <c r="P1243" s="39"/>
      <c r="Q1243" s="39"/>
      <c r="R1243" s="39"/>
      <c r="S1243" s="315">
        <v>22428.741439801521</v>
      </c>
      <c r="T1243" s="323">
        <v>1144.4281509678995</v>
      </c>
      <c r="U1243" s="328">
        <v>91.965791140940397</v>
      </c>
      <c r="V1243" s="287">
        <f t="shared" si="648"/>
        <v>19.598208433471708</v>
      </c>
      <c r="W1243" s="298">
        <f t="shared" si="649"/>
        <v>243.88135154982558</v>
      </c>
      <c r="X1243" s="305">
        <f t="shared" si="650"/>
        <v>12.444063567223907</v>
      </c>
      <c r="Y1243" s="39">
        <v>442.64000000000004</v>
      </c>
      <c r="Z1243" s="262">
        <v>149.9</v>
      </c>
      <c r="AA1243" s="192">
        <v>4.5999999999999996</v>
      </c>
      <c r="AB1243" s="71">
        <v>23.505981009079338</v>
      </c>
      <c r="AC1243" s="253">
        <f t="shared" si="651"/>
        <v>1.9588317507566117E-3</v>
      </c>
      <c r="AD1243" s="78">
        <f t="shared" si="652"/>
        <v>10.404687433858879</v>
      </c>
      <c r="AE1243" s="163">
        <v>0.87565985277500002</v>
      </c>
      <c r="AF1243" s="165">
        <v>0.82322464122499994</v>
      </c>
      <c r="AG1243" s="167">
        <v>0.623636275475</v>
      </c>
      <c r="AH1243" s="169">
        <v>0.58166537807500007</v>
      </c>
      <c r="AI1243" s="177">
        <f t="shared" si="653"/>
        <v>3.7252640187055825</v>
      </c>
      <c r="AJ1243" s="177">
        <f t="shared" si="654"/>
        <v>2.474542023369831</v>
      </c>
      <c r="AK1243" s="258">
        <f t="shared" si="655"/>
        <v>296.94504280437968</v>
      </c>
      <c r="AL1243" s="107">
        <v>108.55519399173046</v>
      </c>
      <c r="AM1243" s="336">
        <v>0.21077777777777776</v>
      </c>
      <c r="AN1243" s="339">
        <v>15.895306451612903</v>
      </c>
      <c r="AO1243" s="343">
        <v>0</v>
      </c>
      <c r="AP1243" s="130">
        <f t="shared" si="656"/>
        <v>9.3298675555555557E-2</v>
      </c>
      <c r="AQ1243" s="134">
        <f t="shared" si="657"/>
        <v>7.0358984477419364</v>
      </c>
      <c r="AR1243" s="138">
        <f t="shared" si="658"/>
        <v>0</v>
      </c>
      <c r="AS1243" s="463">
        <v>16.967381416189966</v>
      </c>
      <c r="AT1243" s="428">
        <v>16.106084229390682</v>
      </c>
      <c r="AU1243" s="350">
        <f t="shared" si="659"/>
        <v>0.86129718679928402</v>
      </c>
      <c r="AV1243" s="415">
        <f t="shared" si="660"/>
        <v>7.5104417100623264</v>
      </c>
      <c r="AW1243" s="347">
        <f t="shared" si="661"/>
        <v>7.1291971232974918</v>
      </c>
      <c r="AX1243" s="350">
        <f t="shared" si="662"/>
        <v>0.38124458676483508</v>
      </c>
      <c r="AY1243" s="207">
        <v>0.90300000000000002</v>
      </c>
      <c r="AZ1243" s="220">
        <v>0.79784620039906418</v>
      </c>
      <c r="BA1243" s="224">
        <f t="shared" si="663"/>
        <v>0.10515379960093585</v>
      </c>
      <c r="BB1243" s="226">
        <f t="shared" si="664"/>
        <v>0.39970392000000005</v>
      </c>
      <c r="BC1243" s="220">
        <f t="shared" si="665"/>
        <v>0.35315864214464182</v>
      </c>
      <c r="BD1243" s="224">
        <f t="shared" si="666"/>
        <v>4.6545277855358252E-2</v>
      </c>
      <c r="BE1243" s="236">
        <f t="shared" si="667"/>
        <v>223.53905515811852</v>
      </c>
      <c r="BF1243" s="446">
        <f t="shared" si="668"/>
        <v>27.291370933685812</v>
      </c>
    </row>
    <row r="1244" spans="1:58" x14ac:dyDescent="0.25">
      <c r="A1244" s="15">
        <v>1238</v>
      </c>
      <c r="B1244" s="16">
        <v>14</v>
      </c>
      <c r="C1244" s="17" t="s">
        <v>5</v>
      </c>
      <c r="D1244" s="17" t="s">
        <v>9</v>
      </c>
      <c r="E1244" s="18" t="s">
        <v>8</v>
      </c>
      <c r="F1244" s="19" t="s">
        <v>36</v>
      </c>
      <c r="G1244" s="20">
        <v>42661</v>
      </c>
      <c r="H1244" s="21">
        <v>22</v>
      </c>
      <c r="I1244" s="18">
        <v>154</v>
      </c>
      <c r="J1244" s="40"/>
      <c r="K1244" s="40"/>
      <c r="L1244" s="43">
        <v>75.009057986103997</v>
      </c>
      <c r="M1244" s="40"/>
      <c r="N1244" s="40"/>
      <c r="O1244" s="40"/>
      <c r="P1244" s="40"/>
      <c r="Q1244" s="40"/>
      <c r="R1244" s="40"/>
      <c r="S1244" s="313">
        <v>22427.958368038384</v>
      </c>
      <c r="T1244" s="321">
        <v>1144.3881946746599</v>
      </c>
      <c r="U1244" s="326">
        <v>91.962580269103896</v>
      </c>
      <c r="V1244" s="288">
        <f t="shared" si="648"/>
        <v>19.598208433471711</v>
      </c>
      <c r="W1244" s="299">
        <f t="shared" si="649"/>
        <v>243.88135154982561</v>
      </c>
      <c r="X1244" s="306">
        <f t="shared" si="650"/>
        <v>12.444063567223907</v>
      </c>
      <c r="Y1244" s="40">
        <v>442.16</v>
      </c>
      <c r="Z1244" s="263">
        <v>126.9</v>
      </c>
      <c r="AA1244" s="193">
        <v>4.7300000000000004</v>
      </c>
      <c r="AB1244" s="72">
        <v>22.990011946119857</v>
      </c>
      <c r="AC1244" s="254">
        <f t="shared" si="651"/>
        <v>1.9158343288433214E-3</v>
      </c>
      <c r="AD1244" s="79">
        <f t="shared" si="652"/>
        <v>10.165263682096356</v>
      </c>
      <c r="AE1244" s="163">
        <v>0.85519114177499989</v>
      </c>
      <c r="AF1244" s="165">
        <v>0.80685339122499999</v>
      </c>
      <c r="AG1244" s="167">
        <v>0.61295118917500002</v>
      </c>
      <c r="AH1244" s="169">
        <v>0.57096807287500007</v>
      </c>
      <c r="AI1244" s="178">
        <f t="shared" si="653"/>
        <v>3.7198377442310764</v>
      </c>
      <c r="AJ1244" s="178">
        <f t="shared" si="654"/>
        <v>2.4835483957691693</v>
      </c>
      <c r="AK1244" s="259">
        <f t="shared" si="655"/>
        <v>298.02580749230032</v>
      </c>
      <c r="AL1244" s="108">
        <v>108.39575497411776</v>
      </c>
      <c r="AM1244" s="335">
        <v>7.0777777777777773E-2</v>
      </c>
      <c r="AN1244" s="340">
        <v>12.949209677419354</v>
      </c>
      <c r="AO1244" s="344">
        <v>0</v>
      </c>
      <c r="AP1244" s="131">
        <f t="shared" si="656"/>
        <v>3.1295102222222225E-2</v>
      </c>
      <c r="AQ1244" s="135">
        <f t="shared" si="657"/>
        <v>5.7256225509677412</v>
      </c>
      <c r="AR1244" s="139">
        <f t="shared" si="658"/>
        <v>0</v>
      </c>
      <c r="AS1244" s="464">
        <v>13.666177942192448</v>
      </c>
      <c r="AT1244" s="429">
        <v>13.019987455197132</v>
      </c>
      <c r="AU1244" s="351">
        <f t="shared" si="659"/>
        <v>0.64619048699531589</v>
      </c>
      <c r="AV1244" s="416">
        <f t="shared" si="660"/>
        <v>6.0426372389198129</v>
      </c>
      <c r="AW1244" s="348">
        <f t="shared" si="661"/>
        <v>5.756917653189964</v>
      </c>
      <c r="AX1244" s="351">
        <f t="shared" si="662"/>
        <v>0.2857195857298489</v>
      </c>
      <c r="AY1244" s="208">
        <v>0.70899999999999996</v>
      </c>
      <c r="AZ1244" s="221">
        <v>0.61059429073222848</v>
      </c>
      <c r="BA1244" s="223">
        <f t="shared" si="663"/>
        <v>9.840570926777148E-2</v>
      </c>
      <c r="BB1244" s="227">
        <f t="shared" si="664"/>
        <v>0.31349144000000001</v>
      </c>
      <c r="BC1244" s="221">
        <f t="shared" si="665"/>
        <v>0.26998037159016219</v>
      </c>
      <c r="BD1244" s="223">
        <f t="shared" si="666"/>
        <v>4.3511068409837837E-2</v>
      </c>
      <c r="BE1244" s="237">
        <f t="shared" si="667"/>
        <v>233.62477763929127</v>
      </c>
      <c r="BF1244" s="447">
        <f t="shared" si="668"/>
        <v>35.577762917897161</v>
      </c>
    </row>
    <row r="1245" spans="1:58" x14ac:dyDescent="0.25">
      <c r="A1245" s="15">
        <v>1239</v>
      </c>
      <c r="B1245" s="16">
        <v>15</v>
      </c>
      <c r="C1245" s="17" t="s">
        <v>5</v>
      </c>
      <c r="D1245" s="17" t="s">
        <v>9</v>
      </c>
      <c r="E1245" s="18" t="s">
        <v>8</v>
      </c>
      <c r="F1245" s="19" t="s">
        <v>36</v>
      </c>
      <c r="G1245" s="20">
        <v>42661</v>
      </c>
      <c r="H1245" s="21">
        <v>22</v>
      </c>
      <c r="I1245" s="18">
        <v>154</v>
      </c>
      <c r="J1245" s="40"/>
      <c r="K1245" s="40"/>
      <c r="L1245" s="43">
        <v>75.003820106282333</v>
      </c>
      <c r="M1245" s="40"/>
      <c r="N1245" s="40"/>
      <c r="O1245" s="40"/>
      <c r="P1245" s="40"/>
      <c r="Q1245" s="40"/>
      <c r="R1245" s="40"/>
      <c r="S1245" s="313">
        <v>22426.392224512107</v>
      </c>
      <c r="T1245" s="321">
        <v>1144.3082820881807</v>
      </c>
      <c r="U1245" s="326">
        <v>91.956158525430908</v>
      </c>
      <c r="V1245" s="288">
        <f t="shared" si="648"/>
        <v>19.598208433471708</v>
      </c>
      <c r="W1245" s="299">
        <f t="shared" si="649"/>
        <v>243.88135154982558</v>
      </c>
      <c r="X1245" s="306">
        <f t="shared" si="650"/>
        <v>12.444063567223905</v>
      </c>
      <c r="Y1245" s="40">
        <v>442.1</v>
      </c>
      <c r="Z1245" s="263">
        <v>160.9</v>
      </c>
      <c r="AA1245" s="193">
        <v>4.63</v>
      </c>
      <c r="AB1245" s="72">
        <v>24.321780394562406</v>
      </c>
      <c r="AC1245" s="254">
        <f t="shared" si="651"/>
        <v>2.0268150328802007E-3</v>
      </c>
      <c r="AD1245" s="79">
        <f t="shared" si="652"/>
        <v>10.75265911243604</v>
      </c>
      <c r="AE1245" s="163">
        <v>0.8780979217749999</v>
      </c>
      <c r="AF1245" s="165">
        <v>0.82686660422499991</v>
      </c>
      <c r="AG1245" s="167">
        <v>0.62569114557500005</v>
      </c>
      <c r="AH1245" s="169">
        <v>0.58240650227500002</v>
      </c>
      <c r="AI1245" s="178">
        <f t="shared" si="653"/>
        <v>3.6103357054046721</v>
      </c>
      <c r="AJ1245" s="178">
        <f t="shared" si="654"/>
        <v>2.3945882777775922</v>
      </c>
      <c r="AK1245" s="259">
        <f t="shared" si="655"/>
        <v>287.35059333331105</v>
      </c>
      <c r="AL1245" s="108">
        <v>104.56921855141304</v>
      </c>
      <c r="AM1245" s="335">
        <v>9.411111111111109E-2</v>
      </c>
      <c r="AN1245" s="340">
        <v>16.867403225806449</v>
      </c>
      <c r="AO1245" s="344">
        <v>0</v>
      </c>
      <c r="AP1245" s="131">
        <f t="shared" si="656"/>
        <v>4.160652222222222E-2</v>
      </c>
      <c r="AQ1245" s="135">
        <f t="shared" si="657"/>
        <v>7.4570789661290311</v>
      </c>
      <c r="AR1245" s="139">
        <f t="shared" si="658"/>
        <v>0</v>
      </c>
      <c r="AS1245" s="464">
        <v>17.965178822176529</v>
      </c>
      <c r="AT1245" s="429">
        <v>16.96151433691756</v>
      </c>
      <c r="AU1245" s="351">
        <f t="shared" si="659"/>
        <v>1.0036644852589696</v>
      </c>
      <c r="AV1245" s="416">
        <f t="shared" si="660"/>
        <v>7.9424055572842445</v>
      </c>
      <c r="AW1245" s="348">
        <f t="shared" si="661"/>
        <v>7.4986854883512537</v>
      </c>
      <c r="AX1245" s="351">
        <f t="shared" si="662"/>
        <v>0.44372006893299043</v>
      </c>
      <c r="AY1245" s="208">
        <v>0.99299999999999999</v>
      </c>
      <c r="AZ1245" s="221">
        <v>0.83962819088517726</v>
      </c>
      <c r="BA1245" s="223">
        <f t="shared" si="663"/>
        <v>0.15337180911482273</v>
      </c>
      <c r="BB1245" s="227">
        <f t="shared" si="664"/>
        <v>0.43900530000000004</v>
      </c>
      <c r="BC1245" s="221">
        <f t="shared" si="665"/>
        <v>0.37119962319033689</v>
      </c>
      <c r="BD1245" s="223">
        <f t="shared" si="666"/>
        <v>6.7805676809663137E-2</v>
      </c>
      <c r="BE1245" s="237">
        <f t="shared" si="667"/>
        <v>158.58051446960346</v>
      </c>
      <c r="BF1245" s="447">
        <f t="shared" si="668"/>
        <v>24.232979000235126</v>
      </c>
    </row>
    <row r="1246" spans="1:58" ht="15.75" thickBot="1" x14ac:dyDescent="0.3">
      <c r="A1246" s="22">
        <v>1240</v>
      </c>
      <c r="B1246" s="23">
        <v>16</v>
      </c>
      <c r="C1246" s="24" t="s">
        <v>5</v>
      </c>
      <c r="D1246" s="24" t="s">
        <v>9</v>
      </c>
      <c r="E1246" s="25" t="s">
        <v>8</v>
      </c>
      <c r="F1246" s="26" t="s">
        <v>36</v>
      </c>
      <c r="G1246" s="27">
        <v>42661</v>
      </c>
      <c r="H1246" s="28">
        <v>22</v>
      </c>
      <c r="I1246" s="25">
        <v>154</v>
      </c>
      <c r="J1246" s="41"/>
      <c r="K1246" s="41"/>
      <c r="L1246" s="42">
        <v>75.011676926014829</v>
      </c>
      <c r="M1246" s="41"/>
      <c r="N1246" s="41"/>
      <c r="O1246" s="41"/>
      <c r="P1246" s="41"/>
      <c r="Q1246" s="41"/>
      <c r="R1246" s="41"/>
      <c r="S1246" s="314">
        <v>22428.741439801521</v>
      </c>
      <c r="T1246" s="322">
        <v>1144.4281509678995</v>
      </c>
      <c r="U1246" s="327">
        <v>91.965791140940397</v>
      </c>
      <c r="V1246" s="289">
        <f t="shared" si="648"/>
        <v>19.598208433471708</v>
      </c>
      <c r="W1246" s="300">
        <f t="shared" si="649"/>
        <v>243.88135154982558</v>
      </c>
      <c r="X1246" s="307">
        <f t="shared" si="650"/>
        <v>12.444063567223907</v>
      </c>
      <c r="Y1246" s="41">
        <v>439.98</v>
      </c>
      <c r="Z1246" s="264">
        <v>143.9</v>
      </c>
      <c r="AA1246" s="194">
        <v>4.6500000000000004</v>
      </c>
      <c r="AB1246" s="73">
        <v>23.935979935429938</v>
      </c>
      <c r="AC1246" s="255">
        <f t="shared" si="651"/>
        <v>1.9946649946191615E-3</v>
      </c>
      <c r="AD1246" s="80">
        <f t="shared" si="652"/>
        <v>10.531352451990465</v>
      </c>
      <c r="AE1246" s="145">
        <v>0.8711113037749999</v>
      </c>
      <c r="AF1246" s="150">
        <v>0.819982864225</v>
      </c>
      <c r="AG1246" s="155">
        <v>0.62019059057500003</v>
      </c>
      <c r="AH1246" s="160">
        <v>0.577865522375</v>
      </c>
      <c r="AI1246" s="179">
        <f t="shared" si="653"/>
        <v>3.6393383773086501</v>
      </c>
      <c r="AJ1246" s="179">
        <f t="shared" si="654"/>
        <v>2.4142129293801999</v>
      </c>
      <c r="AK1246" s="260">
        <f t="shared" si="655"/>
        <v>289.705551525624</v>
      </c>
      <c r="AL1246" s="109">
        <v>102.01819426960989</v>
      </c>
      <c r="AM1246" s="337">
        <v>3.3444444444444436E-2</v>
      </c>
      <c r="AN1246" s="341">
        <v>15.141112903225805</v>
      </c>
      <c r="AO1246" s="345">
        <v>0</v>
      </c>
      <c r="AP1246" s="132">
        <f t="shared" si="656"/>
        <v>1.4714886666666663E-2</v>
      </c>
      <c r="AQ1246" s="136">
        <f t="shared" si="657"/>
        <v>6.6617868551612904</v>
      </c>
      <c r="AR1246" s="140">
        <f t="shared" si="658"/>
        <v>0</v>
      </c>
      <c r="AS1246" s="465">
        <v>15.995333239435807</v>
      </c>
      <c r="AT1246" s="430">
        <v>15.17455734767025</v>
      </c>
      <c r="AU1246" s="352">
        <f t="shared" si="659"/>
        <v>0.82077589176555676</v>
      </c>
      <c r="AV1246" s="417">
        <f t="shared" si="660"/>
        <v>7.0376267186869663</v>
      </c>
      <c r="AW1246" s="349">
        <f t="shared" si="661"/>
        <v>6.6765017418279564</v>
      </c>
      <c r="AX1246" s="352">
        <f t="shared" si="662"/>
        <v>0.36112497685900968</v>
      </c>
      <c r="AY1246" s="209">
        <v>0.82199999999999995</v>
      </c>
      <c r="AZ1246" s="222">
        <v>0.76421617608252068</v>
      </c>
      <c r="BA1246" s="225">
        <f t="shared" si="663"/>
        <v>5.7783823917479271E-2</v>
      </c>
      <c r="BB1246" s="228">
        <f t="shared" si="664"/>
        <v>0.36166356</v>
      </c>
      <c r="BC1246" s="222">
        <f t="shared" si="665"/>
        <v>0.33623983315278749</v>
      </c>
      <c r="BD1246" s="225">
        <f t="shared" si="666"/>
        <v>2.542372684721253E-2</v>
      </c>
      <c r="BE1246" s="238">
        <f t="shared" si="667"/>
        <v>414.23322848298801</v>
      </c>
      <c r="BF1246" s="448">
        <f t="shared" si="668"/>
        <v>29.162625481045339</v>
      </c>
    </row>
    <row r="1247" spans="1:58" x14ac:dyDescent="0.25">
      <c r="A1247" s="8">
        <v>1241</v>
      </c>
      <c r="B1247" s="9">
        <v>17</v>
      </c>
      <c r="C1247" s="10" t="s">
        <v>5</v>
      </c>
      <c r="D1247" s="10" t="s">
        <v>10</v>
      </c>
      <c r="E1247" s="11" t="s">
        <v>7</v>
      </c>
      <c r="F1247" s="12" t="s">
        <v>36</v>
      </c>
      <c r="G1247" s="13">
        <v>42662</v>
      </c>
      <c r="H1247" s="14">
        <v>22</v>
      </c>
      <c r="I1247" s="11">
        <v>154</v>
      </c>
      <c r="J1247" s="39"/>
      <c r="K1247" s="39"/>
      <c r="L1247" s="44">
        <v>180.00466118135458</v>
      </c>
      <c r="M1247" s="39"/>
      <c r="N1247" s="39"/>
      <c r="O1247" s="39"/>
      <c r="P1247" s="39"/>
      <c r="Q1247" s="39"/>
      <c r="R1247" s="39"/>
      <c r="S1247" s="315">
        <v>20974.743136388708</v>
      </c>
      <c r="T1247" s="323">
        <v>1410.0365125872775</v>
      </c>
      <c r="U1247" s="328">
        <v>183.10890156498075</v>
      </c>
      <c r="V1247" s="287">
        <f t="shared" si="648"/>
        <v>14.875319148936171</v>
      </c>
      <c r="W1247" s="298">
        <f t="shared" si="649"/>
        <v>114.54791633352296</v>
      </c>
      <c r="X1247" s="305">
        <f t="shared" si="650"/>
        <v>7.7005350397282069</v>
      </c>
      <c r="Y1247" s="39">
        <v>437.59999999999997</v>
      </c>
      <c r="Z1247" s="262">
        <v>129</v>
      </c>
      <c r="AA1247" s="192">
        <v>3.94</v>
      </c>
      <c r="AB1247" s="71">
        <v>7.0490669270066473</v>
      </c>
      <c r="AC1247" s="253">
        <f t="shared" si="651"/>
        <v>5.8742224391722061E-4</v>
      </c>
      <c r="AD1247" s="78">
        <f t="shared" si="652"/>
        <v>3.0846716872581088</v>
      </c>
      <c r="AE1247" s="163">
        <v>0.167253673075</v>
      </c>
      <c r="AF1247" s="165">
        <v>0.15628636622499997</v>
      </c>
      <c r="AG1247" s="167">
        <v>0.10787123437500004</v>
      </c>
      <c r="AH1247" s="169">
        <v>9.9243473275000021E-2</v>
      </c>
      <c r="AI1247" s="177">
        <f t="shared" si="653"/>
        <v>2.372706555447949</v>
      </c>
      <c r="AJ1247" s="177">
        <f t="shared" si="654"/>
        <v>1.4078951768038226</v>
      </c>
      <c r="AK1247" s="258">
        <f t="shared" si="655"/>
        <v>168.94742121645871</v>
      </c>
      <c r="AL1247" s="107">
        <v>43.874201096636739</v>
      </c>
      <c r="AM1247" s="336">
        <v>6.0000000000000001E-3</v>
      </c>
      <c r="AN1247" s="339">
        <v>11.201693548387096</v>
      </c>
      <c r="AO1247" s="343">
        <v>0</v>
      </c>
      <c r="AP1247" s="130">
        <f t="shared" si="656"/>
        <v>2.6256000000000001E-3</v>
      </c>
      <c r="AQ1247" s="134">
        <f t="shared" si="657"/>
        <v>4.9018610967741933</v>
      </c>
      <c r="AR1247" s="138">
        <f t="shared" si="658"/>
        <v>0</v>
      </c>
      <c r="AS1247" s="463">
        <v>11.404018105403187</v>
      </c>
      <c r="AT1247" s="428">
        <v>11.207693548387097</v>
      </c>
      <c r="AU1247" s="350">
        <f t="shared" si="659"/>
        <v>0.19632455701609075</v>
      </c>
      <c r="AV1247" s="415">
        <f t="shared" si="660"/>
        <v>4.9903983229244337</v>
      </c>
      <c r="AW1247" s="347">
        <f t="shared" si="661"/>
        <v>4.9044866967741925</v>
      </c>
      <c r="AX1247" s="350">
        <f t="shared" si="662"/>
        <v>8.591162615024131E-2</v>
      </c>
      <c r="AY1247" s="207">
        <v>5.2999999999999999E-2</v>
      </c>
      <c r="AZ1247" s="220">
        <v>2.6658097861649709E-2</v>
      </c>
      <c r="BA1247" s="224">
        <f t="shared" si="663"/>
        <v>2.634190213835029E-2</v>
      </c>
      <c r="BB1247" s="226">
        <f t="shared" si="664"/>
        <v>2.31928E-2</v>
      </c>
      <c r="BC1247" s="220">
        <f t="shared" si="665"/>
        <v>1.1665583624257911E-2</v>
      </c>
      <c r="BD1247" s="224">
        <f t="shared" si="666"/>
        <v>1.1527216375742085E-2</v>
      </c>
      <c r="BE1247" s="236">
        <f t="shared" si="667"/>
        <v>267.59900974440825</v>
      </c>
      <c r="BF1247" s="446">
        <f t="shared" si="668"/>
        <v>35.905171691939209</v>
      </c>
    </row>
    <row r="1248" spans="1:58" x14ac:dyDescent="0.25">
      <c r="A1248" s="15">
        <v>1242</v>
      </c>
      <c r="B1248" s="16">
        <v>18</v>
      </c>
      <c r="C1248" s="17" t="s">
        <v>5</v>
      </c>
      <c r="D1248" s="17" t="s">
        <v>10</v>
      </c>
      <c r="E1248" s="18" t="s">
        <v>7</v>
      </c>
      <c r="F1248" s="19" t="s">
        <v>36</v>
      </c>
      <c r="G1248" s="20">
        <v>42662</v>
      </c>
      <c r="H1248" s="21">
        <v>22</v>
      </c>
      <c r="I1248" s="18">
        <v>154</v>
      </c>
      <c r="J1248" s="40"/>
      <c r="K1248" s="40"/>
      <c r="L1248" s="43">
        <v>180.01494246197953</v>
      </c>
      <c r="M1248" s="40"/>
      <c r="N1248" s="40"/>
      <c r="O1248" s="40"/>
      <c r="P1248" s="40"/>
      <c r="Q1248" s="40"/>
      <c r="R1248" s="40"/>
      <c r="S1248" s="313">
        <v>20975.94114547806</v>
      </c>
      <c r="T1248" s="321">
        <v>1410.1170492855063</v>
      </c>
      <c r="U1248" s="326">
        <v>183.11936014971718</v>
      </c>
      <c r="V1248" s="288">
        <f t="shared" si="648"/>
        <v>14.875319148936169</v>
      </c>
      <c r="W1248" s="299">
        <f t="shared" si="649"/>
        <v>114.54791633352295</v>
      </c>
      <c r="X1248" s="306">
        <f t="shared" si="650"/>
        <v>7.7005350397282069</v>
      </c>
      <c r="Y1248" s="40">
        <v>445.88999999999993</v>
      </c>
      <c r="Z1248" s="263">
        <v>109</v>
      </c>
      <c r="AA1248" s="193">
        <v>3.98</v>
      </c>
      <c r="AB1248" s="72">
        <v>5.4563847691637513</v>
      </c>
      <c r="AC1248" s="254">
        <f t="shared" si="651"/>
        <v>4.5469873076364595E-4</v>
      </c>
      <c r="AD1248" s="79">
        <f t="shared" si="652"/>
        <v>2.4329474047224249</v>
      </c>
      <c r="AE1248" s="163">
        <v>0.14029118417500003</v>
      </c>
      <c r="AF1248" s="165">
        <v>0.13168237352499995</v>
      </c>
      <c r="AG1248" s="167">
        <v>9.1344684275000004E-2</v>
      </c>
      <c r="AH1248" s="169">
        <v>8.2858961075000043E-2</v>
      </c>
      <c r="AI1248" s="178">
        <f t="shared" si="653"/>
        <v>2.5711380357162961</v>
      </c>
      <c r="AJ1248" s="178">
        <f t="shared" si="654"/>
        <v>1.5185688799527064</v>
      </c>
      <c r="AK1248" s="259">
        <f t="shared" si="655"/>
        <v>182.22826559432477</v>
      </c>
      <c r="AL1248" s="108">
        <v>42.507580945670782</v>
      </c>
      <c r="AM1248" s="335">
        <v>6.0000000000000001E-3</v>
      </c>
      <c r="AN1248" s="340">
        <v>8.9878870967741928</v>
      </c>
      <c r="AO1248" s="344">
        <v>0</v>
      </c>
      <c r="AP1248" s="131">
        <f t="shared" si="656"/>
        <v>2.67534E-3</v>
      </c>
      <c r="AQ1248" s="135">
        <f t="shared" si="657"/>
        <v>4.0076089775806443</v>
      </c>
      <c r="AR1248" s="139">
        <f t="shared" si="658"/>
        <v>0</v>
      </c>
      <c r="AS1248" s="464">
        <v>9.2012403276254098</v>
      </c>
      <c r="AT1248" s="429">
        <v>8.9938870967741931</v>
      </c>
      <c r="AU1248" s="351">
        <f t="shared" si="659"/>
        <v>0.20735323085121671</v>
      </c>
      <c r="AV1248" s="416">
        <f t="shared" si="660"/>
        <v>4.1027410496848935</v>
      </c>
      <c r="AW1248" s="348">
        <f t="shared" si="661"/>
        <v>4.010284317580644</v>
      </c>
      <c r="AX1248" s="351">
        <f t="shared" si="662"/>
        <v>9.2456732104248998E-2</v>
      </c>
      <c r="AY1248" s="208">
        <v>6.3E-2</v>
      </c>
      <c r="AZ1248" s="221">
        <v>1.5026547170455017E-3</v>
      </c>
      <c r="BA1248" s="223">
        <f t="shared" si="663"/>
        <v>6.1497345282954502E-2</v>
      </c>
      <c r="BB1248" s="227">
        <f t="shared" si="664"/>
        <v>2.8091069999999996E-2</v>
      </c>
      <c r="BC1248" s="221">
        <f t="shared" si="665"/>
        <v>6.7001871178341864E-4</v>
      </c>
      <c r="BD1248" s="223">
        <f t="shared" si="666"/>
        <v>2.7421051288216577E-2</v>
      </c>
      <c r="BE1248" s="237">
        <f t="shared" si="667"/>
        <v>88.72553350162454</v>
      </c>
      <c r="BF1248" s="447">
        <f t="shared" si="668"/>
        <v>26.314442976193124</v>
      </c>
    </row>
    <row r="1249" spans="1:58" x14ac:dyDescent="0.25">
      <c r="A1249" s="15">
        <v>1243</v>
      </c>
      <c r="B1249" s="16">
        <v>19</v>
      </c>
      <c r="C1249" s="17" t="s">
        <v>5</v>
      </c>
      <c r="D1249" s="17" t="s">
        <v>10</v>
      </c>
      <c r="E1249" s="18" t="s">
        <v>7</v>
      </c>
      <c r="F1249" s="19" t="s">
        <v>36</v>
      </c>
      <c r="G1249" s="20">
        <v>42662</v>
      </c>
      <c r="H1249" s="21">
        <v>22</v>
      </c>
      <c r="I1249" s="18">
        <v>154</v>
      </c>
      <c r="J1249" s="40"/>
      <c r="K1249" s="40"/>
      <c r="L1249" s="43">
        <v>180.00466118135458</v>
      </c>
      <c r="M1249" s="40"/>
      <c r="N1249" s="40"/>
      <c r="O1249" s="40"/>
      <c r="P1249" s="40"/>
      <c r="Q1249" s="40"/>
      <c r="R1249" s="40"/>
      <c r="S1249" s="313">
        <v>20974.743136388708</v>
      </c>
      <c r="T1249" s="321">
        <v>1410.0365125872775</v>
      </c>
      <c r="U1249" s="326">
        <v>183.10890156498075</v>
      </c>
      <c r="V1249" s="288">
        <f t="shared" si="648"/>
        <v>14.875319148936171</v>
      </c>
      <c r="W1249" s="299">
        <f t="shared" si="649"/>
        <v>114.54791633352296</v>
      </c>
      <c r="X1249" s="306">
        <f t="shared" si="650"/>
        <v>7.7005350397282069</v>
      </c>
      <c r="Y1249" s="40">
        <v>451.48</v>
      </c>
      <c r="Z1249" s="263">
        <v>129</v>
      </c>
      <c r="AA1249" s="193">
        <v>3.95</v>
      </c>
      <c r="AB1249" s="72">
        <v>6.4000192990244278</v>
      </c>
      <c r="AC1249" s="254">
        <f t="shared" si="651"/>
        <v>5.3333494158536903E-4</v>
      </c>
      <c r="AD1249" s="79">
        <f t="shared" si="652"/>
        <v>2.8894807131235489</v>
      </c>
      <c r="AE1249" s="163">
        <v>0.16061672567500002</v>
      </c>
      <c r="AF1249" s="165">
        <v>0.15071231872499996</v>
      </c>
      <c r="AG1249" s="167">
        <v>0.10276451697500003</v>
      </c>
      <c r="AH1249" s="169">
        <v>9.3501400174999999E-2</v>
      </c>
      <c r="AI1249" s="178">
        <f t="shared" si="653"/>
        <v>2.5096287709551635</v>
      </c>
      <c r="AJ1249" s="178">
        <f t="shared" si="654"/>
        <v>1.4609549722647348</v>
      </c>
      <c r="AK1249" s="259">
        <f t="shared" si="655"/>
        <v>175.31459667176816</v>
      </c>
      <c r="AL1249" s="108">
        <v>44.329741146958732</v>
      </c>
      <c r="AM1249" s="335">
        <v>6.0000000000000001E-3</v>
      </c>
      <c r="AN1249" s="340">
        <v>10.539403225806451</v>
      </c>
      <c r="AO1249" s="344">
        <v>0</v>
      </c>
      <c r="AP1249" s="131">
        <f t="shared" si="656"/>
        <v>2.7088800000000003E-3</v>
      </c>
      <c r="AQ1249" s="135">
        <f t="shared" si="657"/>
        <v>4.7583297683870969</v>
      </c>
      <c r="AR1249" s="139">
        <f t="shared" si="658"/>
        <v>0</v>
      </c>
      <c r="AS1249" s="464">
        <v>10.926240327625409</v>
      </c>
      <c r="AT1249" s="429">
        <v>10.545403225806451</v>
      </c>
      <c r="AU1249" s="351">
        <f t="shared" si="659"/>
        <v>0.38083710181895825</v>
      </c>
      <c r="AV1249" s="416">
        <f t="shared" si="660"/>
        <v>4.9329789831163202</v>
      </c>
      <c r="AW1249" s="348">
        <f t="shared" si="661"/>
        <v>4.761038648387097</v>
      </c>
      <c r="AX1249" s="351">
        <f t="shared" si="662"/>
        <v>0.17194033472922329</v>
      </c>
      <c r="AY1249" s="208">
        <v>4.3999999999999997E-2</v>
      </c>
      <c r="AZ1249" s="221">
        <v>5.4784079492867519E-3</v>
      </c>
      <c r="BA1249" s="223">
        <f t="shared" si="663"/>
        <v>3.8521592050713246E-2</v>
      </c>
      <c r="BB1249" s="227">
        <f t="shared" si="664"/>
        <v>1.986512E-2</v>
      </c>
      <c r="BC1249" s="221">
        <f t="shared" si="665"/>
        <v>2.473391620943983E-3</v>
      </c>
      <c r="BD1249" s="223">
        <f t="shared" si="666"/>
        <v>1.7391728379056014E-2</v>
      </c>
      <c r="BE1249" s="237">
        <f t="shared" si="667"/>
        <v>166.14109018648227</v>
      </c>
      <c r="BF1249" s="447">
        <f t="shared" si="668"/>
        <v>16.805136023923581</v>
      </c>
    </row>
    <row r="1250" spans="1:58" ht="15.75" thickBot="1" x14ac:dyDescent="0.3">
      <c r="A1250" s="22">
        <v>1244</v>
      </c>
      <c r="B1250" s="23">
        <v>20</v>
      </c>
      <c r="C1250" s="24" t="s">
        <v>5</v>
      </c>
      <c r="D1250" s="24" t="s">
        <v>10</v>
      </c>
      <c r="E1250" s="25" t="s">
        <v>7</v>
      </c>
      <c r="F1250" s="26" t="s">
        <v>36</v>
      </c>
      <c r="G1250" s="27">
        <v>42662</v>
      </c>
      <c r="H1250" s="28">
        <v>22</v>
      </c>
      <c r="I1250" s="25">
        <v>154</v>
      </c>
      <c r="J1250" s="41"/>
      <c r="K1250" s="41"/>
      <c r="L1250" s="42">
        <v>180.00466118135458</v>
      </c>
      <c r="M1250" s="41"/>
      <c r="N1250" s="41"/>
      <c r="O1250" s="41"/>
      <c r="P1250" s="41"/>
      <c r="Q1250" s="41"/>
      <c r="R1250" s="41"/>
      <c r="S1250" s="314">
        <v>20974.743136388708</v>
      </c>
      <c r="T1250" s="322">
        <v>1410.0365125872775</v>
      </c>
      <c r="U1250" s="327">
        <v>183.10890156498075</v>
      </c>
      <c r="V1250" s="289">
        <f t="shared" si="648"/>
        <v>14.875319148936171</v>
      </c>
      <c r="W1250" s="300">
        <f t="shared" si="649"/>
        <v>114.54791633352296</v>
      </c>
      <c r="X1250" s="307">
        <f t="shared" si="650"/>
        <v>7.7005350397282069</v>
      </c>
      <c r="Y1250" s="41">
        <v>448.59</v>
      </c>
      <c r="Z1250" s="264">
        <v>113</v>
      </c>
      <c r="AA1250" s="194">
        <v>3.98</v>
      </c>
      <c r="AB1250" s="73">
        <v>6.1024181165866223</v>
      </c>
      <c r="AC1250" s="255">
        <f t="shared" si="651"/>
        <v>5.085348430488852E-4</v>
      </c>
      <c r="AD1250" s="80">
        <f t="shared" si="652"/>
        <v>2.7374837429195926</v>
      </c>
      <c r="AE1250" s="145">
        <v>0.16507434837500001</v>
      </c>
      <c r="AF1250" s="150">
        <v>0.15585259342499996</v>
      </c>
      <c r="AG1250" s="155">
        <v>0.10655891887500005</v>
      </c>
      <c r="AH1250" s="160">
        <v>9.7083192375000044E-2</v>
      </c>
      <c r="AI1250" s="179">
        <f t="shared" si="653"/>
        <v>2.7050645370614834</v>
      </c>
      <c r="AJ1250" s="179">
        <f t="shared" si="654"/>
        <v>1.5908970922710777</v>
      </c>
      <c r="AK1250" s="260">
        <f t="shared" si="655"/>
        <v>190.90765107252932</v>
      </c>
      <c r="AL1250" s="109">
        <v>43.304776033734242</v>
      </c>
      <c r="AM1250" s="337">
        <v>6.0000000000000001E-3</v>
      </c>
      <c r="AN1250" s="341">
        <v>9.8804999999999996</v>
      </c>
      <c r="AO1250" s="345">
        <v>0</v>
      </c>
      <c r="AP1250" s="132">
        <f t="shared" si="656"/>
        <v>2.6915399999999996E-3</v>
      </c>
      <c r="AQ1250" s="136">
        <f t="shared" si="657"/>
        <v>4.4322934949999997</v>
      </c>
      <c r="AR1250" s="140">
        <f t="shared" si="658"/>
        <v>0</v>
      </c>
      <c r="AS1250" s="465">
        <v>10.279018105403189</v>
      </c>
      <c r="AT1250" s="430">
        <v>9.8864999999999998</v>
      </c>
      <c r="AU1250" s="352">
        <f t="shared" si="659"/>
        <v>0.39251810540318921</v>
      </c>
      <c r="AV1250" s="417">
        <f t="shared" si="660"/>
        <v>4.6110647319028164</v>
      </c>
      <c r="AW1250" s="349">
        <f t="shared" si="661"/>
        <v>4.4349850349999995</v>
      </c>
      <c r="AX1250" s="352">
        <f t="shared" si="662"/>
        <v>0.17607969690281663</v>
      </c>
      <c r="AY1250" s="209">
        <v>5.1999999999999998E-2</v>
      </c>
      <c r="AZ1250" s="222">
        <v>1.1363872729246421E-2</v>
      </c>
      <c r="BA1250" s="225">
        <f t="shared" si="663"/>
        <v>4.063612727075358E-2</v>
      </c>
      <c r="BB1250" s="228">
        <f t="shared" si="664"/>
        <v>2.3326679999999995E-2</v>
      </c>
      <c r="BC1250" s="222">
        <f t="shared" si="665"/>
        <v>5.0977196676126523E-3</v>
      </c>
      <c r="BD1250" s="225">
        <f t="shared" si="666"/>
        <v>1.8228960332387349E-2</v>
      </c>
      <c r="BE1250" s="238">
        <f t="shared" si="667"/>
        <v>150.17223654033151</v>
      </c>
      <c r="BF1250" s="448">
        <f t="shared" si="668"/>
        <v>15.546844929148687</v>
      </c>
    </row>
    <row r="1251" spans="1:58" x14ac:dyDescent="0.25">
      <c r="A1251" s="8">
        <v>1245</v>
      </c>
      <c r="B1251" s="9">
        <v>21</v>
      </c>
      <c r="C1251" s="10" t="s">
        <v>5</v>
      </c>
      <c r="D1251" s="10" t="s">
        <v>10</v>
      </c>
      <c r="E1251" s="11" t="s">
        <v>8</v>
      </c>
      <c r="F1251" s="12" t="s">
        <v>36</v>
      </c>
      <c r="G1251" s="13">
        <v>42661</v>
      </c>
      <c r="H1251" s="14">
        <v>22</v>
      </c>
      <c r="I1251" s="11">
        <v>154</v>
      </c>
      <c r="J1251" s="39"/>
      <c r="K1251" s="39"/>
      <c r="L1251" s="44">
        <v>180.00980182166705</v>
      </c>
      <c r="M1251" s="39"/>
      <c r="N1251" s="39"/>
      <c r="O1251" s="39"/>
      <c r="P1251" s="39"/>
      <c r="Q1251" s="39"/>
      <c r="R1251" s="39"/>
      <c r="S1251" s="315">
        <v>20975.342140933382</v>
      </c>
      <c r="T1251" s="323">
        <v>1410.076780936392</v>
      </c>
      <c r="U1251" s="328">
        <v>183.11413085734898</v>
      </c>
      <c r="V1251" s="287">
        <f t="shared" si="648"/>
        <v>14.875319148936169</v>
      </c>
      <c r="W1251" s="298">
        <f t="shared" si="649"/>
        <v>114.54791633352293</v>
      </c>
      <c r="X1251" s="305">
        <f t="shared" si="650"/>
        <v>7.7005350397282069</v>
      </c>
      <c r="Y1251" s="39">
        <v>439.68999999999994</v>
      </c>
      <c r="Z1251" s="262">
        <v>112.9</v>
      </c>
      <c r="AA1251" s="192">
        <v>4.2300000000000004</v>
      </c>
      <c r="AB1251" s="71">
        <v>8.8644709261791661</v>
      </c>
      <c r="AC1251" s="253">
        <f t="shared" si="651"/>
        <v>7.3870591051493047E-4</v>
      </c>
      <c r="AD1251" s="78">
        <f t="shared" si="652"/>
        <v>3.8976192215317167</v>
      </c>
      <c r="AE1251" s="163">
        <v>0.24920240037500002</v>
      </c>
      <c r="AF1251" s="165">
        <v>0.23422286652499996</v>
      </c>
      <c r="AG1251" s="167">
        <v>0.16586196417500002</v>
      </c>
      <c r="AH1251" s="169">
        <v>0.15207908677500001</v>
      </c>
      <c r="AI1251" s="177">
        <f t="shared" si="653"/>
        <v>2.8112495652621332</v>
      </c>
      <c r="AJ1251" s="177">
        <f t="shared" si="654"/>
        <v>1.7156025220396356</v>
      </c>
      <c r="AK1251" s="258">
        <f t="shared" si="655"/>
        <v>205.87230264475627</v>
      </c>
      <c r="AL1251" s="107">
        <v>36.6709740509203</v>
      </c>
      <c r="AM1251" s="336">
        <v>5.5222222222222221E-2</v>
      </c>
      <c r="AN1251" s="339">
        <v>10.715532258064517</v>
      </c>
      <c r="AO1251" s="343">
        <v>0</v>
      </c>
      <c r="AP1251" s="130">
        <f t="shared" si="656"/>
        <v>2.4280658888888886E-2</v>
      </c>
      <c r="AQ1251" s="134">
        <f t="shared" si="657"/>
        <v>4.7115123785483863</v>
      </c>
      <c r="AR1251" s="138">
        <f t="shared" si="658"/>
        <v>0</v>
      </c>
      <c r="AS1251" s="463">
        <v>11.112351438736523</v>
      </c>
      <c r="AT1251" s="428">
        <v>10.770754480286739</v>
      </c>
      <c r="AU1251" s="350">
        <f t="shared" si="659"/>
        <v>0.34159695844978444</v>
      </c>
      <c r="AV1251" s="415">
        <f t="shared" si="660"/>
        <v>4.8859898040980614</v>
      </c>
      <c r="AW1251" s="347">
        <f t="shared" si="661"/>
        <v>4.7357930374372756</v>
      </c>
      <c r="AX1251" s="350">
        <f t="shared" si="662"/>
        <v>0.15019676666078569</v>
      </c>
      <c r="AY1251" s="207">
        <v>0.05</v>
      </c>
      <c r="AZ1251" s="220">
        <v>1.75685677272506E-2</v>
      </c>
      <c r="BA1251" s="224">
        <f t="shared" si="663"/>
        <v>3.2431432272749403E-2</v>
      </c>
      <c r="BB1251" s="226">
        <f t="shared" si="664"/>
        <v>2.1984499999999997E-2</v>
      </c>
      <c r="BC1251" s="220">
        <f t="shared" si="665"/>
        <v>7.7247235439948155E-3</v>
      </c>
      <c r="BD1251" s="224">
        <f t="shared" si="666"/>
        <v>1.4259776456005183E-2</v>
      </c>
      <c r="BE1251" s="236">
        <f t="shared" si="667"/>
        <v>273.32961589943596</v>
      </c>
      <c r="BF1251" s="446">
        <f t="shared" si="668"/>
        <v>25.95008739658396</v>
      </c>
    </row>
    <row r="1252" spans="1:58" x14ac:dyDescent="0.25">
      <c r="A1252" s="15">
        <v>1246</v>
      </c>
      <c r="B1252" s="16">
        <v>22</v>
      </c>
      <c r="C1252" s="17" t="s">
        <v>5</v>
      </c>
      <c r="D1252" s="17" t="s">
        <v>10</v>
      </c>
      <c r="E1252" s="18" t="s">
        <v>8</v>
      </c>
      <c r="F1252" s="19" t="s">
        <v>36</v>
      </c>
      <c r="G1252" s="20">
        <v>42661</v>
      </c>
      <c r="H1252" s="21">
        <v>22</v>
      </c>
      <c r="I1252" s="18">
        <v>154</v>
      </c>
      <c r="J1252" s="40"/>
      <c r="K1252" s="40"/>
      <c r="L1252" s="43">
        <v>179.9995205410421</v>
      </c>
      <c r="M1252" s="40"/>
      <c r="N1252" s="40"/>
      <c r="O1252" s="40"/>
      <c r="P1252" s="40"/>
      <c r="Q1252" s="40"/>
      <c r="R1252" s="40"/>
      <c r="S1252" s="313">
        <v>20974.144131844027</v>
      </c>
      <c r="T1252" s="321">
        <v>1409.9962442381629</v>
      </c>
      <c r="U1252" s="326">
        <v>183.10367227261256</v>
      </c>
      <c r="V1252" s="288">
        <f t="shared" si="648"/>
        <v>14.875319148936171</v>
      </c>
      <c r="W1252" s="299">
        <f t="shared" si="649"/>
        <v>114.54791633352293</v>
      </c>
      <c r="X1252" s="306">
        <f t="shared" si="650"/>
        <v>7.700535039728206</v>
      </c>
      <c r="Y1252" s="40">
        <v>444.51</v>
      </c>
      <c r="Z1252" s="263">
        <v>95.9</v>
      </c>
      <c r="AA1252" s="193">
        <v>4.28</v>
      </c>
      <c r="AB1252" s="72">
        <v>8.9348096297234481</v>
      </c>
      <c r="AC1252" s="254">
        <f t="shared" si="651"/>
        <v>7.4456746914362067E-4</v>
      </c>
      <c r="AD1252" s="79">
        <f t="shared" si="652"/>
        <v>3.9716122285083699</v>
      </c>
      <c r="AE1252" s="163">
        <v>0.26220938557500001</v>
      </c>
      <c r="AF1252" s="165">
        <v>0.246342994225</v>
      </c>
      <c r="AG1252" s="167">
        <v>0.174103468575</v>
      </c>
      <c r="AH1252" s="169">
        <v>0.158782463575</v>
      </c>
      <c r="AI1252" s="178">
        <f t="shared" si="653"/>
        <v>2.9346947102566969</v>
      </c>
      <c r="AJ1252" s="178">
        <f t="shared" si="654"/>
        <v>1.7771219550865203</v>
      </c>
      <c r="AK1252" s="259">
        <f t="shared" si="655"/>
        <v>213.2546346103824</v>
      </c>
      <c r="AL1252" s="108">
        <v>34.507158811890839</v>
      </c>
      <c r="AM1252" s="335">
        <v>3.1888888888888883E-2</v>
      </c>
      <c r="AN1252" s="340">
        <v>8.9623709677419345</v>
      </c>
      <c r="AO1252" s="344">
        <v>0</v>
      </c>
      <c r="AP1252" s="131">
        <f t="shared" si="656"/>
        <v>1.4174929999999999E-2</v>
      </c>
      <c r="AQ1252" s="135">
        <f t="shared" si="657"/>
        <v>3.9838635188709675</v>
      </c>
      <c r="AR1252" s="139">
        <f t="shared" si="658"/>
        <v>0</v>
      </c>
      <c r="AS1252" s="464">
        <v>9.3179069942920769</v>
      </c>
      <c r="AT1252" s="429">
        <v>8.9942598566308227</v>
      </c>
      <c r="AU1252" s="351">
        <f t="shared" si="659"/>
        <v>0.32364713766125419</v>
      </c>
      <c r="AV1252" s="416">
        <f t="shared" si="660"/>
        <v>4.1419028380327712</v>
      </c>
      <c r="AW1252" s="348">
        <f t="shared" si="661"/>
        <v>3.9980384488709668</v>
      </c>
      <c r="AX1252" s="351">
        <f t="shared" si="662"/>
        <v>0.14386438916180411</v>
      </c>
      <c r="AY1252" s="208">
        <v>5.6000000000000001E-2</v>
      </c>
      <c r="AZ1252" s="221">
        <v>2.1179575979345298E-2</v>
      </c>
      <c r="BA1252" s="223">
        <f t="shared" si="663"/>
        <v>3.4820424020654703E-2</v>
      </c>
      <c r="BB1252" s="227">
        <f t="shared" si="664"/>
        <v>2.4892560000000001E-2</v>
      </c>
      <c r="BC1252" s="221">
        <f t="shared" si="665"/>
        <v>9.4145333185787789E-3</v>
      </c>
      <c r="BD1252" s="223">
        <f t="shared" si="666"/>
        <v>1.5478026681421222E-2</v>
      </c>
      <c r="BE1252" s="237">
        <f t="shared" si="667"/>
        <v>256.59680721933535</v>
      </c>
      <c r="BF1252" s="447">
        <f t="shared" si="668"/>
        <v>27.606638805114603</v>
      </c>
    </row>
    <row r="1253" spans="1:58" x14ac:dyDescent="0.25">
      <c r="A1253" s="15">
        <v>1247</v>
      </c>
      <c r="B1253" s="16">
        <v>23</v>
      </c>
      <c r="C1253" s="17" t="s">
        <v>5</v>
      </c>
      <c r="D1253" s="17" t="s">
        <v>10</v>
      </c>
      <c r="E1253" s="18" t="s">
        <v>8</v>
      </c>
      <c r="F1253" s="19" t="s">
        <v>36</v>
      </c>
      <c r="G1253" s="20">
        <v>42661</v>
      </c>
      <c r="H1253" s="21">
        <v>22</v>
      </c>
      <c r="I1253" s="18">
        <v>154</v>
      </c>
      <c r="J1253" s="40"/>
      <c r="K1253" s="40"/>
      <c r="L1253" s="43">
        <v>180.00466118135458</v>
      </c>
      <c r="M1253" s="40"/>
      <c r="N1253" s="40"/>
      <c r="O1253" s="40"/>
      <c r="P1253" s="40"/>
      <c r="Q1253" s="40"/>
      <c r="R1253" s="40"/>
      <c r="S1253" s="313">
        <v>20974.743136388708</v>
      </c>
      <c r="T1253" s="321">
        <v>1410.0365125872775</v>
      </c>
      <c r="U1253" s="326">
        <v>183.10890156498075</v>
      </c>
      <c r="V1253" s="288">
        <f t="shared" si="648"/>
        <v>14.875319148936171</v>
      </c>
      <c r="W1253" s="299">
        <f t="shared" si="649"/>
        <v>114.54791633352296</v>
      </c>
      <c r="X1253" s="306">
        <f t="shared" si="650"/>
        <v>7.7005350397282069</v>
      </c>
      <c r="Y1253" s="40">
        <v>446.15999999999997</v>
      </c>
      <c r="Z1253" s="263">
        <v>98.9</v>
      </c>
      <c r="AA1253" s="193">
        <v>4.2699999999999996</v>
      </c>
      <c r="AB1253" s="72">
        <v>8.5774169804526696</v>
      </c>
      <c r="AC1253" s="254">
        <f t="shared" si="651"/>
        <v>7.1478474837105576E-4</v>
      </c>
      <c r="AD1253" s="79">
        <f t="shared" si="652"/>
        <v>3.8269003599987625</v>
      </c>
      <c r="AE1253" s="163">
        <v>0.23929694287499997</v>
      </c>
      <c r="AF1253" s="165">
        <v>0.224957741825</v>
      </c>
      <c r="AG1253" s="167">
        <v>0.15860012167500001</v>
      </c>
      <c r="AH1253" s="169">
        <v>0.14557219667500002</v>
      </c>
      <c r="AI1253" s="178">
        <f t="shared" si="653"/>
        <v>2.789848545550961</v>
      </c>
      <c r="AJ1253" s="178">
        <f t="shared" si="654"/>
        <v>1.697156579967475</v>
      </c>
      <c r="AK1253" s="259">
        <f t="shared" si="655"/>
        <v>203.65878959609705</v>
      </c>
      <c r="AL1253" s="108">
        <v>35.873778962856818</v>
      </c>
      <c r="AM1253" s="335">
        <v>1.8666666666666665E-2</v>
      </c>
      <c r="AN1253" s="340">
        <v>9.5643709677419366</v>
      </c>
      <c r="AO1253" s="344">
        <v>0</v>
      </c>
      <c r="AP1253" s="131">
        <f t="shared" si="656"/>
        <v>8.3283199999999984E-3</v>
      </c>
      <c r="AQ1253" s="135">
        <f t="shared" si="657"/>
        <v>4.2672397509677422</v>
      </c>
      <c r="AR1253" s="139">
        <f t="shared" si="658"/>
        <v>0</v>
      </c>
      <c r="AS1253" s="464">
        <v>9.9845736609587448</v>
      </c>
      <c r="AT1253" s="429">
        <v>9.583037634408603</v>
      </c>
      <c r="AU1253" s="351">
        <f t="shared" si="659"/>
        <v>0.40153602655014176</v>
      </c>
      <c r="AV1253" s="416">
        <f t="shared" si="660"/>
        <v>4.4547173845733532</v>
      </c>
      <c r="AW1253" s="348">
        <f t="shared" si="661"/>
        <v>4.2755680709677417</v>
      </c>
      <c r="AX1253" s="351">
        <f t="shared" si="662"/>
        <v>0.17914931360561123</v>
      </c>
      <c r="AY1253" s="208">
        <v>4.4999999999999998E-2</v>
      </c>
      <c r="AZ1253" s="221">
        <v>2.8539357602663702E-2</v>
      </c>
      <c r="BA1253" s="223">
        <f t="shared" si="663"/>
        <v>1.6460642397336297E-2</v>
      </c>
      <c r="BB1253" s="227">
        <f t="shared" si="664"/>
        <v>2.0077199999999996E-2</v>
      </c>
      <c r="BC1253" s="221">
        <f t="shared" si="665"/>
        <v>1.2733119788004435E-2</v>
      </c>
      <c r="BD1253" s="223">
        <f t="shared" si="666"/>
        <v>7.3440802119955611E-3</v>
      </c>
      <c r="BE1253" s="237">
        <f t="shared" si="667"/>
        <v>521.08640558528202</v>
      </c>
      <c r="BF1253" s="447">
        <f t="shared" si="668"/>
        <v>21.361512824009495</v>
      </c>
    </row>
    <row r="1254" spans="1:58" ht="15.75" thickBot="1" x14ac:dyDescent="0.3">
      <c r="A1254" s="22">
        <v>1248</v>
      </c>
      <c r="B1254" s="23">
        <v>24</v>
      </c>
      <c r="C1254" s="24" t="s">
        <v>5</v>
      </c>
      <c r="D1254" s="24" t="s">
        <v>10</v>
      </c>
      <c r="E1254" s="25" t="s">
        <v>8</v>
      </c>
      <c r="F1254" s="26" t="s">
        <v>36</v>
      </c>
      <c r="G1254" s="27">
        <v>42661</v>
      </c>
      <c r="H1254" s="28">
        <v>22</v>
      </c>
      <c r="I1254" s="25">
        <v>154</v>
      </c>
      <c r="J1254" s="41"/>
      <c r="K1254" s="41"/>
      <c r="L1254" s="42">
        <v>180.00980182166705</v>
      </c>
      <c r="M1254" s="41"/>
      <c r="N1254" s="41"/>
      <c r="O1254" s="41"/>
      <c r="P1254" s="41"/>
      <c r="Q1254" s="41"/>
      <c r="R1254" s="41"/>
      <c r="S1254" s="314">
        <v>20975.342140933382</v>
      </c>
      <c r="T1254" s="322">
        <v>1410.076780936392</v>
      </c>
      <c r="U1254" s="327">
        <v>183.11413085734898</v>
      </c>
      <c r="V1254" s="289">
        <f t="shared" si="648"/>
        <v>14.875319148936169</v>
      </c>
      <c r="W1254" s="300">
        <f t="shared" si="649"/>
        <v>114.54791633352293</v>
      </c>
      <c r="X1254" s="307">
        <f t="shared" si="650"/>
        <v>7.7005350397282069</v>
      </c>
      <c r="Y1254" s="41">
        <v>443.41</v>
      </c>
      <c r="Z1254" s="264">
        <v>107.9</v>
      </c>
      <c r="AA1254" s="194">
        <v>4.24</v>
      </c>
      <c r="AB1254" s="73">
        <v>8.7553309098609056</v>
      </c>
      <c r="AC1254" s="255">
        <f t="shared" si="651"/>
        <v>7.2961090915507544E-4</v>
      </c>
      <c r="AD1254" s="80">
        <f t="shared" si="652"/>
        <v>3.882201278741424</v>
      </c>
      <c r="AE1254" s="145">
        <v>0.23257496947500006</v>
      </c>
      <c r="AF1254" s="150">
        <v>0.21843305972499999</v>
      </c>
      <c r="AG1254" s="155">
        <v>0.15311843147500001</v>
      </c>
      <c r="AH1254" s="160">
        <v>0.14015330007500001</v>
      </c>
      <c r="AI1254" s="179">
        <f t="shared" si="653"/>
        <v>2.6563812592515128</v>
      </c>
      <c r="AJ1254" s="179">
        <f t="shared" si="654"/>
        <v>1.6007767326892113</v>
      </c>
      <c r="AK1254" s="260">
        <f t="shared" si="655"/>
        <v>192.09320792270537</v>
      </c>
      <c r="AL1254" s="109">
        <v>36.329319013178818</v>
      </c>
      <c r="AM1254" s="337">
        <v>5.3666666666666661E-2</v>
      </c>
      <c r="AN1254" s="341">
        <v>10.852370967741935</v>
      </c>
      <c r="AO1254" s="345">
        <v>0</v>
      </c>
      <c r="AP1254" s="132">
        <f t="shared" si="656"/>
        <v>2.3796336666666664E-2</v>
      </c>
      <c r="AQ1254" s="136">
        <f t="shared" si="657"/>
        <v>4.8120498108064522</v>
      </c>
      <c r="AR1254" s="140">
        <f t="shared" si="658"/>
        <v>0</v>
      </c>
      <c r="AS1254" s="465">
        <v>11.467906994292077</v>
      </c>
      <c r="AT1254" s="430">
        <v>10.906037634408602</v>
      </c>
      <c r="AU1254" s="352">
        <f t="shared" si="659"/>
        <v>0.56186935988347564</v>
      </c>
      <c r="AV1254" s="417">
        <f t="shared" si="660"/>
        <v>5.0849846403390506</v>
      </c>
      <c r="AW1254" s="349">
        <f t="shared" si="661"/>
        <v>4.8358461474731183</v>
      </c>
      <c r="AX1254" s="352">
        <f t="shared" si="662"/>
        <v>0.24913849286593193</v>
      </c>
      <c r="AY1254" s="209">
        <v>5.8000000000000003E-2</v>
      </c>
      <c r="AZ1254" s="222">
        <v>2.0066661230057299E-2</v>
      </c>
      <c r="BA1254" s="225">
        <f t="shared" si="663"/>
        <v>3.7933338769942704E-2</v>
      </c>
      <c r="BB1254" s="228">
        <f t="shared" si="664"/>
        <v>2.5717780000000003E-2</v>
      </c>
      <c r="BC1254" s="222">
        <f t="shared" si="665"/>
        <v>8.8977582560197076E-3</v>
      </c>
      <c r="BD1254" s="225">
        <f t="shared" si="666"/>
        <v>1.6820021743980295E-2</v>
      </c>
      <c r="BE1254" s="238">
        <f t="shared" si="667"/>
        <v>230.80833888522304</v>
      </c>
      <c r="BF1254" s="448">
        <f t="shared" si="668"/>
        <v>15.582502864503319</v>
      </c>
    </row>
    <row r="1255" spans="1:58" x14ac:dyDescent="0.25">
      <c r="A1255" s="8">
        <v>1249</v>
      </c>
      <c r="B1255" s="9">
        <v>25</v>
      </c>
      <c r="C1255" s="10" t="s">
        <v>11</v>
      </c>
      <c r="D1255" s="10" t="s">
        <v>6</v>
      </c>
      <c r="E1255" s="11" t="s">
        <v>7</v>
      </c>
      <c r="F1255" s="12" t="s">
        <v>36</v>
      </c>
      <c r="G1255" s="13">
        <v>42662</v>
      </c>
      <c r="H1255" s="14">
        <v>22</v>
      </c>
      <c r="I1255" s="11">
        <v>154</v>
      </c>
      <c r="J1255" s="39"/>
      <c r="K1255" s="39"/>
      <c r="L1255" s="44">
        <v>30.00289567148134</v>
      </c>
      <c r="M1255" s="39"/>
      <c r="N1255" s="39"/>
      <c r="O1255" s="39"/>
      <c r="P1255" s="39"/>
      <c r="Q1255" s="39"/>
      <c r="R1255" s="39"/>
      <c r="S1255" s="315">
        <v>14704.519178245244</v>
      </c>
      <c r="T1255" s="323">
        <v>369.83569397712665</v>
      </c>
      <c r="U1255" s="328">
        <v>21.756929828027083</v>
      </c>
      <c r="V1255" s="287">
        <f t="shared" si="648"/>
        <v>39.75959978366685</v>
      </c>
      <c r="W1255" s="298">
        <f t="shared" si="649"/>
        <v>675.85451138896508</v>
      </c>
      <c r="X1255" s="305">
        <f t="shared" si="650"/>
        <v>16.998524005933394</v>
      </c>
      <c r="Y1255" s="39">
        <v>443.92999999999995</v>
      </c>
      <c r="Z1255" s="262">
        <v>81.599999999999994</v>
      </c>
      <c r="AA1255" s="192">
        <v>4.0199999999999996</v>
      </c>
      <c r="AB1255" s="71">
        <v>27.777524029273891</v>
      </c>
      <c r="AC1255" s="253">
        <f t="shared" si="651"/>
        <v>2.3147936691061575E-3</v>
      </c>
      <c r="AD1255" s="78">
        <f t="shared" si="652"/>
        <v>12.331276242315557</v>
      </c>
      <c r="AE1255" s="163">
        <v>1.3071682452750002</v>
      </c>
      <c r="AF1255" s="165">
        <v>1.254270233025</v>
      </c>
      <c r="AG1255" s="167">
        <v>0.99605318897500006</v>
      </c>
      <c r="AH1255" s="169">
        <v>0.93086693817499999</v>
      </c>
      <c r="AI1255" s="177">
        <f t="shared" si="653"/>
        <v>4.7058486706641496</v>
      </c>
      <c r="AJ1255" s="177">
        <f t="shared" si="654"/>
        <v>3.3511515900192816</v>
      </c>
      <c r="AK1255" s="258">
        <f t="shared" si="655"/>
        <v>402.13819080231377</v>
      </c>
      <c r="AL1255" s="107">
        <v>84.838640121841763</v>
      </c>
      <c r="AM1255" s="336">
        <v>0.56933333333333336</v>
      </c>
      <c r="AN1255" s="339">
        <v>4.4981774193548381</v>
      </c>
      <c r="AO1255" s="343">
        <v>0</v>
      </c>
      <c r="AP1255" s="130">
        <f t="shared" si="656"/>
        <v>0.25274414666666661</v>
      </c>
      <c r="AQ1255" s="134">
        <f t="shared" si="657"/>
        <v>1.9968759017741928</v>
      </c>
      <c r="AR1255" s="138">
        <f t="shared" si="658"/>
        <v>0</v>
      </c>
      <c r="AS1255" s="463">
        <v>5.4647504016387014</v>
      </c>
      <c r="AT1255" s="428">
        <v>5.0675107526881717</v>
      </c>
      <c r="AU1255" s="350">
        <f t="shared" si="659"/>
        <v>0.39723964895052966</v>
      </c>
      <c r="AV1255" s="415">
        <f t="shared" si="660"/>
        <v>2.4259666457994684</v>
      </c>
      <c r="AW1255" s="347">
        <f t="shared" si="661"/>
        <v>2.2496200484408599</v>
      </c>
      <c r="AX1255" s="350">
        <f t="shared" si="662"/>
        <v>0.17634659735860861</v>
      </c>
      <c r="AY1255" s="207">
        <v>0.68100000000000005</v>
      </c>
      <c r="AZ1255" s="220">
        <v>0.6038946144335906</v>
      </c>
      <c r="BA1255" s="224">
        <f t="shared" si="663"/>
        <v>7.7105385566409446E-2</v>
      </c>
      <c r="BB1255" s="226">
        <f t="shared" si="664"/>
        <v>0.30231632999999997</v>
      </c>
      <c r="BC1255" s="220">
        <f t="shared" si="665"/>
        <v>0.26808693618550389</v>
      </c>
      <c r="BD1255" s="224">
        <f t="shared" si="666"/>
        <v>3.4229393814496141E-2</v>
      </c>
      <c r="BE1255" s="236">
        <f t="shared" si="667"/>
        <v>360.25400593256387</v>
      </c>
      <c r="BF1255" s="446">
        <f t="shared" si="668"/>
        <v>69.926363349327133</v>
      </c>
    </row>
    <row r="1256" spans="1:58" x14ac:dyDescent="0.25">
      <c r="A1256" s="15">
        <v>1250</v>
      </c>
      <c r="B1256" s="16">
        <v>26</v>
      </c>
      <c r="C1256" s="17" t="s">
        <v>11</v>
      </c>
      <c r="D1256" s="17" t="s">
        <v>6</v>
      </c>
      <c r="E1256" s="18" t="s">
        <v>7</v>
      </c>
      <c r="F1256" s="19" t="s">
        <v>36</v>
      </c>
      <c r="G1256" s="20">
        <v>42662</v>
      </c>
      <c r="H1256" s="21">
        <v>22</v>
      </c>
      <c r="I1256" s="18">
        <v>154</v>
      </c>
      <c r="J1256" s="40"/>
      <c r="K1256" s="40"/>
      <c r="L1256" s="43">
        <v>29.99935613326728</v>
      </c>
      <c r="M1256" s="40"/>
      <c r="N1256" s="40"/>
      <c r="O1256" s="40"/>
      <c r="P1256" s="40"/>
      <c r="Q1256" s="40"/>
      <c r="R1256" s="40"/>
      <c r="S1256" s="313">
        <v>14702.784438768073</v>
      </c>
      <c r="T1256" s="321">
        <v>369.79206326940806</v>
      </c>
      <c r="U1256" s="326">
        <v>21.754363092956236</v>
      </c>
      <c r="V1256" s="288">
        <f t="shared" si="648"/>
        <v>39.759599783666843</v>
      </c>
      <c r="W1256" s="299">
        <f t="shared" si="649"/>
        <v>675.85451138896508</v>
      </c>
      <c r="X1256" s="306">
        <f t="shared" si="650"/>
        <v>16.998524005933398</v>
      </c>
      <c r="Y1256" s="40">
        <v>446.53999999999996</v>
      </c>
      <c r="Z1256" s="263">
        <v>77.5</v>
      </c>
      <c r="AA1256" s="193">
        <v>4.22</v>
      </c>
      <c r="AB1256" s="72">
        <v>35.644033110670634</v>
      </c>
      <c r="AC1256" s="254">
        <f t="shared" si="651"/>
        <v>2.9703360925558862E-3</v>
      </c>
      <c r="AD1256" s="79">
        <f t="shared" si="652"/>
        <v>15.916486545238865</v>
      </c>
      <c r="AE1256" s="163">
        <v>1.6082208150750001</v>
      </c>
      <c r="AF1256" s="165">
        <v>1.5415237318249999</v>
      </c>
      <c r="AG1256" s="167">
        <v>1.2528142629749999</v>
      </c>
      <c r="AH1256" s="169">
        <v>1.1772198491749999</v>
      </c>
      <c r="AI1256" s="178">
        <f t="shared" si="653"/>
        <v>4.5118935056581817</v>
      </c>
      <c r="AJ1256" s="178">
        <f t="shared" si="654"/>
        <v>3.3027122534643238</v>
      </c>
      <c r="AK1256" s="259">
        <f t="shared" si="655"/>
        <v>396.32547041571888</v>
      </c>
      <c r="AL1256" s="108">
        <v>93.767225108152772</v>
      </c>
      <c r="AM1256" s="335">
        <v>0.58333333333333337</v>
      </c>
      <c r="AN1256" s="340">
        <v>5.042596774193548</v>
      </c>
      <c r="AO1256" s="344">
        <v>0</v>
      </c>
      <c r="AP1256" s="131">
        <f t="shared" si="656"/>
        <v>0.26048166666666667</v>
      </c>
      <c r="AQ1256" s="135">
        <f t="shared" si="657"/>
        <v>2.2517211635483867</v>
      </c>
      <c r="AR1256" s="139">
        <f t="shared" si="658"/>
        <v>0</v>
      </c>
      <c r="AS1256" s="464">
        <v>6.1569937199554632</v>
      </c>
      <c r="AT1256" s="429">
        <v>5.6259301075268811</v>
      </c>
      <c r="AU1256" s="351">
        <f t="shared" si="659"/>
        <v>0.53106361242858213</v>
      </c>
      <c r="AV1256" s="416">
        <f t="shared" si="660"/>
        <v>2.7493439757089124</v>
      </c>
      <c r="AW1256" s="348">
        <f t="shared" si="661"/>
        <v>2.5122028302150534</v>
      </c>
      <c r="AX1256" s="351">
        <f t="shared" si="662"/>
        <v>0.23714114549385906</v>
      </c>
      <c r="AY1256" s="208">
        <v>0.71299999999999997</v>
      </c>
      <c r="AZ1256" s="221">
        <v>0.64112916501074768</v>
      </c>
      <c r="BA1256" s="223">
        <f t="shared" si="663"/>
        <v>7.1870834989252286E-2</v>
      </c>
      <c r="BB1256" s="227">
        <f t="shared" si="664"/>
        <v>0.31838301999999996</v>
      </c>
      <c r="BC1256" s="221">
        <f t="shared" si="665"/>
        <v>0.28628981734389924</v>
      </c>
      <c r="BD1256" s="223">
        <f t="shared" si="666"/>
        <v>3.2093202656100717E-2</v>
      </c>
      <c r="BE1256" s="237">
        <f t="shared" si="667"/>
        <v>495.94572145990674</v>
      </c>
      <c r="BF1256" s="447">
        <f t="shared" si="668"/>
        <v>67.118198792925341</v>
      </c>
    </row>
    <row r="1257" spans="1:58" x14ac:dyDescent="0.25">
      <c r="A1257" s="15">
        <v>1251</v>
      </c>
      <c r="B1257" s="16">
        <v>27</v>
      </c>
      <c r="C1257" s="17" t="s">
        <v>11</v>
      </c>
      <c r="D1257" s="17" t="s">
        <v>6</v>
      </c>
      <c r="E1257" s="18" t="s">
        <v>7</v>
      </c>
      <c r="F1257" s="19" t="s">
        <v>36</v>
      </c>
      <c r="G1257" s="20">
        <v>42662</v>
      </c>
      <c r="H1257" s="21">
        <v>22</v>
      </c>
      <c r="I1257" s="18">
        <v>154</v>
      </c>
      <c r="J1257" s="40"/>
      <c r="K1257" s="40"/>
      <c r="L1257" s="43">
        <v>30.001125902374316</v>
      </c>
      <c r="M1257" s="40"/>
      <c r="N1257" s="40"/>
      <c r="O1257" s="40"/>
      <c r="P1257" s="40"/>
      <c r="Q1257" s="40"/>
      <c r="R1257" s="40"/>
      <c r="S1257" s="313">
        <v>14703.65180850666</v>
      </c>
      <c r="T1257" s="321">
        <v>369.81387862326744</v>
      </c>
      <c r="U1257" s="326">
        <v>21.755646460491661</v>
      </c>
      <c r="V1257" s="288">
        <f t="shared" si="648"/>
        <v>39.759599783666843</v>
      </c>
      <c r="W1257" s="299">
        <f t="shared" si="649"/>
        <v>675.85451138896508</v>
      </c>
      <c r="X1257" s="306">
        <f t="shared" si="650"/>
        <v>16.998524005933398</v>
      </c>
      <c r="Y1257" s="40">
        <v>446.33000000000004</v>
      </c>
      <c r="Z1257" s="263">
        <v>175</v>
      </c>
      <c r="AA1257" s="193">
        <v>4.09</v>
      </c>
      <c r="AB1257" s="72">
        <v>30.858590943310542</v>
      </c>
      <c r="AC1257" s="254">
        <f t="shared" si="651"/>
        <v>2.5715492452758784E-3</v>
      </c>
      <c r="AD1257" s="79">
        <f t="shared" si="652"/>
        <v>13.773114895727794</v>
      </c>
      <c r="AE1257" s="163">
        <v>1.2714433668749998</v>
      </c>
      <c r="AF1257" s="165">
        <v>1.2188524971250001</v>
      </c>
      <c r="AG1257" s="167">
        <v>0.97644761217499998</v>
      </c>
      <c r="AH1257" s="169">
        <v>0.91240287987500013</v>
      </c>
      <c r="AI1257" s="178">
        <f t="shared" si="653"/>
        <v>4.120224961699428</v>
      </c>
      <c r="AJ1257" s="178">
        <f t="shared" si="654"/>
        <v>2.9567224295858163</v>
      </c>
      <c r="AK1257" s="259">
        <f t="shared" si="655"/>
        <v>354.80669155029796</v>
      </c>
      <c r="AL1257" s="108">
        <v>90.578444755898829</v>
      </c>
      <c r="AM1257" s="335">
        <v>0.69922222222222219</v>
      </c>
      <c r="AN1257" s="340">
        <v>5.2957258064516122</v>
      </c>
      <c r="AO1257" s="344">
        <v>0</v>
      </c>
      <c r="AP1257" s="131">
        <f t="shared" si="656"/>
        <v>0.31208385444444448</v>
      </c>
      <c r="AQ1257" s="135">
        <f t="shared" si="657"/>
        <v>2.363641299193548</v>
      </c>
      <c r="AR1257" s="139">
        <f t="shared" si="658"/>
        <v>0</v>
      </c>
      <c r="AS1257" s="464">
        <v>6.4028070040751288</v>
      </c>
      <c r="AT1257" s="429">
        <v>5.9949480286738339</v>
      </c>
      <c r="AU1257" s="351">
        <f t="shared" si="659"/>
        <v>0.4078589754012949</v>
      </c>
      <c r="AV1257" s="416">
        <f t="shared" si="660"/>
        <v>2.8577648501288526</v>
      </c>
      <c r="AW1257" s="348">
        <f t="shared" si="661"/>
        <v>2.6757251536379925</v>
      </c>
      <c r="AX1257" s="351">
        <f t="shared" si="662"/>
        <v>0.18203969649085996</v>
      </c>
      <c r="AY1257" s="208">
        <v>0.80200000000000005</v>
      </c>
      <c r="AZ1257" s="221">
        <v>0.75173985082385053</v>
      </c>
      <c r="BA1257" s="223">
        <f t="shared" si="663"/>
        <v>5.0260149176149516E-2</v>
      </c>
      <c r="BB1257" s="227">
        <f t="shared" si="664"/>
        <v>0.35795666000000004</v>
      </c>
      <c r="BC1257" s="221">
        <f t="shared" si="665"/>
        <v>0.33552404761820925</v>
      </c>
      <c r="BD1257" s="223">
        <f t="shared" si="666"/>
        <v>2.2432612381790815E-2</v>
      </c>
      <c r="BE1257" s="237">
        <f t="shared" si="667"/>
        <v>613.97730506447044</v>
      </c>
      <c r="BF1257" s="447">
        <f t="shared" si="668"/>
        <v>75.659953082921831</v>
      </c>
    </row>
    <row r="1258" spans="1:58" ht="15.75" thickBot="1" x14ac:dyDescent="0.3">
      <c r="A1258" s="22">
        <v>1252</v>
      </c>
      <c r="B1258" s="23">
        <v>28</v>
      </c>
      <c r="C1258" s="24" t="s">
        <v>11</v>
      </c>
      <c r="D1258" s="24" t="s">
        <v>6</v>
      </c>
      <c r="E1258" s="25" t="s">
        <v>7</v>
      </c>
      <c r="F1258" s="26" t="s">
        <v>36</v>
      </c>
      <c r="G1258" s="27">
        <v>42662</v>
      </c>
      <c r="H1258" s="28">
        <v>22</v>
      </c>
      <c r="I1258" s="25">
        <v>154</v>
      </c>
      <c r="J1258" s="41"/>
      <c r="K1258" s="41"/>
      <c r="L1258" s="42">
        <v>30.001125902374316</v>
      </c>
      <c r="M1258" s="41"/>
      <c r="N1258" s="41"/>
      <c r="O1258" s="41"/>
      <c r="P1258" s="41"/>
      <c r="Q1258" s="41"/>
      <c r="R1258" s="41"/>
      <c r="S1258" s="314">
        <v>14703.65180850666</v>
      </c>
      <c r="T1258" s="322">
        <v>369.81387862326744</v>
      </c>
      <c r="U1258" s="327">
        <v>21.755646460491661</v>
      </c>
      <c r="V1258" s="289">
        <f t="shared" si="648"/>
        <v>39.759599783666843</v>
      </c>
      <c r="W1258" s="300">
        <f t="shared" si="649"/>
        <v>675.85451138896508</v>
      </c>
      <c r="X1258" s="307">
        <f t="shared" si="650"/>
        <v>16.998524005933398</v>
      </c>
      <c r="Y1258" s="41">
        <v>450.01999999999992</v>
      </c>
      <c r="Z1258" s="264">
        <v>75.300000000000011</v>
      </c>
      <c r="AA1258" s="194">
        <v>4.1500000000000004</v>
      </c>
      <c r="AB1258" s="73">
        <v>37.166909142772994</v>
      </c>
      <c r="AC1258" s="255">
        <f t="shared" si="651"/>
        <v>3.0972424285644162E-3</v>
      </c>
      <c r="AD1258" s="80">
        <f t="shared" si="652"/>
        <v>16.725852452430701</v>
      </c>
      <c r="AE1258" s="145">
        <v>1.6679470530750002</v>
      </c>
      <c r="AF1258" s="150">
        <v>1.5992963678250001</v>
      </c>
      <c r="AG1258" s="155">
        <v>1.2853617369749999</v>
      </c>
      <c r="AH1258" s="160">
        <v>1.2059176973749999</v>
      </c>
      <c r="AI1258" s="179">
        <f t="shared" si="653"/>
        <v>4.4877206406046497</v>
      </c>
      <c r="AJ1258" s="179">
        <f t="shared" si="654"/>
        <v>3.2446004394462471</v>
      </c>
      <c r="AK1258" s="260">
        <f t="shared" si="655"/>
        <v>389.35205273354961</v>
      </c>
      <c r="AL1258" s="109">
        <v>94.883298231441657</v>
      </c>
      <c r="AM1258" s="337">
        <v>1.4279999999999999</v>
      </c>
      <c r="AN1258" s="341">
        <v>4.7093064516129033</v>
      </c>
      <c r="AO1258" s="345">
        <v>0</v>
      </c>
      <c r="AP1258" s="132">
        <f t="shared" si="656"/>
        <v>0.6426285599999999</v>
      </c>
      <c r="AQ1258" s="136">
        <f t="shared" si="657"/>
        <v>2.1192820893548383</v>
      </c>
      <c r="AR1258" s="140">
        <f t="shared" si="658"/>
        <v>0</v>
      </c>
      <c r="AS1258" s="465">
        <v>6.5662474763829506</v>
      </c>
      <c r="AT1258" s="430">
        <v>6.1373064516129032</v>
      </c>
      <c r="AU1258" s="352">
        <f t="shared" si="659"/>
        <v>0.42894102477004736</v>
      </c>
      <c r="AV1258" s="417">
        <f t="shared" si="660"/>
        <v>2.9549426893218551</v>
      </c>
      <c r="AW1258" s="349">
        <f t="shared" si="661"/>
        <v>2.7619106493548382</v>
      </c>
      <c r="AX1258" s="352">
        <f t="shared" si="662"/>
        <v>0.19303203996701668</v>
      </c>
      <c r="AY1258" s="209">
        <v>0.7</v>
      </c>
      <c r="AZ1258" s="222">
        <v>0.60718806603621633</v>
      </c>
      <c r="BA1258" s="225">
        <f t="shared" si="663"/>
        <v>9.2811933963783622E-2</v>
      </c>
      <c r="BB1258" s="228">
        <f t="shared" si="664"/>
        <v>0.31501399999999996</v>
      </c>
      <c r="BC1258" s="222">
        <f t="shared" si="665"/>
        <v>0.27324677347761805</v>
      </c>
      <c r="BD1258" s="225">
        <f t="shared" si="666"/>
        <v>4.1767226522381899E-2</v>
      </c>
      <c r="BE1258" s="238">
        <f t="shared" si="667"/>
        <v>400.45398857086622</v>
      </c>
      <c r="BF1258" s="448">
        <f t="shared" si="668"/>
        <v>86.648063478418607</v>
      </c>
    </row>
    <row r="1259" spans="1:58" x14ac:dyDescent="0.25">
      <c r="A1259" s="8">
        <v>1253</v>
      </c>
      <c r="B1259" s="9">
        <v>29</v>
      </c>
      <c r="C1259" s="10" t="s">
        <v>11</v>
      </c>
      <c r="D1259" s="10" t="s">
        <v>6</v>
      </c>
      <c r="E1259" s="11" t="s">
        <v>8</v>
      </c>
      <c r="F1259" s="12" t="s">
        <v>36</v>
      </c>
      <c r="G1259" s="13">
        <v>42661</v>
      </c>
      <c r="H1259" s="14">
        <v>22</v>
      </c>
      <c r="I1259" s="11">
        <v>154</v>
      </c>
      <c r="J1259" s="39"/>
      <c r="K1259" s="39"/>
      <c r="L1259" s="44">
        <v>30.001125902374316</v>
      </c>
      <c r="M1259" s="39"/>
      <c r="N1259" s="39"/>
      <c r="O1259" s="39"/>
      <c r="P1259" s="39"/>
      <c r="Q1259" s="39"/>
      <c r="R1259" s="39"/>
      <c r="S1259" s="315">
        <v>14703.65180850666</v>
      </c>
      <c r="T1259" s="323">
        <v>369.81387862326744</v>
      </c>
      <c r="U1259" s="328">
        <v>21.755646460491661</v>
      </c>
      <c r="V1259" s="287">
        <f t="shared" si="648"/>
        <v>39.759599783666843</v>
      </c>
      <c r="W1259" s="298">
        <f t="shared" si="649"/>
        <v>675.85451138896508</v>
      </c>
      <c r="X1259" s="305">
        <f t="shared" si="650"/>
        <v>16.998524005933398</v>
      </c>
      <c r="Y1259" s="39">
        <v>442.91000000000008</v>
      </c>
      <c r="Z1259" s="262">
        <v>13.300000000000011</v>
      </c>
      <c r="AA1259" s="192">
        <v>4.78</v>
      </c>
      <c r="AB1259" s="71">
        <v>16.407015371751982</v>
      </c>
      <c r="AC1259" s="253">
        <f t="shared" si="651"/>
        <v>1.3672512809793317E-3</v>
      </c>
      <c r="AD1259" s="78">
        <f t="shared" si="652"/>
        <v>7.2668311783026711</v>
      </c>
      <c r="AE1259" s="163">
        <v>0.51311194897500012</v>
      </c>
      <c r="AF1259" s="165">
        <v>0.493269421125</v>
      </c>
      <c r="AG1259" s="167">
        <v>0.402195125775</v>
      </c>
      <c r="AH1259" s="169">
        <v>0.37751938027500009</v>
      </c>
      <c r="AI1259" s="177">
        <f t="shared" si="653"/>
        <v>3.1273936017542034</v>
      </c>
      <c r="AJ1259" s="177">
        <f t="shared" si="654"/>
        <v>2.300963165579625</v>
      </c>
      <c r="AK1259" s="258">
        <f t="shared" si="655"/>
        <v>276.11557986955501</v>
      </c>
      <c r="AL1259" s="107">
        <v>72.840854046486385</v>
      </c>
      <c r="AM1259" s="336">
        <v>0.76688888888888884</v>
      </c>
      <c r="AN1259" s="339">
        <v>0.35372580645161289</v>
      </c>
      <c r="AO1259" s="343">
        <v>0</v>
      </c>
      <c r="AP1259" s="130">
        <f t="shared" si="656"/>
        <v>0.33966275777777782</v>
      </c>
      <c r="AQ1259" s="134">
        <f t="shared" si="657"/>
        <v>0.15666869693548388</v>
      </c>
      <c r="AR1259" s="138">
        <f t="shared" si="658"/>
        <v>0</v>
      </c>
      <c r="AS1259" s="463">
        <v>1.708656572664405</v>
      </c>
      <c r="AT1259" s="428">
        <v>1.1206146953405018</v>
      </c>
      <c r="AU1259" s="350">
        <f t="shared" si="659"/>
        <v>0.58804187732390312</v>
      </c>
      <c r="AV1259" s="415">
        <f t="shared" si="660"/>
        <v>0.75678108259879173</v>
      </c>
      <c r="AW1259" s="347">
        <f t="shared" si="661"/>
        <v>0.49633145471326173</v>
      </c>
      <c r="AX1259" s="350">
        <f t="shared" si="662"/>
        <v>0.26044962788553</v>
      </c>
      <c r="AY1259" s="207">
        <v>0.24099999999999999</v>
      </c>
      <c r="AZ1259" s="220">
        <v>0.1691659728470197</v>
      </c>
      <c r="BA1259" s="224">
        <f t="shared" si="663"/>
        <v>7.183402715298029E-2</v>
      </c>
      <c r="BB1259" s="226">
        <f t="shared" si="664"/>
        <v>0.10674131000000001</v>
      </c>
      <c r="BC1259" s="220">
        <f t="shared" si="665"/>
        <v>7.4925301033673508E-2</v>
      </c>
      <c r="BD1259" s="224">
        <f t="shared" si="666"/>
        <v>3.1816008966326505E-2</v>
      </c>
      <c r="BE1259" s="236">
        <f t="shared" si="667"/>
        <v>228.40172021556052</v>
      </c>
      <c r="BF1259" s="446">
        <f t="shared" si="668"/>
        <v>27.901100252277999</v>
      </c>
    </row>
    <row r="1260" spans="1:58" x14ac:dyDescent="0.25">
      <c r="A1260" s="15">
        <v>1254</v>
      </c>
      <c r="B1260" s="16">
        <v>30</v>
      </c>
      <c r="C1260" s="17" t="s">
        <v>11</v>
      </c>
      <c r="D1260" s="17" t="s">
        <v>6</v>
      </c>
      <c r="E1260" s="18" t="s">
        <v>8</v>
      </c>
      <c r="F1260" s="19" t="s">
        <v>36</v>
      </c>
      <c r="G1260" s="20">
        <v>42661</v>
      </c>
      <c r="H1260" s="21">
        <v>22</v>
      </c>
      <c r="I1260" s="18">
        <v>154</v>
      </c>
      <c r="J1260" s="40"/>
      <c r="K1260" s="40"/>
      <c r="L1260" s="43">
        <v>30.001125902374316</v>
      </c>
      <c r="M1260" s="40"/>
      <c r="N1260" s="40"/>
      <c r="O1260" s="40"/>
      <c r="P1260" s="40"/>
      <c r="Q1260" s="40"/>
      <c r="R1260" s="40"/>
      <c r="S1260" s="313">
        <v>14703.65180850666</v>
      </c>
      <c r="T1260" s="321">
        <v>369.81387862326744</v>
      </c>
      <c r="U1260" s="326">
        <v>21.755646460491661</v>
      </c>
      <c r="V1260" s="288">
        <f t="shared" si="648"/>
        <v>39.759599783666843</v>
      </c>
      <c r="W1260" s="299">
        <f t="shared" si="649"/>
        <v>675.85451138896508</v>
      </c>
      <c r="X1260" s="306">
        <f t="shared" si="650"/>
        <v>16.998524005933398</v>
      </c>
      <c r="Y1260" s="40">
        <v>447.32</v>
      </c>
      <c r="Z1260" s="263">
        <v>22.800000000000011</v>
      </c>
      <c r="AA1260" s="193">
        <v>4.67</v>
      </c>
      <c r="AB1260" s="72">
        <v>16.299857423342509</v>
      </c>
      <c r="AC1260" s="254">
        <f t="shared" si="651"/>
        <v>1.3583214519452091E-3</v>
      </c>
      <c r="AD1260" s="79">
        <f t="shared" si="652"/>
        <v>7.2912522226095708</v>
      </c>
      <c r="AE1260" s="163">
        <v>0.57426810267499995</v>
      </c>
      <c r="AF1260" s="165">
        <v>0.55126813792500007</v>
      </c>
      <c r="AG1260" s="167">
        <v>0.45198741547499993</v>
      </c>
      <c r="AH1260" s="169">
        <v>0.42306692527500001</v>
      </c>
      <c r="AI1260" s="178">
        <f t="shared" si="653"/>
        <v>3.5231480114213074</v>
      </c>
      <c r="AJ1260" s="178">
        <f t="shared" si="654"/>
        <v>2.5955253121977573</v>
      </c>
      <c r="AK1260" s="259">
        <f t="shared" si="655"/>
        <v>311.46303746373087</v>
      </c>
      <c r="AL1260" s="108">
        <v>75.551317345902206</v>
      </c>
      <c r="AM1260" s="335">
        <v>0.71711111111111103</v>
      </c>
      <c r="AN1260" s="340">
        <v>0.48356451612903217</v>
      </c>
      <c r="AO1260" s="344">
        <v>0</v>
      </c>
      <c r="AP1260" s="131">
        <f t="shared" si="656"/>
        <v>0.32077814222222217</v>
      </c>
      <c r="AQ1260" s="135">
        <f t="shared" si="657"/>
        <v>0.21630807935483867</v>
      </c>
      <c r="AR1260" s="139">
        <f t="shared" si="658"/>
        <v>0</v>
      </c>
      <c r="AS1260" s="464">
        <v>1.7288450510110287</v>
      </c>
      <c r="AT1260" s="429">
        <v>1.2006756272401433</v>
      </c>
      <c r="AU1260" s="351">
        <f t="shared" si="659"/>
        <v>0.52816942377088538</v>
      </c>
      <c r="AV1260" s="416">
        <f t="shared" si="660"/>
        <v>0.77334696821825333</v>
      </c>
      <c r="AW1260" s="348">
        <f t="shared" si="661"/>
        <v>0.53708622157706087</v>
      </c>
      <c r="AX1260" s="351">
        <f t="shared" si="662"/>
        <v>0.23626074664119245</v>
      </c>
      <c r="AY1260" s="208">
        <v>0.20799999999999999</v>
      </c>
      <c r="AZ1260" s="221">
        <v>0.12564348015197221</v>
      </c>
      <c r="BA1260" s="223">
        <f t="shared" si="663"/>
        <v>8.2356519848027776E-2</v>
      </c>
      <c r="BB1260" s="227">
        <f t="shared" si="664"/>
        <v>9.3042559999999996E-2</v>
      </c>
      <c r="BC1260" s="221">
        <f t="shared" si="665"/>
        <v>5.6202841541580215E-2</v>
      </c>
      <c r="BD1260" s="223">
        <f t="shared" si="666"/>
        <v>3.6839718458419782E-2</v>
      </c>
      <c r="BE1260" s="237">
        <f t="shared" si="667"/>
        <v>197.91823954461145</v>
      </c>
      <c r="BF1260" s="447">
        <f t="shared" si="668"/>
        <v>30.861039450123915</v>
      </c>
    </row>
    <row r="1261" spans="1:58" x14ac:dyDescent="0.25">
      <c r="A1261" s="15">
        <v>1255</v>
      </c>
      <c r="B1261" s="16">
        <v>31</v>
      </c>
      <c r="C1261" s="17" t="s">
        <v>11</v>
      </c>
      <c r="D1261" s="17" t="s">
        <v>6</v>
      </c>
      <c r="E1261" s="18" t="s">
        <v>8</v>
      </c>
      <c r="F1261" s="19" t="s">
        <v>36</v>
      </c>
      <c r="G1261" s="20">
        <v>42661</v>
      </c>
      <c r="H1261" s="21">
        <v>22</v>
      </c>
      <c r="I1261" s="18">
        <v>154</v>
      </c>
      <c r="J1261" s="40"/>
      <c r="K1261" s="40"/>
      <c r="L1261" s="43">
        <v>30.00289567148134</v>
      </c>
      <c r="M1261" s="40"/>
      <c r="N1261" s="40"/>
      <c r="O1261" s="40"/>
      <c r="P1261" s="40"/>
      <c r="Q1261" s="40"/>
      <c r="R1261" s="40"/>
      <c r="S1261" s="313">
        <v>14704.519178245244</v>
      </c>
      <c r="T1261" s="321">
        <v>369.83569397712665</v>
      </c>
      <c r="U1261" s="326">
        <v>21.756929828027083</v>
      </c>
      <c r="V1261" s="288">
        <f t="shared" si="648"/>
        <v>39.75959978366685</v>
      </c>
      <c r="W1261" s="299">
        <f t="shared" si="649"/>
        <v>675.85451138896508</v>
      </c>
      <c r="X1261" s="306">
        <f t="shared" si="650"/>
        <v>16.998524005933394</v>
      </c>
      <c r="Y1261" s="40">
        <v>443.79999999999995</v>
      </c>
      <c r="Z1261" s="263">
        <v>17.900000000000006</v>
      </c>
      <c r="AA1261" s="193">
        <v>4.6900000000000004</v>
      </c>
      <c r="AB1261" s="72">
        <v>16.799871114160887</v>
      </c>
      <c r="AC1261" s="254">
        <f t="shared" si="651"/>
        <v>1.3999892595134072E-3</v>
      </c>
      <c r="AD1261" s="79">
        <f t="shared" si="652"/>
        <v>7.4557828004646005</v>
      </c>
      <c r="AE1261" s="163">
        <v>0.6802097558750001</v>
      </c>
      <c r="AF1261" s="165">
        <v>0.653032638025</v>
      </c>
      <c r="AG1261" s="167">
        <v>0.534520417375</v>
      </c>
      <c r="AH1261" s="169">
        <v>0.50093085687500005</v>
      </c>
      <c r="AI1261" s="178">
        <f t="shared" si="653"/>
        <v>4.0488986567381469</v>
      </c>
      <c r="AJ1261" s="178">
        <f t="shared" si="654"/>
        <v>2.9817541662730807</v>
      </c>
      <c r="AK1261" s="259">
        <f t="shared" si="655"/>
        <v>357.8104999527697</v>
      </c>
      <c r="AL1261" s="108">
        <v>80.493926891895825</v>
      </c>
      <c r="AM1261" s="335">
        <v>1.5166666666666668</v>
      </c>
      <c r="AN1261" s="340">
        <v>0.49169354838709672</v>
      </c>
      <c r="AO1261" s="344">
        <v>0</v>
      </c>
      <c r="AP1261" s="131">
        <f t="shared" si="656"/>
        <v>0.67309666666666668</v>
      </c>
      <c r="AQ1261" s="135">
        <f t="shared" si="657"/>
        <v>0.2182135967741935</v>
      </c>
      <c r="AR1261" s="139">
        <f t="shared" si="658"/>
        <v>0</v>
      </c>
      <c r="AS1261" s="464">
        <v>2.4816501255779047</v>
      </c>
      <c r="AT1261" s="429">
        <v>2.0083602150537634</v>
      </c>
      <c r="AU1261" s="351">
        <f t="shared" si="659"/>
        <v>0.47328991052414127</v>
      </c>
      <c r="AV1261" s="416">
        <f t="shared" si="660"/>
        <v>1.101356325731474</v>
      </c>
      <c r="AW1261" s="348">
        <f t="shared" si="661"/>
        <v>0.89131026344086017</v>
      </c>
      <c r="AX1261" s="351">
        <f t="shared" si="662"/>
        <v>0.21004606229061387</v>
      </c>
      <c r="AY1261" s="208">
        <v>0.30599999999999999</v>
      </c>
      <c r="AZ1261" s="221">
        <v>0.21069449451468331</v>
      </c>
      <c r="BA1261" s="223">
        <f t="shared" si="663"/>
        <v>9.5305505485316688E-2</v>
      </c>
      <c r="BB1261" s="227">
        <f t="shared" si="664"/>
        <v>0.1358028</v>
      </c>
      <c r="BC1261" s="221">
        <f t="shared" si="665"/>
        <v>9.350621666561644E-2</v>
      </c>
      <c r="BD1261" s="223">
        <f t="shared" si="666"/>
        <v>4.229658333438354E-2</v>
      </c>
      <c r="BE1261" s="237">
        <f t="shared" si="667"/>
        <v>176.27387870839394</v>
      </c>
      <c r="BF1261" s="447">
        <f t="shared" si="668"/>
        <v>35.495941790848654</v>
      </c>
    </row>
    <row r="1262" spans="1:58" ht="15.75" thickBot="1" x14ac:dyDescent="0.3">
      <c r="A1262" s="22">
        <v>1256</v>
      </c>
      <c r="B1262" s="23">
        <v>32</v>
      </c>
      <c r="C1262" s="24" t="s">
        <v>11</v>
      </c>
      <c r="D1262" s="24" t="s">
        <v>6</v>
      </c>
      <c r="E1262" s="25" t="s">
        <v>8</v>
      </c>
      <c r="F1262" s="26" t="s">
        <v>36</v>
      </c>
      <c r="G1262" s="27">
        <v>42661</v>
      </c>
      <c r="H1262" s="28">
        <v>22</v>
      </c>
      <c r="I1262" s="25">
        <v>154</v>
      </c>
      <c r="J1262" s="41"/>
      <c r="K1262" s="41"/>
      <c r="L1262" s="42">
        <v>29.99935613326728</v>
      </c>
      <c r="M1262" s="41"/>
      <c r="N1262" s="41"/>
      <c r="O1262" s="41"/>
      <c r="P1262" s="41"/>
      <c r="Q1262" s="41"/>
      <c r="R1262" s="41"/>
      <c r="S1262" s="314">
        <v>14702.784438768073</v>
      </c>
      <c r="T1262" s="322">
        <v>369.79206326940806</v>
      </c>
      <c r="U1262" s="327">
        <v>21.754363092956236</v>
      </c>
      <c r="V1262" s="289">
        <f t="shared" si="648"/>
        <v>39.759599783666843</v>
      </c>
      <c r="W1262" s="300">
        <f t="shared" si="649"/>
        <v>675.85451138896508</v>
      </c>
      <c r="X1262" s="307">
        <f t="shared" si="650"/>
        <v>16.998524005933398</v>
      </c>
      <c r="Y1262" s="41">
        <v>445.68999999999994</v>
      </c>
      <c r="Z1262" s="264">
        <v>25.700000000000017</v>
      </c>
      <c r="AA1262" s="194">
        <v>4.75</v>
      </c>
      <c r="AB1262" s="73">
        <v>18.988776868544306</v>
      </c>
      <c r="AC1262" s="255">
        <f t="shared" si="651"/>
        <v>1.5823980723786923E-3</v>
      </c>
      <c r="AD1262" s="80">
        <f t="shared" si="652"/>
        <v>8.4631079625415122</v>
      </c>
      <c r="AE1262" s="145">
        <v>0.73010456587499994</v>
      </c>
      <c r="AF1262" s="150">
        <v>0.69909737252500004</v>
      </c>
      <c r="AG1262" s="155">
        <v>0.57285603877500002</v>
      </c>
      <c r="AH1262" s="160">
        <v>0.53659535577500006</v>
      </c>
      <c r="AI1262" s="179">
        <f t="shared" si="653"/>
        <v>3.844926774006431</v>
      </c>
      <c r="AJ1262" s="179">
        <f t="shared" si="654"/>
        <v>2.8258552906790557</v>
      </c>
      <c r="AK1262" s="260">
        <f t="shared" si="655"/>
        <v>339.10263488148672</v>
      </c>
      <c r="AL1262" s="109">
        <v>77.305146539641882</v>
      </c>
      <c r="AM1262" s="337">
        <v>2.3232222222222223</v>
      </c>
      <c r="AN1262" s="341">
        <v>1.0726935483870967</v>
      </c>
      <c r="AO1262" s="345">
        <v>0</v>
      </c>
      <c r="AP1262" s="132">
        <f t="shared" si="656"/>
        <v>1.0354369122222222</v>
      </c>
      <c r="AQ1262" s="136">
        <f t="shared" si="657"/>
        <v>0.4780887875806451</v>
      </c>
      <c r="AR1262" s="140">
        <f t="shared" si="658"/>
        <v>0</v>
      </c>
      <c r="AS1262" s="465">
        <v>4.0060274474049571</v>
      </c>
      <c r="AT1262" s="430">
        <v>3.395915770609319</v>
      </c>
      <c r="AU1262" s="352">
        <f t="shared" si="659"/>
        <v>0.61011167679563805</v>
      </c>
      <c r="AV1262" s="417">
        <f t="shared" si="660"/>
        <v>1.785446373033915</v>
      </c>
      <c r="AW1262" s="349">
        <f t="shared" si="661"/>
        <v>1.5135256998028672</v>
      </c>
      <c r="AX1262" s="352">
        <f t="shared" si="662"/>
        <v>0.2719206732310479</v>
      </c>
      <c r="AY1262" s="209">
        <v>0.50800000000000001</v>
      </c>
      <c r="AZ1262" s="222">
        <v>0.4192898892415427</v>
      </c>
      <c r="BA1262" s="225">
        <f t="shared" si="663"/>
        <v>8.8710110758457306E-2</v>
      </c>
      <c r="BB1262" s="228">
        <f t="shared" si="664"/>
        <v>0.22641051999999998</v>
      </c>
      <c r="BC1262" s="222">
        <f t="shared" si="665"/>
        <v>0.18687331073606314</v>
      </c>
      <c r="BD1262" s="225">
        <f t="shared" si="666"/>
        <v>3.9537209263936827E-2</v>
      </c>
      <c r="BE1262" s="238">
        <f t="shared" si="667"/>
        <v>214.05425724523724</v>
      </c>
      <c r="BF1262" s="448">
        <f t="shared" si="668"/>
        <v>31.123444429510165</v>
      </c>
    </row>
    <row r="1263" spans="1:58" x14ac:dyDescent="0.25">
      <c r="A1263" s="8">
        <v>1257</v>
      </c>
      <c r="B1263" s="9">
        <v>33</v>
      </c>
      <c r="C1263" s="10" t="s">
        <v>11</v>
      </c>
      <c r="D1263" s="10" t="s">
        <v>9</v>
      </c>
      <c r="E1263" s="11" t="s">
        <v>7</v>
      </c>
      <c r="F1263" s="12" t="s">
        <v>36</v>
      </c>
      <c r="G1263" s="13">
        <v>42662</v>
      </c>
      <c r="H1263" s="14">
        <v>22</v>
      </c>
      <c r="I1263" s="11">
        <v>154</v>
      </c>
      <c r="J1263" s="39"/>
      <c r="K1263" s="39"/>
      <c r="L1263" s="44">
        <v>75.001994002289706</v>
      </c>
      <c r="M1263" s="39"/>
      <c r="N1263" s="39"/>
      <c r="O1263" s="39"/>
      <c r="P1263" s="39"/>
      <c r="Q1263" s="39"/>
      <c r="R1263" s="39"/>
      <c r="S1263" s="315">
        <v>32866.623791743375</v>
      </c>
      <c r="T1263" s="323">
        <v>1710.0454632522051</v>
      </c>
      <c r="U1263" s="328">
        <v>71.330446390560297</v>
      </c>
      <c r="V1263" s="287">
        <f t="shared" si="648"/>
        <v>19.219736842105267</v>
      </c>
      <c r="W1263" s="298">
        <f t="shared" si="649"/>
        <v>460.76571022402669</v>
      </c>
      <c r="X1263" s="305">
        <f t="shared" si="650"/>
        <v>23.973570190337522</v>
      </c>
      <c r="Y1263" s="39">
        <v>448.76</v>
      </c>
      <c r="Z1263" s="262">
        <v>161</v>
      </c>
      <c r="AA1263" s="192">
        <v>3.56</v>
      </c>
      <c r="AB1263" s="71">
        <v>23.200160558886807</v>
      </c>
      <c r="AC1263" s="253">
        <f t="shared" si="651"/>
        <v>1.9333467132405674E-3</v>
      </c>
      <c r="AD1263" s="78">
        <f t="shared" si="652"/>
        <v>10.411304052406043</v>
      </c>
      <c r="AE1263" s="163">
        <v>0.93323540687500006</v>
      </c>
      <c r="AF1263" s="165">
        <v>0.9002306241250001</v>
      </c>
      <c r="AG1263" s="167">
        <v>0.72602811447500004</v>
      </c>
      <c r="AH1263" s="169">
        <v>0.68208278347500007</v>
      </c>
      <c r="AI1263" s="177">
        <f t="shared" si="653"/>
        <v>4.0225385703959056</v>
      </c>
      <c r="AJ1263" s="177">
        <f t="shared" si="654"/>
        <v>2.9399916511083313</v>
      </c>
      <c r="AK1263" s="258">
        <f t="shared" si="655"/>
        <v>352.79899813299971</v>
      </c>
      <c r="AL1263" s="107">
        <v>68.245593788863246</v>
      </c>
      <c r="AM1263" s="336">
        <v>11.110555555555555</v>
      </c>
      <c r="AN1263" s="339">
        <v>6.3104999999999993</v>
      </c>
      <c r="AO1263" s="343">
        <v>0</v>
      </c>
      <c r="AP1263" s="130">
        <f t="shared" si="656"/>
        <v>4.9859729111111113</v>
      </c>
      <c r="AQ1263" s="134">
        <f t="shared" si="657"/>
        <v>2.8318999799999998</v>
      </c>
      <c r="AR1263" s="138">
        <f t="shared" si="658"/>
        <v>0</v>
      </c>
      <c r="AS1263" s="456">
        <v>17.859604801805343</v>
      </c>
      <c r="AT1263" s="428">
        <v>17.421055555555554</v>
      </c>
      <c r="AU1263" s="350">
        <f t="shared" si="659"/>
        <v>0.43854924624978864</v>
      </c>
      <c r="AV1263" s="415">
        <f t="shared" si="660"/>
        <v>8.0146762508581659</v>
      </c>
      <c r="AW1263" s="347">
        <f t="shared" si="661"/>
        <v>7.8178728911111106</v>
      </c>
      <c r="AX1263" s="350">
        <f t="shared" si="662"/>
        <v>0.19680335974705515</v>
      </c>
      <c r="AY1263" s="207">
        <v>1.4730000000000001</v>
      </c>
      <c r="AZ1263" s="220">
        <v>1.3247408954579081</v>
      </c>
      <c r="BA1263" s="224">
        <f t="shared" si="663"/>
        <v>0.14825910454209201</v>
      </c>
      <c r="BB1263" s="226">
        <f t="shared" si="664"/>
        <v>0.66102348000000011</v>
      </c>
      <c r="BC1263" s="220">
        <f t="shared" si="665"/>
        <v>0.59449072424569083</v>
      </c>
      <c r="BD1263" s="224">
        <f t="shared" si="666"/>
        <v>6.6532755754309211E-2</v>
      </c>
      <c r="BE1263" s="236">
        <f t="shared" si="667"/>
        <v>156.48388428179186</v>
      </c>
      <c r="BF1263" s="446">
        <f t="shared" si="668"/>
        <v>52.902064607978993</v>
      </c>
    </row>
    <row r="1264" spans="1:58" x14ac:dyDescent="0.25">
      <c r="A1264" s="15">
        <v>1258</v>
      </c>
      <c r="B1264" s="16">
        <v>34</v>
      </c>
      <c r="C1264" s="17" t="s">
        <v>11</v>
      </c>
      <c r="D1264" s="17" t="s">
        <v>9</v>
      </c>
      <c r="E1264" s="18" t="s">
        <v>7</v>
      </c>
      <c r="F1264" s="19" t="s">
        <v>36</v>
      </c>
      <c r="G1264" s="20">
        <v>42662</v>
      </c>
      <c r="H1264" s="21">
        <v>22</v>
      </c>
      <c r="I1264" s="18">
        <v>154</v>
      </c>
      <c r="J1264" s="40"/>
      <c r="K1264" s="40"/>
      <c r="L1264" s="43">
        <v>74.988330943667208</v>
      </c>
      <c r="M1264" s="40"/>
      <c r="N1264" s="40"/>
      <c r="O1264" s="40"/>
      <c r="P1264" s="40"/>
      <c r="Q1264" s="40"/>
      <c r="R1264" s="40"/>
      <c r="S1264" s="313">
        <v>32860.636502824404</v>
      </c>
      <c r="T1264" s="321">
        <v>1709.7339455156123</v>
      </c>
      <c r="U1264" s="326">
        <v>71.317452175092185</v>
      </c>
      <c r="V1264" s="288">
        <f t="shared" si="648"/>
        <v>19.219736842105263</v>
      </c>
      <c r="W1264" s="299">
        <f t="shared" si="649"/>
        <v>460.76571022402663</v>
      </c>
      <c r="X1264" s="306">
        <f t="shared" si="650"/>
        <v>23.973570190337526</v>
      </c>
      <c r="Y1264" s="40">
        <v>443.04999999999995</v>
      </c>
      <c r="Z1264" s="263">
        <v>80.099999999999994</v>
      </c>
      <c r="AA1264" s="193">
        <v>3.52</v>
      </c>
      <c r="AB1264" s="72">
        <v>21.869287060774262</v>
      </c>
      <c r="AC1264" s="254">
        <f t="shared" si="651"/>
        <v>1.8224405883978552E-3</v>
      </c>
      <c r="AD1264" s="79">
        <f t="shared" si="652"/>
        <v>9.6891876322760364</v>
      </c>
      <c r="AE1264" s="163">
        <v>0.82725012287499988</v>
      </c>
      <c r="AF1264" s="165">
        <v>0.79602227312500007</v>
      </c>
      <c r="AG1264" s="167">
        <v>0.64536693687500002</v>
      </c>
      <c r="AH1264" s="169">
        <v>0.60687471557500006</v>
      </c>
      <c r="AI1264" s="178">
        <f t="shared" si="653"/>
        <v>3.7827027491846907</v>
      </c>
      <c r="AJ1264" s="178">
        <f t="shared" si="654"/>
        <v>2.7750091435926043</v>
      </c>
      <c r="AK1264" s="259">
        <f t="shared" si="655"/>
        <v>333.00109723111251</v>
      </c>
      <c r="AL1264" s="108">
        <v>66.309548574994807</v>
      </c>
      <c r="AM1264" s="335">
        <v>10.472777777777777</v>
      </c>
      <c r="AN1264" s="340">
        <v>7.6332741935483872</v>
      </c>
      <c r="AO1264" s="344">
        <v>0</v>
      </c>
      <c r="AP1264" s="131">
        <f t="shared" si="656"/>
        <v>4.6399641944444436</v>
      </c>
      <c r="AQ1264" s="135">
        <f t="shared" si="657"/>
        <v>3.3819221314516126</v>
      </c>
      <c r="AR1264" s="139">
        <f t="shared" si="658"/>
        <v>0</v>
      </c>
      <c r="AS1264" s="455">
        <v>19.120224580474126</v>
      </c>
      <c r="AT1264" s="429">
        <v>18.106051971326163</v>
      </c>
      <c r="AU1264" s="351">
        <f t="shared" si="659"/>
        <v>1.0141726091479626</v>
      </c>
      <c r="AV1264" s="416">
        <f t="shared" si="660"/>
        <v>8.4712155003790617</v>
      </c>
      <c r="AW1264" s="348">
        <f t="shared" si="661"/>
        <v>8.0218863258960553</v>
      </c>
      <c r="AX1264" s="351">
        <f t="shared" si="662"/>
        <v>0.4493291744830048</v>
      </c>
      <c r="AY1264" s="208">
        <v>1.6140000000000001</v>
      </c>
      <c r="AZ1264" s="221">
        <v>1.3553921041833648</v>
      </c>
      <c r="BA1264" s="223">
        <f t="shared" si="663"/>
        <v>0.25860789581663535</v>
      </c>
      <c r="BB1264" s="227">
        <f t="shared" si="664"/>
        <v>0.71508269999999996</v>
      </c>
      <c r="BC1264" s="221">
        <f t="shared" si="665"/>
        <v>0.60050647175843974</v>
      </c>
      <c r="BD1264" s="223">
        <f t="shared" si="666"/>
        <v>0.11457622824156027</v>
      </c>
      <c r="BE1264" s="237">
        <f t="shared" si="667"/>
        <v>84.565426711799134</v>
      </c>
      <c r="BF1264" s="447">
        <f t="shared" si="668"/>
        <v>21.563673543843112</v>
      </c>
    </row>
    <row r="1265" spans="1:58" x14ac:dyDescent="0.25">
      <c r="A1265" s="15">
        <v>1259</v>
      </c>
      <c r="B1265" s="16">
        <v>35</v>
      </c>
      <c r="C1265" s="17" t="s">
        <v>11</v>
      </c>
      <c r="D1265" s="17" t="s">
        <v>9</v>
      </c>
      <c r="E1265" s="18" t="s">
        <v>7</v>
      </c>
      <c r="F1265" s="19" t="s">
        <v>36</v>
      </c>
      <c r="G1265" s="20">
        <v>42662</v>
      </c>
      <c r="H1265" s="21">
        <v>22</v>
      </c>
      <c r="I1265" s="18">
        <v>154</v>
      </c>
      <c r="J1265" s="40"/>
      <c r="K1265" s="40"/>
      <c r="L1265" s="43">
        <v>75.001994002289706</v>
      </c>
      <c r="M1265" s="40"/>
      <c r="N1265" s="40"/>
      <c r="O1265" s="40"/>
      <c r="P1265" s="40"/>
      <c r="Q1265" s="40"/>
      <c r="R1265" s="40"/>
      <c r="S1265" s="313">
        <v>32866.623791743375</v>
      </c>
      <c r="T1265" s="321">
        <v>1710.0454632522051</v>
      </c>
      <c r="U1265" s="326">
        <v>71.330446390560297</v>
      </c>
      <c r="V1265" s="288">
        <f t="shared" si="648"/>
        <v>19.219736842105267</v>
      </c>
      <c r="W1265" s="299">
        <f t="shared" si="649"/>
        <v>460.76571022402669</v>
      </c>
      <c r="X1265" s="306">
        <f t="shared" si="650"/>
        <v>23.973570190337522</v>
      </c>
      <c r="Y1265" s="40">
        <v>446.52000000000004</v>
      </c>
      <c r="Z1265" s="263">
        <v>163</v>
      </c>
      <c r="AA1265" s="193">
        <v>3.54</v>
      </c>
      <c r="AB1265" s="72">
        <v>21.358522985010161</v>
      </c>
      <c r="AC1265" s="254">
        <f t="shared" si="651"/>
        <v>1.7798769154175134E-3</v>
      </c>
      <c r="AD1265" s="79">
        <f t="shared" si="652"/>
        <v>9.5370076832667383</v>
      </c>
      <c r="AE1265" s="163">
        <v>0.85325932487499989</v>
      </c>
      <c r="AF1265" s="165">
        <v>0.8227041731250001</v>
      </c>
      <c r="AG1265" s="167">
        <v>0.66122910377499999</v>
      </c>
      <c r="AH1265" s="169">
        <v>0.620560538075</v>
      </c>
      <c r="AI1265" s="178">
        <f t="shared" si="653"/>
        <v>3.9949360050497611</v>
      </c>
      <c r="AJ1265" s="178">
        <f t="shared" si="654"/>
        <v>2.905446872475788</v>
      </c>
      <c r="AK1265" s="259">
        <f t="shared" si="655"/>
        <v>348.65362469709453</v>
      </c>
      <c r="AL1265" s="108">
        <v>68.017823763702282</v>
      </c>
      <c r="AM1265" s="335">
        <v>10.457222222222223</v>
      </c>
      <c r="AN1265" s="340">
        <v>6.2949193548387097</v>
      </c>
      <c r="AO1265" s="344">
        <v>0</v>
      </c>
      <c r="AP1265" s="131">
        <f t="shared" ref="AP1265:AP1294" si="669">AM1265*Y1265/1000</f>
        <v>4.6693588666666672</v>
      </c>
      <c r="AQ1265" s="135">
        <f t="shared" ref="AQ1265:AQ1294" si="670">AN1265*Y1265/1000</f>
        <v>2.810807390322581</v>
      </c>
      <c r="AR1265" s="139">
        <f t="shared" ref="AR1265:AR1294" si="671">AO1265*Y1265/1000</f>
        <v>0</v>
      </c>
      <c r="AS1265" s="455">
        <v>17.279567095400381</v>
      </c>
      <c r="AT1265" s="429">
        <v>16.752141577060932</v>
      </c>
      <c r="AU1265" s="351">
        <f t="shared" ref="AU1265:AU1296" si="672">AS1265-AT1265</f>
        <v>0.52742551833944873</v>
      </c>
      <c r="AV1265" s="416">
        <f t="shared" ref="AV1265:AV1294" si="673">AS1265*Y1265/1000</f>
        <v>7.7156722994381788</v>
      </c>
      <c r="AW1265" s="348">
        <f t="shared" ref="AW1265:AW1294" si="674">AT1265*Y1265/1000</f>
        <v>7.4801662569892482</v>
      </c>
      <c r="AX1265" s="351">
        <f t="shared" ref="AX1265:AX1294" si="675">AU1265*Y1265/1000</f>
        <v>0.23550604244893067</v>
      </c>
      <c r="AY1265" s="208">
        <v>1.6659999999999999</v>
      </c>
      <c r="AZ1265" s="221">
        <v>1.4802571230652199</v>
      </c>
      <c r="BA1265" s="223">
        <f t="shared" si="663"/>
        <v>0.18574287693477998</v>
      </c>
      <c r="BB1265" s="227">
        <f t="shared" si="664"/>
        <v>0.74390232000000001</v>
      </c>
      <c r="BC1265" s="221">
        <f t="shared" si="665"/>
        <v>0.66096441059108202</v>
      </c>
      <c r="BD1265" s="223">
        <f t="shared" si="666"/>
        <v>8.2937909408917959E-2</v>
      </c>
      <c r="BE1265" s="237">
        <f t="shared" si="667"/>
        <v>114.98972847561629</v>
      </c>
      <c r="BF1265" s="447">
        <f t="shared" si="668"/>
        <v>40.495808872228118</v>
      </c>
    </row>
    <row r="1266" spans="1:58" ht="15.75" thickBot="1" x14ac:dyDescent="0.3">
      <c r="A1266" s="22">
        <v>1260</v>
      </c>
      <c r="B1266" s="23">
        <v>36</v>
      </c>
      <c r="C1266" s="24" t="s">
        <v>11</v>
      </c>
      <c r="D1266" s="24" t="s">
        <v>9</v>
      </c>
      <c r="E1266" s="25" t="s">
        <v>7</v>
      </c>
      <c r="F1266" s="26" t="s">
        <v>36</v>
      </c>
      <c r="G1266" s="27">
        <v>42662</v>
      </c>
      <c r="H1266" s="28">
        <v>22</v>
      </c>
      <c r="I1266" s="25">
        <v>154</v>
      </c>
      <c r="J1266" s="41"/>
      <c r="K1266" s="41"/>
      <c r="L1266" s="42">
        <v>74.996528778840698</v>
      </c>
      <c r="M1266" s="41"/>
      <c r="N1266" s="41"/>
      <c r="O1266" s="41"/>
      <c r="P1266" s="41"/>
      <c r="Q1266" s="41"/>
      <c r="R1266" s="41"/>
      <c r="S1266" s="314">
        <v>32864.228876175781</v>
      </c>
      <c r="T1266" s="322">
        <v>1709.9208561575676</v>
      </c>
      <c r="U1266" s="327">
        <v>71.325248704373053</v>
      </c>
      <c r="V1266" s="289">
        <f t="shared" si="648"/>
        <v>19.219736842105267</v>
      </c>
      <c r="W1266" s="300">
        <f t="shared" si="649"/>
        <v>460.76571022402658</v>
      </c>
      <c r="X1266" s="307">
        <f t="shared" si="650"/>
        <v>23.973570190337519</v>
      </c>
      <c r="Y1266" s="41">
        <v>448.46999999999997</v>
      </c>
      <c r="Z1266" s="264">
        <v>167</v>
      </c>
      <c r="AA1266" s="194">
        <v>3.49</v>
      </c>
      <c r="AB1266" s="73">
        <v>19.998280840792052</v>
      </c>
      <c r="AC1266" s="255">
        <f t="shared" si="651"/>
        <v>1.6665234033993376E-3</v>
      </c>
      <c r="AD1266" s="80">
        <f t="shared" si="652"/>
        <v>8.9686290086700122</v>
      </c>
      <c r="AE1266" s="145">
        <v>0.79558014887499995</v>
      </c>
      <c r="AF1266" s="150">
        <v>0.76688192012500001</v>
      </c>
      <c r="AG1266" s="155">
        <v>0.614205568975</v>
      </c>
      <c r="AH1266" s="160">
        <v>0.57707084347500004</v>
      </c>
      <c r="AI1266" s="179">
        <f t="shared" si="653"/>
        <v>3.9782427060039738</v>
      </c>
      <c r="AJ1266" s="179">
        <f t="shared" si="654"/>
        <v>2.8856022578596039</v>
      </c>
      <c r="AK1266" s="260">
        <f t="shared" si="655"/>
        <v>346.27227094315248</v>
      </c>
      <c r="AL1266" s="109">
        <v>63.23465323532136</v>
      </c>
      <c r="AM1266" s="337">
        <v>9.4849999999999994</v>
      </c>
      <c r="AN1266" s="341">
        <v>6.5405967741935482</v>
      </c>
      <c r="AO1266" s="345">
        <v>0</v>
      </c>
      <c r="AP1266" s="132">
        <f t="shared" si="669"/>
        <v>4.2537379499999997</v>
      </c>
      <c r="AQ1266" s="136">
        <f t="shared" si="670"/>
        <v>2.9332614353225805</v>
      </c>
      <c r="AR1266" s="140">
        <f t="shared" si="671"/>
        <v>0</v>
      </c>
      <c r="AS1266" s="457">
        <v>16.485599670616867</v>
      </c>
      <c r="AT1266" s="430">
        <v>16.025596774193549</v>
      </c>
      <c r="AU1266" s="352">
        <f t="shared" si="672"/>
        <v>0.46000289642331893</v>
      </c>
      <c r="AV1266" s="417">
        <f t="shared" si="673"/>
        <v>7.3932968842815461</v>
      </c>
      <c r="AW1266" s="349">
        <f t="shared" si="674"/>
        <v>7.1869993853225802</v>
      </c>
      <c r="AX1266" s="352">
        <f t="shared" si="675"/>
        <v>0.20629749895896582</v>
      </c>
      <c r="AY1266" s="209">
        <v>1.7450000000000001</v>
      </c>
      <c r="AZ1266" s="222">
        <v>1.4602018443623292</v>
      </c>
      <c r="BA1266" s="225">
        <f t="shared" si="663"/>
        <v>0.28479815563767086</v>
      </c>
      <c r="BB1266" s="228">
        <f t="shared" si="664"/>
        <v>0.78258015000000003</v>
      </c>
      <c r="BC1266" s="222">
        <f t="shared" si="665"/>
        <v>0.65485672114117377</v>
      </c>
      <c r="BD1266" s="225">
        <f t="shared" si="666"/>
        <v>0.12772342885882623</v>
      </c>
      <c r="BE1266" s="238">
        <f t="shared" si="667"/>
        <v>70.219137466025202</v>
      </c>
      <c r="BF1266" s="448">
        <f t="shared" si="668"/>
        <v>43.474249828176255</v>
      </c>
    </row>
    <row r="1267" spans="1:58" x14ac:dyDescent="0.25">
      <c r="A1267" s="8">
        <v>1261</v>
      </c>
      <c r="B1267" s="9">
        <v>37</v>
      </c>
      <c r="C1267" s="10" t="s">
        <v>11</v>
      </c>
      <c r="D1267" s="10" t="s">
        <v>9</v>
      </c>
      <c r="E1267" s="11" t="s">
        <v>8</v>
      </c>
      <c r="F1267" s="12" t="s">
        <v>36</v>
      </c>
      <c r="G1267" s="13">
        <v>42661</v>
      </c>
      <c r="H1267" s="14">
        <v>22</v>
      </c>
      <c r="I1267" s="11">
        <v>154</v>
      </c>
      <c r="J1267" s="39"/>
      <c r="K1267" s="39"/>
      <c r="L1267" s="44">
        <v>75.004726614014203</v>
      </c>
      <c r="M1267" s="39"/>
      <c r="N1267" s="39"/>
      <c r="O1267" s="39"/>
      <c r="P1267" s="39"/>
      <c r="Q1267" s="39"/>
      <c r="R1267" s="39"/>
      <c r="S1267" s="315">
        <v>32867.821249527158</v>
      </c>
      <c r="T1267" s="323">
        <v>1710.1077667995237</v>
      </c>
      <c r="U1267" s="328">
        <v>71.33304523365392</v>
      </c>
      <c r="V1267" s="287">
        <f t="shared" si="648"/>
        <v>19.219736842105263</v>
      </c>
      <c r="W1267" s="298">
        <f t="shared" si="649"/>
        <v>460.76571022402652</v>
      </c>
      <c r="X1267" s="305">
        <f t="shared" si="650"/>
        <v>23.973570190337522</v>
      </c>
      <c r="Y1267" s="39">
        <v>437.48999999999995</v>
      </c>
      <c r="Z1267" s="262">
        <v>220.9</v>
      </c>
      <c r="AA1267" s="192">
        <v>3.31</v>
      </c>
      <c r="AB1267" s="71">
        <v>16.457582810643782</v>
      </c>
      <c r="AC1267" s="253">
        <f t="shared" si="651"/>
        <v>1.3714652342203151E-3</v>
      </c>
      <c r="AD1267" s="78">
        <f t="shared" si="652"/>
        <v>7.2000279038285475</v>
      </c>
      <c r="AE1267" s="163">
        <v>0.50546032187500012</v>
      </c>
      <c r="AF1267" s="165">
        <v>0.48605845112499996</v>
      </c>
      <c r="AG1267" s="167">
        <v>0.38637563577499995</v>
      </c>
      <c r="AH1267" s="169">
        <v>0.36387498307499999</v>
      </c>
      <c r="AI1267" s="177">
        <f t="shared" si="653"/>
        <v>3.0712913779057431</v>
      </c>
      <c r="AJ1267" s="177">
        <f t="shared" si="654"/>
        <v>2.2109867971599537</v>
      </c>
      <c r="AK1267" s="258">
        <f t="shared" si="655"/>
        <v>265.31841565919444</v>
      </c>
      <c r="AL1267" s="107">
        <v>52.113781756835799</v>
      </c>
      <c r="AM1267" s="336">
        <v>1.7958888888888889</v>
      </c>
      <c r="AN1267" s="339">
        <v>8.6216290322580633</v>
      </c>
      <c r="AO1267" s="343">
        <v>0</v>
      </c>
      <c r="AP1267" s="130">
        <f t="shared" si="669"/>
        <v>0.78568342999999996</v>
      </c>
      <c r="AQ1267" s="134">
        <f t="shared" si="670"/>
        <v>3.7718764853225797</v>
      </c>
      <c r="AR1267" s="138">
        <f t="shared" si="671"/>
        <v>0</v>
      </c>
      <c r="AS1267" s="463">
        <v>10.949123759634018</v>
      </c>
      <c r="AT1267" s="428">
        <v>10.417517921146953</v>
      </c>
      <c r="AU1267" s="350">
        <f t="shared" si="672"/>
        <v>0.53160583848706544</v>
      </c>
      <c r="AV1267" s="415">
        <f t="shared" si="673"/>
        <v>4.7901321536022863</v>
      </c>
      <c r="AW1267" s="347">
        <f t="shared" si="674"/>
        <v>4.557559915322579</v>
      </c>
      <c r="AX1267" s="350">
        <f t="shared" si="675"/>
        <v>0.23257223827970622</v>
      </c>
      <c r="AY1267" s="207">
        <v>2.2770000000000001</v>
      </c>
      <c r="AZ1267" s="220">
        <v>1.915831375035163</v>
      </c>
      <c r="BA1267" s="224">
        <f t="shared" si="663"/>
        <v>0.36116862496483715</v>
      </c>
      <c r="BB1267" s="226">
        <f t="shared" si="664"/>
        <v>0.99616472999999994</v>
      </c>
      <c r="BC1267" s="220">
        <f t="shared" si="665"/>
        <v>0.83815706826413339</v>
      </c>
      <c r="BD1267" s="224">
        <f t="shared" si="666"/>
        <v>0.15800766173586658</v>
      </c>
      <c r="BE1267" s="236">
        <f t="shared" si="667"/>
        <v>45.567587196274502</v>
      </c>
      <c r="BF1267" s="446">
        <f t="shared" si="668"/>
        <v>30.958243155270036</v>
      </c>
    </row>
    <row r="1268" spans="1:58" x14ac:dyDescent="0.25">
      <c r="A1268" s="15">
        <v>1262</v>
      </c>
      <c r="B1268" s="16">
        <v>38</v>
      </c>
      <c r="C1268" s="17" t="s">
        <v>11</v>
      </c>
      <c r="D1268" s="17" t="s">
        <v>9</v>
      </c>
      <c r="E1268" s="18" t="s">
        <v>8</v>
      </c>
      <c r="F1268" s="19" t="s">
        <v>36</v>
      </c>
      <c r="G1268" s="20">
        <v>42661</v>
      </c>
      <c r="H1268" s="21">
        <v>22</v>
      </c>
      <c r="I1268" s="18">
        <v>154</v>
      </c>
      <c r="J1268" s="40"/>
      <c r="K1268" s="40"/>
      <c r="L1268" s="43">
        <v>74.993796167116201</v>
      </c>
      <c r="M1268" s="40"/>
      <c r="N1268" s="40"/>
      <c r="O1268" s="40"/>
      <c r="P1268" s="40"/>
      <c r="Q1268" s="40"/>
      <c r="R1268" s="40"/>
      <c r="S1268" s="313">
        <v>32863.031418391991</v>
      </c>
      <c r="T1268" s="321">
        <v>1709.8585526102493</v>
      </c>
      <c r="U1268" s="326">
        <v>71.32264986127943</v>
      </c>
      <c r="V1268" s="288"/>
      <c r="W1268" s="299"/>
      <c r="X1268" s="306"/>
      <c r="Y1268" s="40">
        <v>441.49</v>
      </c>
      <c r="Z1268" s="263"/>
      <c r="AA1268" s="193"/>
      <c r="AB1268" s="72"/>
      <c r="AC1268" s="254"/>
      <c r="AD1268" s="79"/>
      <c r="AE1268" s="163"/>
      <c r="AF1268" s="165"/>
      <c r="AG1268" s="167"/>
      <c r="AH1268" s="169"/>
      <c r="AI1268" s="178"/>
      <c r="AJ1268" s="178"/>
      <c r="AK1268" s="259"/>
      <c r="AL1268" s="108"/>
      <c r="AM1268" s="335">
        <v>1.298111111111111</v>
      </c>
      <c r="AN1268" s="340">
        <v>8.5739838709677425</v>
      </c>
      <c r="AO1268" s="344">
        <v>0</v>
      </c>
      <c r="AP1268" s="131">
        <f t="shared" si="669"/>
        <v>0.5731030744444443</v>
      </c>
      <c r="AQ1268" s="135">
        <f t="shared" si="670"/>
        <v>3.7853281391935489</v>
      </c>
      <c r="AR1268" s="139">
        <f t="shared" si="671"/>
        <v>0</v>
      </c>
      <c r="AS1268" s="464">
        <v>10.658850711456395</v>
      </c>
      <c r="AT1268" s="429">
        <v>9.8720949820788526</v>
      </c>
      <c r="AU1268" s="351">
        <f t="shared" si="672"/>
        <v>0.78675572937754268</v>
      </c>
      <c r="AV1268" s="416">
        <f t="shared" si="673"/>
        <v>4.705776000600884</v>
      </c>
      <c r="AW1268" s="348">
        <f t="shared" si="674"/>
        <v>4.358431213637993</v>
      </c>
      <c r="AX1268" s="351">
        <f t="shared" si="675"/>
        <v>0.34734478696289128</v>
      </c>
      <c r="AY1268" s="208"/>
      <c r="AZ1268" s="221"/>
      <c r="BA1268" s="223"/>
      <c r="BB1268" s="227"/>
      <c r="BC1268" s="221"/>
      <c r="BD1268" s="223"/>
      <c r="BE1268" s="237"/>
      <c r="BF1268" s="447"/>
    </row>
    <row r="1269" spans="1:58" x14ac:dyDescent="0.25">
      <c r="A1269" s="15">
        <v>1263</v>
      </c>
      <c r="B1269" s="16">
        <v>39</v>
      </c>
      <c r="C1269" s="17" t="s">
        <v>11</v>
      </c>
      <c r="D1269" s="17" t="s">
        <v>9</v>
      </c>
      <c r="E1269" s="18" t="s">
        <v>8</v>
      </c>
      <c r="F1269" s="19" t="s">
        <v>36</v>
      </c>
      <c r="G1269" s="20">
        <v>42661</v>
      </c>
      <c r="H1269" s="21">
        <v>22</v>
      </c>
      <c r="I1269" s="18">
        <v>154</v>
      </c>
      <c r="J1269" s="40"/>
      <c r="K1269" s="40"/>
      <c r="L1269" s="43">
        <v>74.991063555391705</v>
      </c>
      <c r="M1269" s="40"/>
      <c r="N1269" s="40"/>
      <c r="O1269" s="40"/>
      <c r="P1269" s="40"/>
      <c r="Q1269" s="40"/>
      <c r="R1269" s="40"/>
      <c r="S1269" s="313">
        <v>32861.833960608194</v>
      </c>
      <c r="T1269" s="321">
        <v>1709.7962490629307</v>
      </c>
      <c r="U1269" s="326">
        <v>71.320051018185808</v>
      </c>
      <c r="V1269" s="288">
        <f t="shared" ref="V1269:V1294" si="676">S1269/T1269</f>
        <v>19.219736842105263</v>
      </c>
      <c r="W1269" s="299">
        <f t="shared" ref="W1269:W1294" si="677">S1269/U1269</f>
        <v>460.76571022402658</v>
      </c>
      <c r="X1269" s="306">
        <f t="shared" ref="X1269:X1294" si="678">T1269/U1269</f>
        <v>23.973570190337522</v>
      </c>
      <c r="Y1269" s="40">
        <v>446.76</v>
      </c>
      <c r="Z1269" s="263">
        <v>214.9</v>
      </c>
      <c r="AA1269" s="193">
        <v>3.32</v>
      </c>
      <c r="AB1269" s="72">
        <v>15.61990381126453</v>
      </c>
      <c r="AC1269" s="254">
        <f t="shared" ref="AC1269:AC1294" si="679">(AB1269/12000)</f>
        <v>1.3016586509387109E-3</v>
      </c>
      <c r="AD1269" s="79">
        <f t="shared" ref="AD1269:AD1294" si="680">Y1269*AB1269/1000</f>
        <v>6.9783482267205406</v>
      </c>
      <c r="AE1269" s="163">
        <v>0.48364907497500009</v>
      </c>
      <c r="AF1269" s="165">
        <v>0.46524528402499993</v>
      </c>
      <c r="AG1269" s="167">
        <v>0.36770597097499996</v>
      </c>
      <c r="AH1269" s="169">
        <v>0.34692431617500008</v>
      </c>
      <c r="AI1269" s="178">
        <f t="shared" ref="AI1269:AI1294" si="681">AE1269/AB1269*100</f>
        <v>3.0963639777743652</v>
      </c>
      <c r="AJ1269" s="178">
        <f t="shared" ref="AJ1269:AJ1294" si="682">AH1269/AB1269*100</f>
        <v>2.2210400292273911</v>
      </c>
      <c r="AK1269" s="259">
        <f t="shared" ref="AK1269:AK1294" si="683">AH1269/AC1269</f>
        <v>266.52480350728689</v>
      </c>
      <c r="AL1269" s="108">
        <v>47.968367298905704</v>
      </c>
      <c r="AM1269" s="335">
        <v>1.074111111111111</v>
      </c>
      <c r="AN1269" s="340">
        <v>8.324919354838709</v>
      </c>
      <c r="AO1269" s="344">
        <v>0</v>
      </c>
      <c r="AP1269" s="131">
        <f t="shared" si="669"/>
        <v>0.47986987999999997</v>
      </c>
      <c r="AQ1269" s="135">
        <f t="shared" si="670"/>
        <v>3.7192409709677419</v>
      </c>
      <c r="AR1269" s="139">
        <f t="shared" si="671"/>
        <v>0</v>
      </c>
      <c r="AS1269" s="464">
        <v>10.114400758248037</v>
      </c>
      <c r="AT1269" s="429">
        <v>9.3990304659498207</v>
      </c>
      <c r="AU1269" s="351">
        <f t="shared" si="672"/>
        <v>0.71537029229821592</v>
      </c>
      <c r="AV1269" s="416">
        <f t="shared" si="673"/>
        <v>4.5187096827548929</v>
      </c>
      <c r="AW1269" s="348">
        <f t="shared" si="674"/>
        <v>4.1991108509677417</v>
      </c>
      <c r="AX1269" s="351">
        <f t="shared" si="675"/>
        <v>0.31959883178715093</v>
      </c>
      <c r="AY1269" s="208">
        <v>2.0979999999999999</v>
      </c>
      <c r="AZ1269" s="221">
        <v>1.7317128687574985</v>
      </c>
      <c r="BA1269" s="223">
        <f t="shared" ref="BA1269:BA1294" si="684">AY1269-AZ1269</f>
        <v>0.36628713124250134</v>
      </c>
      <c r="BB1269" s="227">
        <f t="shared" ref="BB1269:BB1294" si="685">AY1269*Y1269/1000</f>
        <v>0.93730247999999994</v>
      </c>
      <c r="BC1269" s="221">
        <f t="shared" ref="BC1269:BC1294" si="686">AZ1269*Y1269/1000</f>
        <v>0.77366004124609999</v>
      </c>
      <c r="BD1269" s="223">
        <f t="shared" ref="BD1269:BD1294" si="687">BA1269*Y1269/1000</f>
        <v>0.16364243875389989</v>
      </c>
      <c r="BE1269" s="237">
        <f t="shared" ref="BE1269:BE1294" si="688">AB1269/BA1269</f>
        <v>42.643878200906087</v>
      </c>
      <c r="BF1269" s="447">
        <f t="shared" ref="BF1269:BF1294" si="689">AB1269/AU1269</f>
        <v>21.834711308857472</v>
      </c>
    </row>
    <row r="1270" spans="1:58" ht="15.75" thickBot="1" x14ac:dyDescent="0.3">
      <c r="A1270" s="22">
        <v>1264</v>
      </c>
      <c r="B1270" s="23">
        <v>40</v>
      </c>
      <c r="C1270" s="24" t="s">
        <v>11</v>
      </c>
      <c r="D1270" s="24" t="s">
        <v>9</v>
      </c>
      <c r="E1270" s="25" t="s">
        <v>8</v>
      </c>
      <c r="F1270" s="26" t="s">
        <v>36</v>
      </c>
      <c r="G1270" s="27">
        <v>42661</v>
      </c>
      <c r="H1270" s="28">
        <v>22</v>
      </c>
      <c r="I1270" s="25">
        <v>154</v>
      </c>
      <c r="J1270" s="41"/>
      <c r="K1270" s="41"/>
      <c r="L1270" s="42">
        <v>74.999261390565195</v>
      </c>
      <c r="M1270" s="41"/>
      <c r="N1270" s="41"/>
      <c r="O1270" s="41"/>
      <c r="P1270" s="41"/>
      <c r="Q1270" s="41"/>
      <c r="R1270" s="41"/>
      <c r="S1270" s="314">
        <v>32865.426333959578</v>
      </c>
      <c r="T1270" s="322">
        <v>1709.9831597048862</v>
      </c>
      <c r="U1270" s="327">
        <v>71.327847547466661</v>
      </c>
      <c r="V1270" s="289">
        <f t="shared" si="676"/>
        <v>19.219736842105267</v>
      </c>
      <c r="W1270" s="300">
        <f t="shared" si="677"/>
        <v>460.76571022402669</v>
      </c>
      <c r="X1270" s="307">
        <f t="shared" si="678"/>
        <v>23.973570190337526</v>
      </c>
      <c r="Y1270" s="41">
        <v>456.26000000000005</v>
      </c>
      <c r="Z1270" s="264">
        <v>230.9</v>
      </c>
      <c r="AA1270" s="194">
        <v>3.28</v>
      </c>
      <c r="AB1270" s="73">
        <v>14.782010682665216</v>
      </c>
      <c r="AC1270" s="255">
        <f t="shared" si="679"/>
        <v>1.2318342235554348E-3</v>
      </c>
      <c r="AD1270" s="80">
        <f t="shared" si="680"/>
        <v>6.7444401940728325</v>
      </c>
      <c r="AE1270" s="145">
        <v>0.48871529097499999</v>
      </c>
      <c r="AF1270" s="150">
        <v>0.46935156722499999</v>
      </c>
      <c r="AG1270" s="155">
        <v>0.37418964497500001</v>
      </c>
      <c r="AH1270" s="160">
        <v>0.35186178607500007</v>
      </c>
      <c r="AI1270" s="179">
        <f t="shared" si="681"/>
        <v>3.3061489500079562</v>
      </c>
      <c r="AJ1270" s="179">
        <f t="shared" si="682"/>
        <v>2.3803377877924721</v>
      </c>
      <c r="AK1270" s="260">
        <f t="shared" si="683"/>
        <v>285.64053453509661</v>
      </c>
      <c r="AL1270" s="109">
        <v>48.446684351743762</v>
      </c>
      <c r="AM1270" s="337">
        <v>0.61366666666666658</v>
      </c>
      <c r="AN1270" s="341">
        <v>8.6134999999999984</v>
      </c>
      <c r="AO1270" s="345">
        <v>0</v>
      </c>
      <c r="AP1270" s="132">
        <f t="shared" si="669"/>
        <v>0.27999155333333337</v>
      </c>
      <c r="AQ1270" s="136">
        <f t="shared" si="670"/>
        <v>3.9299955099999999</v>
      </c>
      <c r="AR1270" s="140">
        <f t="shared" si="671"/>
        <v>0</v>
      </c>
      <c r="AS1270" s="465">
        <v>9.9337559623963383</v>
      </c>
      <c r="AT1270" s="430">
        <v>9.2271666666666654</v>
      </c>
      <c r="AU1270" s="352">
        <f t="shared" si="672"/>
        <v>0.70658929572967288</v>
      </c>
      <c r="AV1270" s="417">
        <f t="shared" si="673"/>
        <v>4.5323754954029534</v>
      </c>
      <c r="AW1270" s="349">
        <f t="shared" si="674"/>
        <v>4.2099870633333332</v>
      </c>
      <c r="AX1270" s="352">
        <f t="shared" si="675"/>
        <v>0.32238843206962059</v>
      </c>
      <c r="AY1270" s="209">
        <v>2.1179999999999999</v>
      </c>
      <c r="AZ1270" s="222">
        <v>1.7161799298358276</v>
      </c>
      <c r="BA1270" s="225">
        <f t="shared" si="684"/>
        <v>0.40182007016417232</v>
      </c>
      <c r="BB1270" s="228">
        <f t="shared" si="685"/>
        <v>0.96635868000000003</v>
      </c>
      <c r="BC1270" s="222">
        <f t="shared" si="686"/>
        <v>0.78302425478689475</v>
      </c>
      <c r="BD1270" s="225">
        <f t="shared" si="687"/>
        <v>0.18333442521310528</v>
      </c>
      <c r="BE1270" s="238">
        <f t="shared" si="688"/>
        <v>36.78763650761821</v>
      </c>
      <c r="BF1270" s="448">
        <f t="shared" si="689"/>
        <v>20.920230142179399</v>
      </c>
    </row>
    <row r="1271" spans="1:58" x14ac:dyDescent="0.25">
      <c r="A1271" s="8">
        <v>1265</v>
      </c>
      <c r="B1271" s="9">
        <v>41</v>
      </c>
      <c r="C1271" s="10" t="s">
        <v>11</v>
      </c>
      <c r="D1271" s="10" t="s">
        <v>10</v>
      </c>
      <c r="E1271" s="11" t="s">
        <v>7</v>
      </c>
      <c r="F1271" s="12" t="s">
        <v>36</v>
      </c>
      <c r="G1271" s="13">
        <v>42662</v>
      </c>
      <c r="H1271" s="14">
        <v>22</v>
      </c>
      <c r="I1271" s="11">
        <v>154</v>
      </c>
      <c r="J1271" s="39"/>
      <c r="K1271" s="39"/>
      <c r="L1271" s="44">
        <v>180.01512084694784</v>
      </c>
      <c r="M1271" s="39"/>
      <c r="N1271" s="39"/>
      <c r="O1271" s="39"/>
      <c r="P1271" s="39"/>
      <c r="Q1271" s="39"/>
      <c r="R1271" s="39"/>
      <c r="S1271" s="315">
        <v>30304.345493778023</v>
      </c>
      <c r="T1271" s="323">
        <v>1666.9400190427366</v>
      </c>
      <c r="U1271" s="328">
        <v>104.37270706202008</v>
      </c>
      <c r="V1271" s="287">
        <f t="shared" si="676"/>
        <v>18.179625629949609</v>
      </c>
      <c r="W1271" s="298">
        <f t="shared" si="677"/>
        <v>290.3474131007319</v>
      </c>
      <c r="X1271" s="305">
        <f t="shared" si="678"/>
        <v>15.971033673125023</v>
      </c>
      <c r="Y1271" s="39">
        <v>457.46000000000004</v>
      </c>
      <c r="Z1271" s="262">
        <v>135</v>
      </c>
      <c r="AA1271" s="192">
        <v>3.61</v>
      </c>
      <c r="AB1271" s="71">
        <v>7.617525101345672</v>
      </c>
      <c r="AC1271" s="253">
        <f t="shared" si="679"/>
        <v>6.3479375844547269E-4</v>
      </c>
      <c r="AD1271" s="78">
        <f t="shared" si="680"/>
        <v>3.4847130328615914</v>
      </c>
      <c r="AE1271" s="163">
        <v>0.26262891287500006</v>
      </c>
      <c r="AF1271" s="165">
        <v>0.24875519422499998</v>
      </c>
      <c r="AG1271" s="167">
        <v>0.18790641417500004</v>
      </c>
      <c r="AH1271" s="169">
        <v>0.17499775817499999</v>
      </c>
      <c r="AI1271" s="177">
        <f t="shared" si="681"/>
        <v>3.4476934356094926</v>
      </c>
      <c r="AJ1271" s="177">
        <f t="shared" si="682"/>
        <v>2.2973046474646446</v>
      </c>
      <c r="AK1271" s="258">
        <f t="shared" si="683"/>
        <v>275.67655769575731</v>
      </c>
      <c r="AL1271" s="107">
        <v>38.977145555675349</v>
      </c>
      <c r="AM1271" s="336">
        <v>5.0011111111111113</v>
      </c>
      <c r="AN1271" s="339">
        <v>6.2520161290322571</v>
      </c>
      <c r="AO1271" s="343">
        <v>0</v>
      </c>
      <c r="AP1271" s="130">
        <f t="shared" si="669"/>
        <v>2.2878082888888893</v>
      </c>
      <c r="AQ1271" s="134">
        <f t="shared" si="670"/>
        <v>2.8600472983870961</v>
      </c>
      <c r="AR1271" s="138">
        <f t="shared" si="671"/>
        <v>0</v>
      </c>
      <c r="AS1271" s="463">
        <v>11.815431846628128</v>
      </c>
      <c r="AT1271" s="428">
        <v>11.253127240143368</v>
      </c>
      <c r="AU1271" s="350">
        <f t="shared" si="672"/>
        <v>0.56230460648476033</v>
      </c>
      <c r="AV1271" s="415">
        <f t="shared" si="673"/>
        <v>5.4050874525585044</v>
      </c>
      <c r="AW1271" s="347">
        <f t="shared" si="674"/>
        <v>5.147855587275985</v>
      </c>
      <c r="AX1271" s="350">
        <f t="shared" si="675"/>
        <v>0.25723186528251846</v>
      </c>
      <c r="AY1271" s="207">
        <v>1.7000000000000001E-2</v>
      </c>
      <c r="AZ1271" s="220">
        <v>6.7061449072690002E-3</v>
      </c>
      <c r="BA1271" s="224">
        <f t="shared" si="684"/>
        <v>1.0293855092731001E-2</v>
      </c>
      <c r="BB1271" s="226">
        <f t="shared" si="685"/>
        <v>7.776820000000002E-3</v>
      </c>
      <c r="BC1271" s="220">
        <f t="shared" si="686"/>
        <v>3.0677930492792769E-3</v>
      </c>
      <c r="BD1271" s="224">
        <f t="shared" si="687"/>
        <v>4.7090269507207242E-3</v>
      </c>
      <c r="BE1271" s="236">
        <f t="shared" si="688"/>
        <v>740.00702678676544</v>
      </c>
      <c r="BF1271" s="446">
        <f t="shared" si="689"/>
        <v>13.546972607901129</v>
      </c>
    </row>
    <row r="1272" spans="1:58" x14ac:dyDescent="0.25">
      <c r="A1272" s="15">
        <v>1266</v>
      </c>
      <c r="B1272" s="16">
        <v>42</v>
      </c>
      <c r="C1272" s="17" t="s">
        <v>11</v>
      </c>
      <c r="D1272" s="17" t="s">
        <v>10</v>
      </c>
      <c r="E1272" s="18" t="s">
        <v>7</v>
      </c>
      <c r="F1272" s="19" t="s">
        <v>36</v>
      </c>
      <c r="G1272" s="20">
        <v>42662</v>
      </c>
      <c r="H1272" s="21">
        <v>22</v>
      </c>
      <c r="I1272" s="18">
        <v>154</v>
      </c>
      <c r="J1272" s="40"/>
      <c r="K1272" s="40"/>
      <c r="L1272" s="43">
        <v>180.01981509751752</v>
      </c>
      <c r="M1272" s="40"/>
      <c r="N1272" s="40"/>
      <c r="O1272" s="40"/>
      <c r="P1272" s="40"/>
      <c r="Q1272" s="40"/>
      <c r="R1272" s="40"/>
      <c r="S1272" s="313">
        <v>30305.135739566427</v>
      </c>
      <c r="T1272" s="321">
        <v>1666.9834878030119</v>
      </c>
      <c r="U1272" s="326">
        <v>104.37542878693563</v>
      </c>
      <c r="V1272" s="288">
        <f t="shared" si="676"/>
        <v>18.179625629949609</v>
      </c>
      <c r="W1272" s="299">
        <f t="shared" si="677"/>
        <v>290.34741310073196</v>
      </c>
      <c r="X1272" s="306">
        <f t="shared" si="678"/>
        <v>15.971033673125024</v>
      </c>
      <c r="Y1272" s="40">
        <v>448.22999999999996</v>
      </c>
      <c r="Z1272" s="263">
        <v>187</v>
      </c>
      <c r="AA1272" s="193">
        <v>3.46</v>
      </c>
      <c r="AB1272" s="72">
        <v>8.6714526510172565</v>
      </c>
      <c r="AC1272" s="254">
        <f t="shared" si="679"/>
        <v>7.2262105425143809E-4</v>
      </c>
      <c r="AD1272" s="79">
        <f t="shared" si="680"/>
        <v>3.8868052217654645</v>
      </c>
      <c r="AE1272" s="163">
        <v>0.28337723017499999</v>
      </c>
      <c r="AF1272" s="165">
        <v>0.26820067312500001</v>
      </c>
      <c r="AG1272" s="167">
        <v>0.20234864947500003</v>
      </c>
      <c r="AH1272" s="169">
        <v>0.18874339387500003</v>
      </c>
      <c r="AI1272" s="178">
        <f t="shared" si="681"/>
        <v>3.2679326242040516</v>
      </c>
      <c r="AJ1272" s="178">
        <f t="shared" si="682"/>
        <v>2.1766064057659169</v>
      </c>
      <c r="AK1272" s="259">
        <f t="shared" si="683"/>
        <v>261.19276869191003</v>
      </c>
      <c r="AL1272" s="108">
        <v>39.546570618577846</v>
      </c>
      <c r="AM1272" s="335">
        <v>4.0327777777777785</v>
      </c>
      <c r="AN1272" s="340">
        <v>9.6291774193548392</v>
      </c>
      <c r="AO1272" s="344">
        <v>0</v>
      </c>
      <c r="AP1272" s="131">
        <f t="shared" si="669"/>
        <v>1.8076119833333335</v>
      </c>
      <c r="AQ1272" s="135">
        <f t="shared" si="670"/>
        <v>4.3160861946774194</v>
      </c>
      <c r="AR1272" s="139">
        <f t="shared" si="671"/>
        <v>0</v>
      </c>
      <c r="AS1272" s="464">
        <v>14.230540542781757</v>
      </c>
      <c r="AT1272" s="429">
        <v>13.661955197132617</v>
      </c>
      <c r="AU1272" s="351">
        <f t="shared" si="672"/>
        <v>0.56858534564914009</v>
      </c>
      <c r="AV1272" s="416">
        <f t="shared" si="673"/>
        <v>6.3785551874910658</v>
      </c>
      <c r="AW1272" s="348">
        <f t="shared" si="674"/>
        <v>6.1236981780107529</v>
      </c>
      <c r="AX1272" s="351">
        <f t="shared" si="675"/>
        <v>0.25485700948031403</v>
      </c>
      <c r="AY1272" s="208">
        <v>0.02</v>
      </c>
      <c r="AZ1272" s="221">
        <v>1.12809420003003E-2</v>
      </c>
      <c r="BA1272" s="223">
        <f t="shared" si="684"/>
        <v>8.7190579996997003E-3</v>
      </c>
      <c r="BB1272" s="227">
        <f t="shared" si="685"/>
        <v>8.9645999999999997E-3</v>
      </c>
      <c r="BC1272" s="221">
        <f t="shared" si="686"/>
        <v>5.0564566327946031E-3</v>
      </c>
      <c r="BD1272" s="223">
        <f t="shared" si="687"/>
        <v>3.9081433672053965E-3</v>
      </c>
      <c r="BE1272" s="237">
        <f t="shared" si="688"/>
        <v>994.54008120096421</v>
      </c>
      <c r="BF1272" s="447">
        <f t="shared" si="689"/>
        <v>15.250925331389379</v>
      </c>
    </row>
    <row r="1273" spans="1:58" x14ac:dyDescent="0.25">
      <c r="A1273" s="15">
        <v>1267</v>
      </c>
      <c r="B1273" s="16">
        <v>43</v>
      </c>
      <c r="C1273" s="17" t="s">
        <v>11</v>
      </c>
      <c r="D1273" s="17" t="s">
        <v>10</v>
      </c>
      <c r="E1273" s="18" t="s">
        <v>7</v>
      </c>
      <c r="F1273" s="19" t="s">
        <v>36</v>
      </c>
      <c r="G1273" s="20">
        <v>42662</v>
      </c>
      <c r="H1273" s="21">
        <v>22</v>
      </c>
      <c r="I1273" s="18">
        <v>154</v>
      </c>
      <c r="J1273" s="40"/>
      <c r="K1273" s="40"/>
      <c r="L1273" s="43">
        <v>180.00573234580838</v>
      </c>
      <c r="M1273" s="40"/>
      <c r="N1273" s="40"/>
      <c r="O1273" s="40"/>
      <c r="P1273" s="40"/>
      <c r="Q1273" s="40"/>
      <c r="R1273" s="40"/>
      <c r="S1273" s="313">
        <v>30302.765002201206</v>
      </c>
      <c r="T1273" s="321">
        <v>1666.8530815221852</v>
      </c>
      <c r="U1273" s="326">
        <v>104.36726361218892</v>
      </c>
      <c r="V1273" s="288">
        <f t="shared" si="676"/>
        <v>18.179625629949609</v>
      </c>
      <c r="W1273" s="299">
        <f t="shared" si="677"/>
        <v>290.34741310073196</v>
      </c>
      <c r="X1273" s="306">
        <f t="shared" si="678"/>
        <v>15.971033673125023</v>
      </c>
      <c r="Y1273" s="40">
        <v>455.15</v>
      </c>
      <c r="Z1273" s="263">
        <v>155</v>
      </c>
      <c r="AA1273" s="193">
        <v>3.55</v>
      </c>
      <c r="AB1273" s="72">
        <v>7.6956108902619764</v>
      </c>
      <c r="AC1273" s="254">
        <f t="shared" si="679"/>
        <v>6.4130090752183137E-4</v>
      </c>
      <c r="AD1273" s="79">
        <f t="shared" si="680"/>
        <v>3.5026572967027381</v>
      </c>
      <c r="AE1273" s="163">
        <v>0.22031551597500004</v>
      </c>
      <c r="AF1273" s="165">
        <v>0.20854458952499993</v>
      </c>
      <c r="AG1273" s="167">
        <v>0.15473410477499999</v>
      </c>
      <c r="AH1273" s="169">
        <v>0.14361349867500003</v>
      </c>
      <c r="AI1273" s="178">
        <f t="shared" si="681"/>
        <v>2.8628723452453557</v>
      </c>
      <c r="AJ1273" s="178">
        <f t="shared" si="682"/>
        <v>1.8661741182461358</v>
      </c>
      <c r="AK1273" s="259">
        <f t="shared" si="683"/>
        <v>223.94089418953629</v>
      </c>
      <c r="AL1273" s="108">
        <v>37.610525404709364</v>
      </c>
      <c r="AM1273" s="335">
        <v>3.4611111111111112</v>
      </c>
      <c r="AN1273" s="340">
        <v>8.2702741935483868</v>
      </c>
      <c r="AO1273" s="344">
        <v>0</v>
      </c>
      <c r="AP1273" s="131">
        <f t="shared" si="669"/>
        <v>1.5753247222222222</v>
      </c>
      <c r="AQ1273" s="135">
        <f t="shared" si="670"/>
        <v>3.7642152991935482</v>
      </c>
      <c r="AR1273" s="139">
        <f t="shared" si="671"/>
        <v>0</v>
      </c>
      <c r="AS1273" s="464">
        <v>12.167536573922186</v>
      </c>
      <c r="AT1273" s="429">
        <v>11.731385304659497</v>
      </c>
      <c r="AU1273" s="351">
        <f t="shared" si="672"/>
        <v>0.43615126926268921</v>
      </c>
      <c r="AV1273" s="416">
        <f t="shared" si="673"/>
        <v>5.5380542716206831</v>
      </c>
      <c r="AW1273" s="348">
        <f t="shared" si="674"/>
        <v>5.33954002141577</v>
      </c>
      <c r="AX1273" s="351">
        <f t="shared" si="675"/>
        <v>0.19851425020491301</v>
      </c>
      <c r="AY1273" s="208">
        <v>1.6E-2</v>
      </c>
      <c r="AZ1273" s="221">
        <v>4.9106712837433024E-3</v>
      </c>
      <c r="BA1273" s="223">
        <f t="shared" si="684"/>
        <v>1.1089328716256699E-2</v>
      </c>
      <c r="BB1273" s="227">
        <f t="shared" si="685"/>
        <v>7.2823999999999996E-3</v>
      </c>
      <c r="BC1273" s="221">
        <f t="shared" si="686"/>
        <v>2.2350920347957641E-3</v>
      </c>
      <c r="BD1273" s="223">
        <f t="shared" si="687"/>
        <v>5.0473079652042369E-3</v>
      </c>
      <c r="BE1273" s="237">
        <f t="shared" si="688"/>
        <v>693.965440755705</v>
      </c>
      <c r="BF1273" s="447">
        <f t="shared" si="689"/>
        <v>17.644362019790414</v>
      </c>
    </row>
    <row r="1274" spans="1:58" ht="15.75" thickBot="1" x14ac:dyDescent="0.3">
      <c r="A1274" s="22">
        <v>1268</v>
      </c>
      <c r="B1274" s="23">
        <v>44</v>
      </c>
      <c r="C1274" s="24" t="s">
        <v>11</v>
      </c>
      <c r="D1274" s="24" t="s">
        <v>10</v>
      </c>
      <c r="E1274" s="25" t="s">
        <v>7</v>
      </c>
      <c r="F1274" s="26" t="s">
        <v>36</v>
      </c>
      <c r="G1274" s="27">
        <v>42662</v>
      </c>
      <c r="H1274" s="28">
        <v>22</v>
      </c>
      <c r="I1274" s="25">
        <v>154</v>
      </c>
      <c r="J1274" s="41"/>
      <c r="K1274" s="41"/>
      <c r="L1274" s="42">
        <v>180.01042659637812</v>
      </c>
      <c r="M1274" s="41"/>
      <c r="N1274" s="41"/>
      <c r="O1274" s="41"/>
      <c r="P1274" s="41"/>
      <c r="Q1274" s="41"/>
      <c r="R1274" s="41"/>
      <c r="S1274" s="314">
        <v>30303.555247989618</v>
      </c>
      <c r="T1274" s="322">
        <v>1666.8965502824608</v>
      </c>
      <c r="U1274" s="327">
        <v>104.36998533710451</v>
      </c>
      <c r="V1274" s="289">
        <f t="shared" si="676"/>
        <v>18.179625629949612</v>
      </c>
      <c r="W1274" s="300">
        <f t="shared" si="677"/>
        <v>290.34741310073196</v>
      </c>
      <c r="X1274" s="307">
        <f t="shared" si="678"/>
        <v>15.971033673125021</v>
      </c>
      <c r="Y1274" s="41">
        <v>445.59000000000003</v>
      </c>
      <c r="Z1274" s="264">
        <v>91</v>
      </c>
      <c r="AA1274" s="194">
        <v>3.8</v>
      </c>
      <c r="AB1274" s="73">
        <v>6.0237613164168167</v>
      </c>
      <c r="AC1274" s="255">
        <f t="shared" si="679"/>
        <v>5.0198010970140135E-4</v>
      </c>
      <c r="AD1274" s="80">
        <f t="shared" si="680"/>
        <v>2.6841278049821695</v>
      </c>
      <c r="AE1274" s="145">
        <v>0.19107303017499999</v>
      </c>
      <c r="AF1274" s="150">
        <v>0.18426955482499996</v>
      </c>
      <c r="AG1274" s="155">
        <v>0.14187321057500002</v>
      </c>
      <c r="AH1274" s="160">
        <v>0.13213587927500001</v>
      </c>
      <c r="AI1274" s="179">
        <f t="shared" si="681"/>
        <v>3.1719887315963273</v>
      </c>
      <c r="AJ1274" s="179">
        <f t="shared" si="682"/>
        <v>2.1935776059865519</v>
      </c>
      <c r="AK1274" s="260">
        <f t="shared" si="683"/>
        <v>263.22931271838621</v>
      </c>
      <c r="AL1274" s="109">
        <v>42.393695933090285</v>
      </c>
      <c r="AM1274" s="337">
        <v>4.5033333333333339</v>
      </c>
      <c r="AN1274" s="341">
        <v>4.2351129032258061</v>
      </c>
      <c r="AO1274" s="345">
        <v>0</v>
      </c>
      <c r="AP1274" s="132">
        <f t="shared" si="669"/>
        <v>2.0066403000000004</v>
      </c>
      <c r="AQ1274" s="136">
        <f t="shared" si="670"/>
        <v>1.887123958548387</v>
      </c>
      <c r="AR1274" s="140">
        <f t="shared" si="671"/>
        <v>0</v>
      </c>
      <c r="AS1274" s="465">
        <v>8.9911055179912918</v>
      </c>
      <c r="AT1274" s="430">
        <v>8.73844623655914</v>
      </c>
      <c r="AU1274" s="352">
        <f t="shared" si="672"/>
        <v>0.25265928143215177</v>
      </c>
      <c r="AV1274" s="417">
        <f t="shared" si="673"/>
        <v>4.0063467077617405</v>
      </c>
      <c r="AW1274" s="349">
        <f t="shared" si="674"/>
        <v>3.8937642585483871</v>
      </c>
      <c r="AX1274" s="352">
        <f t="shared" si="675"/>
        <v>0.11258244921335252</v>
      </c>
      <c r="AY1274" s="209">
        <v>2.1999999999999999E-2</v>
      </c>
      <c r="AZ1274" s="222">
        <v>2.9208442514574557E-3</v>
      </c>
      <c r="BA1274" s="225">
        <f t="shared" si="684"/>
        <v>1.9079155748542544E-2</v>
      </c>
      <c r="BB1274" s="228">
        <f t="shared" si="685"/>
        <v>9.8029799999999993E-3</v>
      </c>
      <c r="BC1274" s="222">
        <f t="shared" si="686"/>
        <v>1.3014989900069279E-3</v>
      </c>
      <c r="BD1274" s="225">
        <f t="shared" si="687"/>
        <v>8.5014810099930723E-3</v>
      </c>
      <c r="BE1274" s="238">
        <f t="shared" si="688"/>
        <v>315.72473100005863</v>
      </c>
      <c r="BF1274" s="448">
        <f t="shared" si="689"/>
        <v>23.841440861670527</v>
      </c>
    </row>
    <row r="1275" spans="1:58" x14ac:dyDescent="0.25">
      <c r="A1275" s="8">
        <v>1269</v>
      </c>
      <c r="B1275" s="9">
        <v>45</v>
      </c>
      <c r="C1275" s="10" t="s">
        <v>11</v>
      </c>
      <c r="D1275" s="10" t="s">
        <v>10</v>
      </c>
      <c r="E1275" s="11" t="s">
        <v>8</v>
      </c>
      <c r="F1275" s="12" t="s">
        <v>36</v>
      </c>
      <c r="G1275" s="13">
        <v>42661</v>
      </c>
      <c r="H1275" s="14">
        <v>22</v>
      </c>
      <c r="I1275" s="11">
        <v>154</v>
      </c>
      <c r="J1275" s="39"/>
      <c r="K1275" s="39"/>
      <c r="L1275" s="44">
        <v>180.00573234580838</v>
      </c>
      <c r="M1275" s="39"/>
      <c r="N1275" s="39"/>
      <c r="O1275" s="39"/>
      <c r="P1275" s="39"/>
      <c r="Q1275" s="39"/>
      <c r="R1275" s="39"/>
      <c r="S1275" s="315">
        <v>30302.765002201206</v>
      </c>
      <c r="T1275" s="323">
        <v>1666.8530815221852</v>
      </c>
      <c r="U1275" s="328">
        <v>104.36726361218892</v>
      </c>
      <c r="V1275" s="287">
        <f t="shared" si="676"/>
        <v>18.179625629949609</v>
      </c>
      <c r="W1275" s="298">
        <f t="shared" si="677"/>
        <v>290.34741310073196</v>
      </c>
      <c r="X1275" s="305">
        <f t="shared" si="678"/>
        <v>15.971033673125023</v>
      </c>
      <c r="Y1275" s="39">
        <v>450.21999999999997</v>
      </c>
      <c r="Z1275" s="262">
        <v>128.9</v>
      </c>
      <c r="AA1275" s="192">
        <v>3.58</v>
      </c>
      <c r="AB1275" s="71">
        <v>14.844655312619961</v>
      </c>
      <c r="AC1275" s="253">
        <f t="shared" si="679"/>
        <v>1.2370546093849967E-3</v>
      </c>
      <c r="AD1275" s="78">
        <f t="shared" si="680"/>
        <v>6.6833607148477583</v>
      </c>
      <c r="AE1275" s="163">
        <v>0.49828100197500003</v>
      </c>
      <c r="AF1275" s="165">
        <v>0.47547153372500001</v>
      </c>
      <c r="AG1275" s="167">
        <v>0.35936745997499991</v>
      </c>
      <c r="AH1275" s="169">
        <v>0.33488531037500002</v>
      </c>
      <c r="AI1275" s="177">
        <f t="shared" si="681"/>
        <v>3.3566357148851673</v>
      </c>
      <c r="AJ1275" s="177">
        <f t="shared" si="682"/>
        <v>2.2559318712526943</v>
      </c>
      <c r="AK1275" s="258">
        <f t="shared" si="683"/>
        <v>270.71182455032334</v>
      </c>
      <c r="AL1275" s="107">
        <v>36.443204025759314</v>
      </c>
      <c r="AM1275" s="336">
        <v>1.816111111111111</v>
      </c>
      <c r="AN1275" s="339">
        <v>5.0042096774193547</v>
      </c>
      <c r="AO1275" s="343">
        <v>0</v>
      </c>
      <c r="AP1275" s="130">
        <f t="shared" si="669"/>
        <v>0.81764954444444438</v>
      </c>
      <c r="AQ1275" s="134">
        <f t="shared" si="670"/>
        <v>2.2529952809677414</v>
      </c>
      <c r="AR1275" s="138">
        <f t="shared" si="671"/>
        <v>0</v>
      </c>
      <c r="AS1275" s="463">
        <v>7.6629528311543762</v>
      </c>
      <c r="AT1275" s="428">
        <v>6.8203207885304655</v>
      </c>
      <c r="AU1275" s="350">
        <f t="shared" si="672"/>
        <v>0.84263204262391067</v>
      </c>
      <c r="AV1275" s="415">
        <f t="shared" si="673"/>
        <v>3.450014623642323</v>
      </c>
      <c r="AW1275" s="347">
        <f t="shared" si="674"/>
        <v>3.0706448254121859</v>
      </c>
      <c r="AX1275" s="350">
        <f t="shared" si="675"/>
        <v>0.37936979823013706</v>
      </c>
      <c r="AY1275" s="207">
        <v>0.06</v>
      </c>
      <c r="AZ1275" s="220">
        <v>2.6113304765896409E-2</v>
      </c>
      <c r="BA1275" s="224">
        <f t="shared" si="684"/>
        <v>3.3886695234103592E-2</v>
      </c>
      <c r="BB1275" s="226">
        <f t="shared" si="685"/>
        <v>2.7013199999999998E-2</v>
      </c>
      <c r="BC1275" s="220">
        <f t="shared" si="686"/>
        <v>1.1756732071701881E-2</v>
      </c>
      <c r="BD1275" s="224">
        <f t="shared" si="687"/>
        <v>1.5256467928298118E-2</v>
      </c>
      <c r="BE1275" s="236">
        <f t="shared" si="688"/>
        <v>438.06736567454624</v>
      </c>
      <c r="BF1275" s="446">
        <f t="shared" si="689"/>
        <v>17.617007853623161</v>
      </c>
    </row>
    <row r="1276" spans="1:58" x14ac:dyDescent="0.25">
      <c r="A1276" s="15">
        <v>1270</v>
      </c>
      <c r="B1276" s="16">
        <v>46</v>
      </c>
      <c r="C1276" s="17" t="s">
        <v>11</v>
      </c>
      <c r="D1276" s="17" t="s">
        <v>10</v>
      </c>
      <c r="E1276" s="18" t="s">
        <v>8</v>
      </c>
      <c r="F1276" s="19" t="s">
        <v>36</v>
      </c>
      <c r="G1276" s="20">
        <v>42661</v>
      </c>
      <c r="H1276" s="21">
        <v>22</v>
      </c>
      <c r="I1276" s="18">
        <v>154</v>
      </c>
      <c r="J1276" s="40"/>
      <c r="K1276" s="40"/>
      <c r="L1276" s="43">
        <v>180.0010380952387</v>
      </c>
      <c r="M1276" s="40"/>
      <c r="N1276" s="40"/>
      <c r="O1276" s="40"/>
      <c r="P1276" s="40"/>
      <c r="Q1276" s="40"/>
      <c r="R1276" s="40"/>
      <c r="S1276" s="313">
        <v>30301.974756412801</v>
      </c>
      <c r="T1276" s="321">
        <v>1666.8096127619099</v>
      </c>
      <c r="U1276" s="326">
        <v>104.36454188727338</v>
      </c>
      <c r="V1276" s="288">
        <f t="shared" si="676"/>
        <v>18.179625629949609</v>
      </c>
      <c r="W1276" s="299">
        <f t="shared" si="677"/>
        <v>290.3474131007319</v>
      </c>
      <c r="X1276" s="306">
        <f t="shared" si="678"/>
        <v>15.971033673125021</v>
      </c>
      <c r="Y1276" s="40">
        <v>479.23999999999995</v>
      </c>
      <c r="Z1276" s="263">
        <v>139.9</v>
      </c>
      <c r="AA1276" s="193">
        <v>3.57</v>
      </c>
      <c r="AB1276" s="72">
        <v>16.790804417365813</v>
      </c>
      <c r="AC1276" s="254">
        <f t="shared" si="679"/>
        <v>1.399233701447151E-3</v>
      </c>
      <c r="AD1276" s="79">
        <f t="shared" si="680"/>
        <v>8.0468251089783909</v>
      </c>
      <c r="AE1276" s="163">
        <v>0.57741457217500003</v>
      </c>
      <c r="AF1276" s="165">
        <v>0.55124346162500004</v>
      </c>
      <c r="AG1276" s="167">
        <v>0.41656473267499999</v>
      </c>
      <c r="AH1276" s="169">
        <v>0.387096535475</v>
      </c>
      <c r="AI1276" s="178">
        <f t="shared" si="681"/>
        <v>3.4388737896191062</v>
      </c>
      <c r="AJ1276" s="178">
        <f t="shared" si="682"/>
        <v>2.3054079236051797</v>
      </c>
      <c r="AK1276" s="259">
        <f t="shared" si="683"/>
        <v>276.64895083262161</v>
      </c>
      <c r="AL1276" s="108">
        <v>36.215434000598293</v>
      </c>
      <c r="AM1276" s="335">
        <v>2.6133333333333342</v>
      </c>
      <c r="AN1276" s="340">
        <v>5.2853387096774194</v>
      </c>
      <c r="AO1276" s="344">
        <v>0</v>
      </c>
      <c r="AP1276" s="131">
        <f t="shared" si="669"/>
        <v>1.2524138666666671</v>
      </c>
      <c r="AQ1276" s="135">
        <f t="shared" si="670"/>
        <v>2.5329457232258066</v>
      </c>
      <c r="AR1276" s="139">
        <f t="shared" si="671"/>
        <v>0</v>
      </c>
      <c r="AS1276" s="464">
        <v>8.9768330676348409</v>
      </c>
      <c r="AT1276" s="429">
        <v>7.8986720430107535</v>
      </c>
      <c r="AU1276" s="351">
        <f t="shared" si="672"/>
        <v>1.0781610246240874</v>
      </c>
      <c r="AV1276" s="416">
        <f t="shared" si="673"/>
        <v>4.3020574793333211</v>
      </c>
      <c r="AW1276" s="348">
        <f t="shared" si="674"/>
        <v>3.7853595898924732</v>
      </c>
      <c r="AX1276" s="351">
        <f t="shared" si="675"/>
        <v>0.5166978894408476</v>
      </c>
      <c r="AY1276" s="208">
        <v>0.06</v>
      </c>
      <c r="AZ1276" s="221">
        <v>3.0217408928405343E-2</v>
      </c>
      <c r="BA1276" s="223">
        <f t="shared" si="684"/>
        <v>2.9782591071594654E-2</v>
      </c>
      <c r="BB1276" s="227">
        <f t="shared" si="685"/>
        <v>2.8754399999999996E-2</v>
      </c>
      <c r="BC1276" s="221">
        <f t="shared" si="686"/>
        <v>1.4481391054848976E-2</v>
      </c>
      <c r="BD1276" s="223">
        <f t="shared" si="687"/>
        <v>1.4273008945151022E-2</v>
      </c>
      <c r="BE1276" s="237">
        <f t="shared" si="688"/>
        <v>563.77916807178519</v>
      </c>
      <c r="BF1276" s="447">
        <f t="shared" si="689"/>
        <v>15.573559082438646</v>
      </c>
    </row>
    <row r="1277" spans="1:58" x14ac:dyDescent="0.25">
      <c r="A1277" s="15">
        <v>1271</v>
      </c>
      <c r="B1277" s="16">
        <v>47</v>
      </c>
      <c r="C1277" s="17" t="s">
        <v>11</v>
      </c>
      <c r="D1277" s="17" t="s">
        <v>10</v>
      </c>
      <c r="E1277" s="18" t="s">
        <v>8</v>
      </c>
      <c r="F1277" s="19" t="s">
        <v>36</v>
      </c>
      <c r="G1277" s="20">
        <v>42661</v>
      </c>
      <c r="H1277" s="21">
        <v>22</v>
      </c>
      <c r="I1277" s="18">
        <v>154</v>
      </c>
      <c r="J1277" s="40"/>
      <c r="K1277" s="40"/>
      <c r="L1277" s="43">
        <v>180.0010380952387</v>
      </c>
      <c r="M1277" s="40"/>
      <c r="N1277" s="40"/>
      <c r="O1277" s="40"/>
      <c r="P1277" s="40"/>
      <c r="Q1277" s="40"/>
      <c r="R1277" s="40"/>
      <c r="S1277" s="313">
        <v>30301.974756412801</v>
      </c>
      <c r="T1277" s="321">
        <v>1666.8096127619099</v>
      </c>
      <c r="U1277" s="326">
        <v>104.36454188727338</v>
      </c>
      <c r="V1277" s="288">
        <f t="shared" si="676"/>
        <v>18.179625629949609</v>
      </c>
      <c r="W1277" s="299">
        <f t="shared" si="677"/>
        <v>290.3474131007319</v>
      </c>
      <c r="X1277" s="306">
        <f t="shared" si="678"/>
        <v>15.971033673125021</v>
      </c>
      <c r="Y1277" s="40">
        <v>443.91</v>
      </c>
      <c r="Z1277" s="263">
        <v>146.9</v>
      </c>
      <c r="AA1277" s="193">
        <v>3.54</v>
      </c>
      <c r="AB1277" s="72">
        <v>16.680533359526194</v>
      </c>
      <c r="AC1277" s="254">
        <f t="shared" si="679"/>
        <v>1.3900444466271829E-3</v>
      </c>
      <c r="AD1277" s="79">
        <f t="shared" si="680"/>
        <v>7.4046555636272737</v>
      </c>
      <c r="AE1277" s="163">
        <v>0.56579601767499998</v>
      </c>
      <c r="AF1277" s="165">
        <v>0.54060373452499999</v>
      </c>
      <c r="AG1277" s="167">
        <v>0.40934470287499997</v>
      </c>
      <c r="AH1277" s="169">
        <v>0.38090009617500009</v>
      </c>
      <c r="AI1277" s="178">
        <f t="shared" si="681"/>
        <v>3.3919539949954647</v>
      </c>
      <c r="AJ1277" s="178">
        <f t="shared" si="682"/>
        <v>2.2835007008781849</v>
      </c>
      <c r="AK1277" s="259">
        <f t="shared" si="683"/>
        <v>274.02008410538218</v>
      </c>
      <c r="AL1277" s="108">
        <v>36.101548988017811</v>
      </c>
      <c r="AM1277" s="335">
        <v>2.3566666666666669</v>
      </c>
      <c r="AN1277" s="340">
        <v>5.8254677419354834</v>
      </c>
      <c r="AO1277" s="344">
        <v>0</v>
      </c>
      <c r="AP1277" s="131">
        <f t="shared" si="669"/>
        <v>1.0461479000000002</v>
      </c>
      <c r="AQ1277" s="135">
        <f t="shared" si="670"/>
        <v>2.5859833853225807</v>
      </c>
      <c r="AR1277" s="139">
        <f t="shared" si="671"/>
        <v>0</v>
      </c>
      <c r="AS1277" s="464">
        <v>9.1225943088960531</v>
      </c>
      <c r="AT1277" s="429">
        <v>8.1821344086021508</v>
      </c>
      <c r="AU1277" s="351">
        <f t="shared" si="672"/>
        <v>0.94045990029390225</v>
      </c>
      <c r="AV1277" s="416">
        <f t="shared" si="673"/>
        <v>4.0496108396620469</v>
      </c>
      <c r="AW1277" s="348">
        <f t="shared" si="674"/>
        <v>3.6321312853225809</v>
      </c>
      <c r="AX1277" s="351">
        <f t="shared" si="675"/>
        <v>0.41747955433946615</v>
      </c>
      <c r="AY1277" s="208">
        <v>6.8000000000000005E-2</v>
      </c>
      <c r="AZ1277" s="221">
        <v>2.9653811825232624E-2</v>
      </c>
      <c r="BA1277" s="223">
        <f t="shared" si="684"/>
        <v>3.8346188174767384E-2</v>
      </c>
      <c r="BB1277" s="227">
        <f t="shared" si="685"/>
        <v>3.0185880000000005E-2</v>
      </c>
      <c r="BC1277" s="221">
        <f t="shared" si="686"/>
        <v>1.3163623607339013E-2</v>
      </c>
      <c r="BD1277" s="223">
        <f t="shared" si="687"/>
        <v>1.7022256392660993E-2</v>
      </c>
      <c r="BE1277" s="237">
        <f t="shared" si="688"/>
        <v>434.9984745159714</v>
      </c>
      <c r="BF1277" s="447">
        <f t="shared" si="689"/>
        <v>17.736570537790474</v>
      </c>
    </row>
    <row r="1278" spans="1:58" ht="15.75" thickBot="1" x14ac:dyDescent="0.3">
      <c r="A1278" s="22">
        <v>1272</v>
      </c>
      <c r="B1278" s="23">
        <v>48</v>
      </c>
      <c r="C1278" s="24" t="s">
        <v>11</v>
      </c>
      <c r="D1278" s="24" t="s">
        <v>10</v>
      </c>
      <c r="E1278" s="25" t="s">
        <v>8</v>
      </c>
      <c r="F1278" s="26" t="s">
        <v>36</v>
      </c>
      <c r="G1278" s="27">
        <v>42661</v>
      </c>
      <c r="H1278" s="28">
        <v>22</v>
      </c>
      <c r="I1278" s="25">
        <v>154</v>
      </c>
      <c r="J1278" s="41"/>
      <c r="K1278" s="41"/>
      <c r="L1278" s="42">
        <v>179.99634384466898</v>
      </c>
      <c r="M1278" s="41"/>
      <c r="N1278" s="41"/>
      <c r="O1278" s="41"/>
      <c r="P1278" s="41"/>
      <c r="Q1278" s="41"/>
      <c r="R1278" s="41"/>
      <c r="S1278" s="314">
        <v>30301.184510624396</v>
      </c>
      <c r="T1278" s="322">
        <v>1666.7661440016343</v>
      </c>
      <c r="U1278" s="327">
        <v>104.3618201623578</v>
      </c>
      <c r="V1278" s="289">
        <f t="shared" si="676"/>
        <v>18.179625629949612</v>
      </c>
      <c r="W1278" s="300">
        <f t="shared" si="677"/>
        <v>290.34741310073196</v>
      </c>
      <c r="X1278" s="307">
        <f t="shared" si="678"/>
        <v>15.971033673125023</v>
      </c>
      <c r="Y1278" s="41">
        <v>449.83999999999992</v>
      </c>
      <c r="Z1278" s="264">
        <v>126.9</v>
      </c>
      <c r="AA1278" s="194">
        <v>3.59</v>
      </c>
      <c r="AB1278" s="73">
        <v>15.960169720277355</v>
      </c>
      <c r="AC1278" s="255">
        <f t="shared" si="679"/>
        <v>1.3300141433564463E-3</v>
      </c>
      <c r="AD1278" s="80">
        <f t="shared" si="680"/>
        <v>7.1795227469695639</v>
      </c>
      <c r="AE1278" s="145">
        <v>0.52145671837499996</v>
      </c>
      <c r="AF1278" s="150">
        <v>0.49787721772499999</v>
      </c>
      <c r="AG1278" s="155">
        <v>0.37614706147499993</v>
      </c>
      <c r="AH1278" s="160">
        <v>0.349224995875</v>
      </c>
      <c r="AI1278" s="179">
        <f t="shared" si="681"/>
        <v>3.2672379273792469</v>
      </c>
      <c r="AJ1278" s="179">
        <f t="shared" si="682"/>
        <v>2.1881032720555003</v>
      </c>
      <c r="AK1278" s="260">
        <f t="shared" si="683"/>
        <v>262.57239264666003</v>
      </c>
      <c r="AL1278" s="109">
        <v>35.759893950276343</v>
      </c>
      <c r="AM1278" s="337">
        <v>2.2361111111111112</v>
      </c>
      <c r="AN1278" s="341">
        <v>4.6000161290322579</v>
      </c>
      <c r="AO1278" s="345">
        <v>0</v>
      </c>
      <c r="AP1278" s="132">
        <f t="shared" si="669"/>
        <v>1.005892222222222</v>
      </c>
      <c r="AQ1278" s="136">
        <f t="shared" si="670"/>
        <v>2.0692712554838706</v>
      </c>
      <c r="AR1278" s="140">
        <f t="shared" si="671"/>
        <v>0</v>
      </c>
      <c r="AS1278" s="465">
        <v>7.5673491754571831</v>
      </c>
      <c r="AT1278" s="430">
        <v>6.8361272401433695</v>
      </c>
      <c r="AU1278" s="352">
        <f t="shared" si="672"/>
        <v>0.73122193531381363</v>
      </c>
      <c r="AV1278" s="417">
        <f t="shared" si="673"/>
        <v>3.4040963530876587</v>
      </c>
      <c r="AW1278" s="349">
        <f t="shared" si="674"/>
        <v>3.0751634777060928</v>
      </c>
      <c r="AX1278" s="352">
        <f t="shared" si="675"/>
        <v>0.32893287538156585</v>
      </c>
      <c r="AY1278" s="209">
        <v>3.5999999999999997E-2</v>
      </c>
      <c r="AZ1278" s="222">
        <v>8.753104289180939E-3</v>
      </c>
      <c r="BA1278" s="225">
        <f t="shared" si="684"/>
        <v>2.7246895710819057E-2</v>
      </c>
      <c r="BB1278" s="228">
        <f t="shared" si="685"/>
        <v>1.6194239999999999E-2</v>
      </c>
      <c r="BC1278" s="222">
        <f t="shared" si="686"/>
        <v>3.9374964334451526E-3</v>
      </c>
      <c r="BD1278" s="225">
        <f t="shared" si="687"/>
        <v>1.2256743566554842E-2</v>
      </c>
      <c r="BE1278" s="238">
        <f t="shared" si="688"/>
        <v>585.76103089571313</v>
      </c>
      <c r="BF1278" s="448">
        <f t="shared" si="689"/>
        <v>21.826710810347663</v>
      </c>
    </row>
    <row r="1279" spans="1:58" x14ac:dyDescent="0.25">
      <c r="A1279" s="8">
        <v>1273</v>
      </c>
      <c r="B1279" s="9">
        <v>49</v>
      </c>
      <c r="C1279" s="10" t="s">
        <v>12</v>
      </c>
      <c r="D1279" s="10" t="s">
        <v>6</v>
      </c>
      <c r="E1279" s="11" t="s">
        <v>7</v>
      </c>
      <c r="F1279" s="12" t="s">
        <v>36</v>
      </c>
      <c r="G1279" s="13">
        <v>42662</v>
      </c>
      <c r="H1279" s="14">
        <v>22</v>
      </c>
      <c r="I1279" s="11">
        <v>154</v>
      </c>
      <c r="J1279" s="39"/>
      <c r="K1279" s="39"/>
      <c r="L1279" s="44">
        <v>30.001810103142219</v>
      </c>
      <c r="M1279" s="39"/>
      <c r="N1279" s="39"/>
      <c r="O1279" s="39"/>
      <c r="P1279" s="39"/>
      <c r="Q1279" s="39"/>
      <c r="R1279" s="39"/>
      <c r="S1279" s="315">
        <v>14092.950271816349</v>
      </c>
      <c r="T1279" s="323">
        <v>307.6185595908849</v>
      </c>
      <c r="U1279" s="328">
        <v>16.774722071505924</v>
      </c>
      <c r="V1279" s="287">
        <f t="shared" si="676"/>
        <v>45.813068920676201</v>
      </c>
      <c r="W1279" s="298">
        <f t="shared" si="677"/>
        <v>840.13017990653225</v>
      </c>
      <c r="X1279" s="305">
        <f t="shared" si="678"/>
        <v>18.338220942176775</v>
      </c>
      <c r="Y1279" s="39">
        <v>446.90999999999997</v>
      </c>
      <c r="Z1279" s="262">
        <v>8.2999999999999972</v>
      </c>
      <c r="AA1279" s="192">
        <v>5.93</v>
      </c>
      <c r="AB1279" s="71">
        <v>20.886148435058374</v>
      </c>
      <c r="AC1279" s="253">
        <f t="shared" si="679"/>
        <v>1.7405123695881978E-3</v>
      </c>
      <c r="AD1279" s="78">
        <f t="shared" si="680"/>
        <v>9.3342285971119363</v>
      </c>
      <c r="AE1279" s="163">
        <v>0.91396829497499998</v>
      </c>
      <c r="AF1279" s="165">
        <v>0.86755046982500006</v>
      </c>
      <c r="AG1279" s="167">
        <v>0.70306302607500004</v>
      </c>
      <c r="AH1279" s="169">
        <v>0.66009892147500004</v>
      </c>
      <c r="AI1279" s="177">
        <f t="shared" si="681"/>
        <v>4.3759542254370922</v>
      </c>
      <c r="AJ1279" s="177">
        <f t="shared" si="682"/>
        <v>3.1604626555607216</v>
      </c>
      <c r="AK1279" s="258">
        <f t="shared" si="683"/>
        <v>379.25551866728665</v>
      </c>
      <c r="AL1279" s="107">
        <v>108.27617571090821</v>
      </c>
      <c r="AM1279" s="336">
        <v>0.18355555555555556</v>
      </c>
      <c r="AN1279" s="339">
        <v>7.5645161290322574E-3</v>
      </c>
      <c r="AO1279" s="343">
        <v>0</v>
      </c>
      <c r="AP1279" s="130">
        <f t="shared" si="669"/>
        <v>8.2032813333333329E-2</v>
      </c>
      <c r="AQ1279" s="134">
        <f t="shared" si="670"/>
        <v>3.3806579032258058E-3</v>
      </c>
      <c r="AR1279" s="138">
        <f t="shared" si="671"/>
        <v>0</v>
      </c>
      <c r="AS1279" s="463">
        <v>0.77707405728759837</v>
      </c>
      <c r="AT1279" s="428">
        <v>0.19112007168458781</v>
      </c>
      <c r="AU1279" s="350">
        <f t="shared" si="672"/>
        <v>0.5859539856030106</v>
      </c>
      <c r="AV1279" s="415">
        <f t="shared" si="673"/>
        <v>0.34728216694240061</v>
      </c>
      <c r="AW1279" s="347">
        <f t="shared" si="674"/>
        <v>8.5413471236559138E-2</v>
      </c>
      <c r="AX1279" s="350">
        <f t="shared" si="675"/>
        <v>0.26186869570584143</v>
      </c>
      <c r="AY1279" s="207">
        <v>1.4999999999999999E-2</v>
      </c>
      <c r="AZ1279" s="220">
        <v>4.4312032721217001E-3</v>
      </c>
      <c r="BA1279" s="224">
        <f t="shared" si="684"/>
        <v>1.0568796727878299E-2</v>
      </c>
      <c r="BB1279" s="226">
        <f t="shared" si="685"/>
        <v>6.7036499999999994E-3</v>
      </c>
      <c r="BC1279" s="220">
        <f t="shared" si="686"/>
        <v>1.9803490543439089E-3</v>
      </c>
      <c r="BD1279" s="224">
        <f t="shared" si="687"/>
        <v>4.7233009456560905E-3</v>
      </c>
      <c r="BE1279" s="236">
        <f t="shared" si="688"/>
        <v>1976.2087371748796</v>
      </c>
      <c r="BF1279" s="446">
        <f t="shared" si="689"/>
        <v>35.644690450503973</v>
      </c>
    </row>
    <row r="1280" spans="1:58" x14ac:dyDescent="0.25">
      <c r="A1280" s="15">
        <v>1274</v>
      </c>
      <c r="B1280" s="16">
        <v>50</v>
      </c>
      <c r="C1280" s="17" t="s">
        <v>12</v>
      </c>
      <c r="D1280" s="17" t="s">
        <v>6</v>
      </c>
      <c r="E1280" s="18" t="s">
        <v>7</v>
      </c>
      <c r="F1280" s="19" t="s">
        <v>36</v>
      </c>
      <c r="G1280" s="20">
        <v>42662</v>
      </c>
      <c r="H1280" s="21">
        <v>22</v>
      </c>
      <c r="I1280" s="18">
        <v>154</v>
      </c>
      <c r="J1280" s="40"/>
      <c r="K1280" s="40"/>
      <c r="L1280" s="43">
        <v>30.008435944596091</v>
      </c>
      <c r="M1280" s="40"/>
      <c r="N1280" s="40"/>
      <c r="O1280" s="40"/>
      <c r="P1280" s="40"/>
      <c r="Q1280" s="40"/>
      <c r="R1280" s="40"/>
      <c r="S1280" s="313">
        <v>14096.062672494752</v>
      </c>
      <c r="T1280" s="321">
        <v>307.6864965519253</v>
      </c>
      <c r="U1280" s="326">
        <v>16.778426736274362</v>
      </c>
      <c r="V1280" s="288">
        <f t="shared" si="676"/>
        <v>45.813068920676194</v>
      </c>
      <c r="W1280" s="299">
        <f t="shared" si="677"/>
        <v>840.13017990653236</v>
      </c>
      <c r="X1280" s="306">
        <f t="shared" si="678"/>
        <v>18.338220942176779</v>
      </c>
      <c r="Y1280" s="40">
        <v>441.26</v>
      </c>
      <c r="Z1280" s="263">
        <v>7.5999999999999943</v>
      </c>
      <c r="AA1280" s="193">
        <v>5.92</v>
      </c>
      <c r="AB1280" s="72">
        <v>19.513794263674654</v>
      </c>
      <c r="AC1280" s="254">
        <f t="shared" si="679"/>
        <v>1.6261495219728878E-3</v>
      </c>
      <c r="AD1280" s="79">
        <f t="shared" si="680"/>
        <v>8.6106568567890776</v>
      </c>
      <c r="AE1280" s="163">
        <v>0.78357431297500002</v>
      </c>
      <c r="AF1280" s="165">
        <v>0.74244413482500016</v>
      </c>
      <c r="AG1280" s="167">
        <v>0.59837628897500006</v>
      </c>
      <c r="AH1280" s="169">
        <v>0.56276972217499999</v>
      </c>
      <c r="AI1280" s="178">
        <f t="shared" si="681"/>
        <v>4.0154892605055306</v>
      </c>
      <c r="AJ1280" s="178">
        <f t="shared" si="682"/>
        <v>2.8839584684082062</v>
      </c>
      <c r="AK1280" s="259">
        <f t="shared" si="683"/>
        <v>346.07501620898478</v>
      </c>
      <c r="AL1280" s="108">
        <v>109.23280981658438</v>
      </c>
      <c r="AM1280" s="335">
        <v>6.0000000000000001E-3</v>
      </c>
      <c r="AN1280" s="340">
        <v>5.7919354838709677E-2</v>
      </c>
      <c r="AO1280" s="344">
        <v>0</v>
      </c>
      <c r="AP1280" s="131">
        <f t="shared" si="669"/>
        <v>2.6475599999999998E-3</v>
      </c>
      <c r="AQ1280" s="135">
        <f t="shared" si="670"/>
        <v>2.5557494516129032E-2</v>
      </c>
      <c r="AR1280" s="139">
        <f t="shared" si="671"/>
        <v>0</v>
      </c>
      <c r="AS1280" s="464">
        <v>0.5481289691820771</v>
      </c>
      <c r="AT1280" s="429">
        <v>6.3919354838709683E-2</v>
      </c>
      <c r="AU1280" s="351">
        <f t="shared" si="672"/>
        <v>0.4842096143433674</v>
      </c>
      <c r="AV1280" s="416">
        <f t="shared" si="673"/>
        <v>0.24186738894128335</v>
      </c>
      <c r="AW1280" s="348">
        <f t="shared" si="674"/>
        <v>2.8205054516129036E-2</v>
      </c>
      <c r="AX1280" s="351">
        <f t="shared" si="675"/>
        <v>0.21366233442515428</v>
      </c>
      <c r="AY1280" s="208">
        <v>1.6E-2</v>
      </c>
      <c r="AZ1280" s="221">
        <v>6.5986688492810997E-3</v>
      </c>
      <c r="BA1280" s="223">
        <f t="shared" si="684"/>
        <v>9.4013311507189015E-3</v>
      </c>
      <c r="BB1280" s="227">
        <f t="shared" si="685"/>
        <v>7.0601599999999994E-3</v>
      </c>
      <c r="BC1280" s="221">
        <f t="shared" si="686"/>
        <v>2.9117286164337779E-3</v>
      </c>
      <c r="BD1280" s="223">
        <f t="shared" si="687"/>
        <v>4.1484313835662224E-3</v>
      </c>
      <c r="BE1280" s="237">
        <f t="shared" si="688"/>
        <v>2075.6416246631707</v>
      </c>
      <c r="BF1280" s="447">
        <f t="shared" si="689"/>
        <v>40.300303186125596</v>
      </c>
    </row>
    <row r="1281" spans="1:58" x14ac:dyDescent="0.25">
      <c r="A1281" s="15">
        <v>1275</v>
      </c>
      <c r="B1281" s="16">
        <v>51</v>
      </c>
      <c r="C1281" s="17" t="s">
        <v>12</v>
      </c>
      <c r="D1281" s="17" t="s">
        <v>6</v>
      </c>
      <c r="E1281" s="18" t="s">
        <v>7</v>
      </c>
      <c r="F1281" s="19" t="s">
        <v>36</v>
      </c>
      <c r="G1281" s="20">
        <v>42662</v>
      </c>
      <c r="H1281" s="21">
        <v>22</v>
      </c>
      <c r="I1281" s="18">
        <v>154</v>
      </c>
      <c r="J1281" s="40"/>
      <c r="K1281" s="40"/>
      <c r="L1281" s="43">
        <v>30.001810103142219</v>
      </c>
      <c r="M1281" s="40"/>
      <c r="N1281" s="40"/>
      <c r="O1281" s="40"/>
      <c r="P1281" s="40"/>
      <c r="Q1281" s="40"/>
      <c r="R1281" s="40"/>
      <c r="S1281" s="313">
        <v>14092.950271816349</v>
      </c>
      <c r="T1281" s="321">
        <v>307.6185595908849</v>
      </c>
      <c r="U1281" s="326">
        <v>16.774722071505924</v>
      </c>
      <c r="V1281" s="288">
        <f t="shared" si="676"/>
        <v>45.813068920676201</v>
      </c>
      <c r="W1281" s="299">
        <f t="shared" si="677"/>
        <v>840.13017990653225</v>
      </c>
      <c r="X1281" s="306">
        <f t="shared" si="678"/>
        <v>18.338220942176775</v>
      </c>
      <c r="Y1281" s="40">
        <v>451.51</v>
      </c>
      <c r="Z1281" s="263">
        <v>6.9000000000000057</v>
      </c>
      <c r="AA1281" s="193">
        <v>6.09</v>
      </c>
      <c r="AB1281" s="72">
        <v>11.538161637438117</v>
      </c>
      <c r="AC1281" s="254">
        <f t="shared" si="679"/>
        <v>9.6151346978650971E-4</v>
      </c>
      <c r="AD1281" s="79">
        <f t="shared" si="680"/>
        <v>5.2095953609196837</v>
      </c>
      <c r="AE1281" s="163">
        <v>0.44122096897500002</v>
      </c>
      <c r="AF1281" s="165">
        <v>0.417469777125</v>
      </c>
      <c r="AG1281" s="167">
        <v>0.33583213387499994</v>
      </c>
      <c r="AH1281" s="169">
        <v>0.31413383407500006</v>
      </c>
      <c r="AI1281" s="178">
        <f t="shared" si="681"/>
        <v>3.8240144560235749</v>
      </c>
      <c r="AJ1281" s="178">
        <f t="shared" si="682"/>
        <v>2.7225639919597189</v>
      </c>
      <c r="AK1281" s="259">
        <f t="shared" si="683"/>
        <v>326.70767903516628</v>
      </c>
      <c r="AL1281" s="108">
        <v>86.433030297968742</v>
      </c>
      <c r="AM1281" s="335">
        <v>6.0000000000000001E-3</v>
      </c>
      <c r="AN1281" s="340">
        <v>1.4112903225806449E-2</v>
      </c>
      <c r="AO1281" s="344">
        <v>0</v>
      </c>
      <c r="AP1281" s="131">
        <f t="shared" si="669"/>
        <v>2.7090600000000001E-3</v>
      </c>
      <c r="AQ1281" s="135">
        <f t="shared" si="670"/>
        <v>6.3721169354838698E-3</v>
      </c>
      <c r="AR1281" s="139">
        <f t="shared" si="671"/>
        <v>0</v>
      </c>
      <c r="AS1281" s="464">
        <v>0.22512172233965108</v>
      </c>
      <c r="AT1281" s="429">
        <v>2.0112903225806451E-2</v>
      </c>
      <c r="AU1281" s="351">
        <f t="shared" si="672"/>
        <v>0.20500881911384464</v>
      </c>
      <c r="AV1281" s="416">
        <f t="shared" si="673"/>
        <v>0.10164470885357586</v>
      </c>
      <c r="AW1281" s="348">
        <f t="shared" si="674"/>
        <v>9.0811769354838708E-3</v>
      </c>
      <c r="AX1281" s="351">
        <f t="shared" si="675"/>
        <v>9.2563531918091996E-2</v>
      </c>
      <c r="AY1281" s="208">
        <v>1.4999999999999999E-2</v>
      </c>
      <c r="AZ1281" s="221">
        <v>1.5668850857917995E-3</v>
      </c>
      <c r="BA1281" s="223">
        <f t="shared" si="684"/>
        <v>1.34331149142082E-2</v>
      </c>
      <c r="BB1281" s="227">
        <f t="shared" si="685"/>
        <v>6.7726499999999999E-3</v>
      </c>
      <c r="BC1281" s="221">
        <f t="shared" si="686"/>
        <v>7.074642850858553E-4</v>
      </c>
      <c r="BD1281" s="223">
        <f t="shared" si="687"/>
        <v>6.0651857149141442E-3</v>
      </c>
      <c r="BE1281" s="237">
        <f t="shared" si="688"/>
        <v>858.93418697953734</v>
      </c>
      <c r="BF1281" s="447">
        <f t="shared" si="689"/>
        <v>56.281294079503937</v>
      </c>
    </row>
    <row r="1282" spans="1:58" ht="15.75" thickBot="1" x14ac:dyDescent="0.3">
      <c r="A1282" s="22">
        <v>1276</v>
      </c>
      <c r="B1282" s="23">
        <v>52</v>
      </c>
      <c r="C1282" s="24" t="s">
        <v>12</v>
      </c>
      <c r="D1282" s="24" t="s">
        <v>6</v>
      </c>
      <c r="E1282" s="25" t="s">
        <v>7</v>
      </c>
      <c r="F1282" s="26" t="s">
        <v>36</v>
      </c>
      <c r="G1282" s="27">
        <v>42662</v>
      </c>
      <c r="H1282" s="28">
        <v>22</v>
      </c>
      <c r="I1282" s="25">
        <v>154</v>
      </c>
      <c r="J1282" s="41"/>
      <c r="K1282" s="41"/>
      <c r="L1282" s="42">
        <v>30.021687627503844</v>
      </c>
      <c r="M1282" s="41"/>
      <c r="N1282" s="41"/>
      <c r="O1282" s="41"/>
      <c r="P1282" s="41"/>
      <c r="Q1282" s="41"/>
      <c r="R1282" s="41"/>
      <c r="S1282" s="314">
        <v>14102.287473851564</v>
      </c>
      <c r="T1282" s="322">
        <v>307.82237047400611</v>
      </c>
      <c r="U1282" s="327">
        <v>16.78583606581125</v>
      </c>
      <c r="V1282" s="289">
        <f t="shared" si="676"/>
        <v>45.813068920676201</v>
      </c>
      <c r="W1282" s="300">
        <f t="shared" si="677"/>
        <v>840.13017990653236</v>
      </c>
      <c r="X1282" s="307">
        <f t="shared" si="678"/>
        <v>18.338220942176779</v>
      </c>
      <c r="Y1282" s="41">
        <v>450.90999999999997</v>
      </c>
      <c r="Z1282" s="264">
        <v>9.7000000000000028</v>
      </c>
      <c r="AA1282" s="194">
        <v>5.97</v>
      </c>
      <c r="AB1282" s="73">
        <v>14.190728529664606</v>
      </c>
      <c r="AC1282" s="255">
        <f t="shared" si="679"/>
        <v>1.1825607108053838E-3</v>
      </c>
      <c r="AD1282" s="80">
        <f t="shared" si="680"/>
        <v>6.3987414013110664</v>
      </c>
      <c r="AE1282" s="145">
        <v>0.55294254417499988</v>
      </c>
      <c r="AF1282" s="150">
        <v>0.52321747692499998</v>
      </c>
      <c r="AG1282" s="155">
        <v>0.42214401067500001</v>
      </c>
      <c r="AH1282" s="160">
        <v>0.39690263197499998</v>
      </c>
      <c r="AI1282" s="179">
        <f t="shared" si="681"/>
        <v>3.8965056869287356</v>
      </c>
      <c r="AJ1282" s="179">
        <f t="shared" si="682"/>
        <v>2.7969151206388463</v>
      </c>
      <c r="AK1282" s="260">
        <f t="shared" si="683"/>
        <v>335.62981447666158</v>
      </c>
      <c r="AL1282" s="109">
        <v>99.50702974220988</v>
      </c>
      <c r="AM1282" s="337">
        <v>2.1777777777777778E-2</v>
      </c>
      <c r="AN1282" s="341">
        <v>1.9532258064516125E-2</v>
      </c>
      <c r="AO1282" s="345">
        <v>0</v>
      </c>
      <c r="AP1282" s="132">
        <f t="shared" si="669"/>
        <v>9.8198177777777777E-3</v>
      </c>
      <c r="AQ1282" s="136">
        <f t="shared" si="670"/>
        <v>8.8072904838709647E-3</v>
      </c>
      <c r="AR1282" s="140">
        <f t="shared" si="671"/>
        <v>0</v>
      </c>
      <c r="AS1282" s="465">
        <v>0.37893779198733613</v>
      </c>
      <c r="AT1282" s="430">
        <v>4.1310035842293903E-2</v>
      </c>
      <c r="AU1282" s="352">
        <f t="shared" si="672"/>
        <v>0.3376277561450422</v>
      </c>
      <c r="AV1282" s="417">
        <f t="shared" si="673"/>
        <v>0.17086683978500972</v>
      </c>
      <c r="AW1282" s="349">
        <f t="shared" si="674"/>
        <v>1.8627108261648744E-2</v>
      </c>
      <c r="AX1282" s="352">
        <f t="shared" si="675"/>
        <v>0.15223973152336098</v>
      </c>
      <c r="AY1282" s="209">
        <v>1.7999999999999999E-2</v>
      </c>
      <c r="AZ1282" s="222">
        <v>4.3775626874877002E-3</v>
      </c>
      <c r="BA1282" s="225">
        <f t="shared" si="684"/>
        <v>1.3622437312512298E-2</v>
      </c>
      <c r="BB1282" s="228">
        <f t="shared" si="685"/>
        <v>8.1163799999999994E-3</v>
      </c>
      <c r="BC1282" s="222">
        <f t="shared" si="686"/>
        <v>1.9738867914150787E-3</v>
      </c>
      <c r="BD1282" s="225">
        <f t="shared" si="687"/>
        <v>6.1424932085849199E-3</v>
      </c>
      <c r="BE1282" s="238">
        <f t="shared" si="688"/>
        <v>1041.717293617518</v>
      </c>
      <c r="BF1282" s="448">
        <f t="shared" si="689"/>
        <v>42.030692889977864</v>
      </c>
    </row>
    <row r="1283" spans="1:58" x14ac:dyDescent="0.25">
      <c r="A1283" s="8">
        <v>1277</v>
      </c>
      <c r="B1283" s="9">
        <v>53</v>
      </c>
      <c r="C1283" s="10" t="s">
        <v>12</v>
      </c>
      <c r="D1283" s="10" t="s">
        <v>6</v>
      </c>
      <c r="E1283" s="11" t="s">
        <v>8</v>
      </c>
      <c r="F1283" s="12" t="s">
        <v>36</v>
      </c>
      <c r="G1283" s="13">
        <v>42661</v>
      </c>
      <c r="H1283" s="14">
        <v>22</v>
      </c>
      <c r="I1283" s="11">
        <v>154</v>
      </c>
      <c r="J1283" s="39"/>
      <c r="K1283" s="39"/>
      <c r="L1283" s="44">
        <v>29.988558420234469</v>
      </c>
      <c r="M1283" s="39"/>
      <c r="N1283" s="39"/>
      <c r="O1283" s="39"/>
      <c r="P1283" s="39"/>
      <c r="Q1283" s="39"/>
      <c r="R1283" s="39"/>
      <c r="S1283" s="315">
        <v>14086.72547045954</v>
      </c>
      <c r="T1283" s="323">
        <v>307.48268566880415</v>
      </c>
      <c r="U1283" s="328">
        <v>16.767312741969036</v>
      </c>
      <c r="V1283" s="287">
        <f t="shared" si="676"/>
        <v>45.813068920676194</v>
      </c>
      <c r="W1283" s="298">
        <f t="shared" si="677"/>
        <v>840.13017990653248</v>
      </c>
      <c r="X1283" s="305">
        <f t="shared" si="678"/>
        <v>18.338220942176779</v>
      </c>
      <c r="Y1283" s="39">
        <v>441.39000000000004</v>
      </c>
      <c r="Z1283" s="262">
        <v>11.900000000000006</v>
      </c>
      <c r="AA1283" s="192">
        <v>6.01</v>
      </c>
      <c r="AB1283" s="71">
        <v>16.0017346440866</v>
      </c>
      <c r="AC1283" s="253">
        <f t="shared" si="679"/>
        <v>1.3334778870072166E-3</v>
      </c>
      <c r="AD1283" s="78">
        <f t="shared" si="680"/>
        <v>7.0630056545533852</v>
      </c>
      <c r="AE1283" s="163">
        <v>0.60805764797500006</v>
      </c>
      <c r="AF1283" s="165">
        <v>0.57424966242499997</v>
      </c>
      <c r="AG1283" s="167">
        <v>0.46876056487500001</v>
      </c>
      <c r="AH1283" s="169">
        <v>0.44074059647499997</v>
      </c>
      <c r="AI1283" s="177">
        <f t="shared" si="681"/>
        <v>3.7999483274752728</v>
      </c>
      <c r="AJ1283" s="177">
        <f t="shared" si="682"/>
        <v>2.7543301165656722</v>
      </c>
      <c r="AK1283" s="258">
        <f t="shared" si="683"/>
        <v>330.51961398788063</v>
      </c>
      <c r="AL1283" s="107">
        <v>111.37954230372682</v>
      </c>
      <c r="AM1283" s="336">
        <v>1.0111111111111112E-2</v>
      </c>
      <c r="AN1283" s="339">
        <v>1.1629032258064517E-2</v>
      </c>
      <c r="AO1283" s="343">
        <v>0</v>
      </c>
      <c r="AP1283" s="130">
        <f t="shared" si="669"/>
        <v>4.4629433333333345E-3</v>
      </c>
      <c r="AQ1283" s="134">
        <f t="shared" si="670"/>
        <v>5.132938548387098E-3</v>
      </c>
      <c r="AR1283" s="138">
        <f t="shared" si="671"/>
        <v>0</v>
      </c>
      <c r="AS1283" s="463">
        <v>0.42714991744415531</v>
      </c>
      <c r="AT1283" s="428">
        <v>2.1740143369175631E-2</v>
      </c>
      <c r="AU1283" s="350">
        <f t="shared" si="672"/>
        <v>0.40540977407497969</v>
      </c>
      <c r="AV1283" s="415">
        <f t="shared" si="673"/>
        <v>0.18853970206067572</v>
      </c>
      <c r="AW1283" s="347">
        <f t="shared" si="674"/>
        <v>9.5958818817204316E-3</v>
      </c>
      <c r="AX1283" s="350">
        <f t="shared" si="675"/>
        <v>0.1789438201789553</v>
      </c>
      <c r="AY1283" s="207">
        <v>2.4E-2</v>
      </c>
      <c r="AZ1283" s="220">
        <v>1.5104952451675899E-2</v>
      </c>
      <c r="BA1283" s="224">
        <f t="shared" si="684"/>
        <v>8.8950475483241011E-3</v>
      </c>
      <c r="BB1283" s="226">
        <f t="shared" si="685"/>
        <v>1.0593360000000001E-2</v>
      </c>
      <c r="BC1283" s="220">
        <f t="shared" si="686"/>
        <v>6.6671749626452262E-3</v>
      </c>
      <c r="BD1283" s="224">
        <f t="shared" si="687"/>
        <v>3.926185037354776E-3</v>
      </c>
      <c r="BE1283" s="236">
        <f t="shared" si="688"/>
        <v>1798.9487472837013</v>
      </c>
      <c r="BF1283" s="446">
        <f t="shared" si="689"/>
        <v>39.470520119051479</v>
      </c>
    </row>
    <row r="1284" spans="1:58" x14ac:dyDescent="0.25">
      <c r="A1284" s="15">
        <v>1278</v>
      </c>
      <c r="B1284" s="16">
        <v>54</v>
      </c>
      <c r="C1284" s="17" t="s">
        <v>12</v>
      </c>
      <c r="D1284" s="17" t="s">
        <v>6</v>
      </c>
      <c r="E1284" s="18" t="s">
        <v>8</v>
      </c>
      <c r="F1284" s="19" t="s">
        <v>36</v>
      </c>
      <c r="G1284" s="20">
        <v>42661</v>
      </c>
      <c r="H1284" s="21">
        <v>22</v>
      </c>
      <c r="I1284" s="18">
        <v>154</v>
      </c>
      <c r="J1284" s="40"/>
      <c r="K1284" s="40"/>
      <c r="L1284" s="43">
        <v>30.021687627503844</v>
      </c>
      <c r="M1284" s="40"/>
      <c r="N1284" s="40"/>
      <c r="O1284" s="40"/>
      <c r="P1284" s="40"/>
      <c r="Q1284" s="40"/>
      <c r="R1284" s="40"/>
      <c r="S1284" s="313">
        <v>14102.287473851564</v>
      </c>
      <c r="T1284" s="321">
        <v>307.82237047400611</v>
      </c>
      <c r="U1284" s="326">
        <v>16.78583606581125</v>
      </c>
      <c r="V1284" s="288">
        <f t="shared" si="676"/>
        <v>45.813068920676201</v>
      </c>
      <c r="W1284" s="299">
        <f t="shared" si="677"/>
        <v>840.13017990653236</v>
      </c>
      <c r="X1284" s="306">
        <f t="shared" si="678"/>
        <v>18.338220942176779</v>
      </c>
      <c r="Y1284" s="40">
        <v>448.29999999999995</v>
      </c>
      <c r="Z1284" s="263">
        <v>7.6000000000000085</v>
      </c>
      <c r="AA1284" s="193">
        <v>6.05</v>
      </c>
      <c r="AB1284" s="72">
        <v>18.204141520319638</v>
      </c>
      <c r="AC1284" s="254">
        <f t="shared" si="679"/>
        <v>1.5170117933599699E-3</v>
      </c>
      <c r="AD1284" s="79">
        <f t="shared" si="680"/>
        <v>8.1609166435592932</v>
      </c>
      <c r="AE1284" s="163">
        <v>0.68493625497499988</v>
      </c>
      <c r="AF1284" s="165">
        <v>0.64767036582500004</v>
      </c>
      <c r="AG1284" s="167">
        <v>0.53038544947499999</v>
      </c>
      <c r="AH1284" s="169">
        <v>0.49925584717500004</v>
      </c>
      <c r="AI1284" s="178">
        <f t="shared" si="681"/>
        <v>3.76252982987672</v>
      </c>
      <c r="AJ1284" s="178">
        <f t="shared" si="682"/>
        <v>2.7425399138856719</v>
      </c>
      <c r="AK1284" s="259">
        <f t="shared" si="683"/>
        <v>329.10478966628062</v>
      </c>
      <c r="AL1284" s="108">
        <v>123.67912366242055</v>
      </c>
      <c r="AM1284" s="335">
        <v>0.24966666666666668</v>
      </c>
      <c r="AN1284" s="340">
        <v>7.1129032258064519E-3</v>
      </c>
      <c r="AO1284" s="344">
        <v>0</v>
      </c>
      <c r="AP1284" s="131">
        <f t="shared" si="669"/>
        <v>0.11192556666666666</v>
      </c>
      <c r="AQ1284" s="135">
        <f t="shared" si="670"/>
        <v>3.1887145161290319E-3</v>
      </c>
      <c r="AR1284" s="139">
        <f t="shared" si="671"/>
        <v>0</v>
      </c>
      <c r="AS1284" s="464">
        <v>0.80664557203646126</v>
      </c>
      <c r="AT1284" s="429">
        <v>0.25677956989247314</v>
      </c>
      <c r="AU1284" s="351">
        <f t="shared" si="672"/>
        <v>0.54986600214398806</v>
      </c>
      <c r="AV1284" s="416">
        <f t="shared" si="673"/>
        <v>0.36161920994394553</v>
      </c>
      <c r="AW1284" s="348">
        <f t="shared" si="674"/>
        <v>0.11511428118279569</v>
      </c>
      <c r="AX1284" s="351">
        <f t="shared" si="675"/>
        <v>0.24650492876114982</v>
      </c>
      <c r="AY1284" s="208">
        <v>8.3000000000000004E-2</v>
      </c>
      <c r="AZ1284" s="221">
        <v>2.9298647219539443E-2</v>
      </c>
      <c r="BA1284" s="223">
        <f t="shared" si="684"/>
        <v>5.3701352780460565E-2</v>
      </c>
      <c r="BB1284" s="227">
        <f t="shared" si="685"/>
        <v>3.7208900000000003E-2</v>
      </c>
      <c r="BC1284" s="221">
        <f t="shared" si="686"/>
        <v>1.3134583548519532E-2</v>
      </c>
      <c r="BD1284" s="223">
        <f t="shared" si="687"/>
        <v>2.4074316451480469E-2</v>
      </c>
      <c r="BE1284" s="237">
        <f t="shared" si="688"/>
        <v>338.98850918599732</v>
      </c>
      <c r="BF1284" s="447">
        <f t="shared" si="689"/>
        <v>33.106504947277493</v>
      </c>
    </row>
    <row r="1285" spans="1:58" x14ac:dyDescent="0.25">
      <c r="A1285" s="15">
        <v>1279</v>
      </c>
      <c r="B1285" s="16">
        <v>55</v>
      </c>
      <c r="C1285" s="17" t="s">
        <v>12</v>
      </c>
      <c r="D1285" s="17" t="s">
        <v>6</v>
      </c>
      <c r="E1285" s="18" t="s">
        <v>8</v>
      </c>
      <c r="F1285" s="19" t="s">
        <v>36</v>
      </c>
      <c r="G1285" s="20">
        <v>42661</v>
      </c>
      <c r="H1285" s="21">
        <v>22</v>
      </c>
      <c r="I1285" s="18">
        <v>154</v>
      </c>
      <c r="J1285" s="40"/>
      <c r="K1285" s="40"/>
      <c r="L1285" s="43">
        <v>29.995184261688348</v>
      </c>
      <c r="M1285" s="40"/>
      <c r="N1285" s="40"/>
      <c r="O1285" s="40"/>
      <c r="P1285" s="40"/>
      <c r="Q1285" s="40"/>
      <c r="R1285" s="40"/>
      <c r="S1285" s="313">
        <v>14089.837871137946</v>
      </c>
      <c r="T1285" s="321">
        <v>307.55062262984455</v>
      </c>
      <c r="U1285" s="326">
        <v>16.771017406737482</v>
      </c>
      <c r="V1285" s="288">
        <f t="shared" si="676"/>
        <v>45.813068920676201</v>
      </c>
      <c r="W1285" s="299">
        <f t="shared" si="677"/>
        <v>840.13017990653236</v>
      </c>
      <c r="X1285" s="306">
        <f t="shared" si="678"/>
        <v>18.338220942176779</v>
      </c>
      <c r="Y1285" s="40">
        <v>445.89</v>
      </c>
      <c r="Z1285" s="263">
        <v>7</v>
      </c>
      <c r="AA1285" s="193">
        <v>5.98</v>
      </c>
      <c r="AB1285" s="72">
        <v>20.018282706143065</v>
      </c>
      <c r="AC1285" s="254">
        <f t="shared" si="679"/>
        <v>1.668190225511922E-3</v>
      </c>
      <c r="AD1285" s="79">
        <f t="shared" si="680"/>
        <v>8.9259520758421314</v>
      </c>
      <c r="AE1285" s="163">
        <v>0.77569457897499994</v>
      </c>
      <c r="AF1285" s="165">
        <v>0.73440680682500004</v>
      </c>
      <c r="AG1285" s="167">
        <v>0.60087306797500006</v>
      </c>
      <c r="AH1285" s="169">
        <v>0.564684342575</v>
      </c>
      <c r="AI1285" s="178">
        <f t="shared" si="681"/>
        <v>3.8749306839240534</v>
      </c>
      <c r="AJ1285" s="178">
        <f t="shared" si="682"/>
        <v>2.8208430806190674</v>
      </c>
      <c r="AK1285" s="259">
        <f t="shared" si="683"/>
        <v>338.50116967428806</v>
      </c>
      <c r="AL1285" s="108">
        <v>130.05668436692841</v>
      </c>
      <c r="AM1285" s="335">
        <v>0.21</v>
      </c>
      <c r="AN1285" s="340">
        <v>0</v>
      </c>
      <c r="AO1285" s="344">
        <v>0</v>
      </c>
      <c r="AP1285" s="131">
        <f t="shared" si="669"/>
        <v>9.3636899999999995E-2</v>
      </c>
      <c r="AQ1285" s="135">
        <f t="shared" si="670"/>
        <v>0</v>
      </c>
      <c r="AR1285" s="139">
        <f t="shared" si="671"/>
        <v>0</v>
      </c>
      <c r="AS1285" s="464">
        <v>0.72294300153669078</v>
      </c>
      <c r="AT1285" s="429">
        <v>0.21</v>
      </c>
      <c r="AU1285" s="351">
        <f t="shared" si="672"/>
        <v>0.51294300153669081</v>
      </c>
      <c r="AV1285" s="416">
        <f t="shared" si="673"/>
        <v>0.32235305495519506</v>
      </c>
      <c r="AW1285" s="348">
        <f t="shared" si="674"/>
        <v>9.3636899999999995E-2</v>
      </c>
      <c r="AX1285" s="351">
        <f t="shared" si="675"/>
        <v>0.22871615495519507</v>
      </c>
      <c r="AY1285" s="208">
        <v>8.5999999999999993E-2</v>
      </c>
      <c r="AZ1285" s="221">
        <v>2.9614602215817021E-2</v>
      </c>
      <c r="BA1285" s="223">
        <f t="shared" si="684"/>
        <v>5.6385397784182972E-2</v>
      </c>
      <c r="BB1285" s="227">
        <f t="shared" si="685"/>
        <v>3.8346539999999998E-2</v>
      </c>
      <c r="BC1285" s="221">
        <f t="shared" si="686"/>
        <v>1.3204854982010652E-2</v>
      </c>
      <c r="BD1285" s="223">
        <f t="shared" si="687"/>
        <v>2.5141685017989347E-2</v>
      </c>
      <c r="BE1285" s="237">
        <f t="shared" si="688"/>
        <v>355.02600837833444</v>
      </c>
      <c r="BF1285" s="447">
        <f t="shared" si="689"/>
        <v>39.026329721180836</v>
      </c>
    </row>
    <row r="1286" spans="1:58" ht="15.75" thickBot="1" x14ac:dyDescent="0.3">
      <c r="A1286" s="22">
        <v>1280</v>
      </c>
      <c r="B1286" s="23">
        <v>56</v>
      </c>
      <c r="C1286" s="24" t="s">
        <v>12</v>
      </c>
      <c r="D1286" s="24" t="s">
        <v>6</v>
      </c>
      <c r="E1286" s="25" t="s">
        <v>8</v>
      </c>
      <c r="F1286" s="26" t="s">
        <v>36</v>
      </c>
      <c r="G1286" s="27">
        <v>42661</v>
      </c>
      <c r="H1286" s="28">
        <v>22</v>
      </c>
      <c r="I1286" s="25">
        <v>154</v>
      </c>
      <c r="J1286" s="41"/>
      <c r="K1286" s="41"/>
      <c r="L1286" s="42">
        <v>30.001810103142219</v>
      </c>
      <c r="M1286" s="41"/>
      <c r="N1286" s="41"/>
      <c r="O1286" s="41"/>
      <c r="P1286" s="41"/>
      <c r="Q1286" s="41"/>
      <c r="R1286" s="41"/>
      <c r="S1286" s="314">
        <v>14092.950271816349</v>
      </c>
      <c r="T1286" s="322">
        <v>307.6185595908849</v>
      </c>
      <c r="U1286" s="327">
        <v>16.774722071505924</v>
      </c>
      <c r="V1286" s="289">
        <f t="shared" si="676"/>
        <v>45.813068920676201</v>
      </c>
      <c r="W1286" s="300">
        <f t="shared" si="677"/>
        <v>840.13017990653225</v>
      </c>
      <c r="X1286" s="307">
        <f t="shared" si="678"/>
        <v>18.338220942176775</v>
      </c>
      <c r="Y1286" s="41">
        <v>444.81999999999994</v>
      </c>
      <c r="Z1286" s="264">
        <v>3.7000000000000028</v>
      </c>
      <c r="AA1286" s="194">
        <v>5.97</v>
      </c>
      <c r="AB1286" s="73">
        <v>16.899501596911222</v>
      </c>
      <c r="AC1286" s="255">
        <f t="shared" si="679"/>
        <v>1.4082917997426019E-3</v>
      </c>
      <c r="AD1286" s="80">
        <f t="shared" si="680"/>
        <v>7.5172363003380491</v>
      </c>
      <c r="AE1286" s="145">
        <v>0.58860084417500003</v>
      </c>
      <c r="AF1286" s="150">
        <v>0.55638084562500012</v>
      </c>
      <c r="AG1286" s="155">
        <v>0.45274026687499996</v>
      </c>
      <c r="AH1286" s="160">
        <v>0.42566068097499998</v>
      </c>
      <c r="AI1286" s="179">
        <f t="shared" si="681"/>
        <v>3.482947948492046</v>
      </c>
      <c r="AJ1286" s="179">
        <f t="shared" si="682"/>
        <v>2.5187765363021084</v>
      </c>
      <c r="AK1286" s="260">
        <f t="shared" si="683"/>
        <v>302.25318435625303</v>
      </c>
      <c r="AL1286" s="109">
        <v>113.0878174924343</v>
      </c>
      <c r="AM1286" s="337">
        <v>9.3333333333333324E-3</v>
      </c>
      <c r="AN1286" s="341">
        <v>1.0951612903225806E-2</v>
      </c>
      <c r="AO1286" s="345">
        <v>0</v>
      </c>
      <c r="AP1286" s="132">
        <f t="shared" si="669"/>
        <v>4.1516533333333322E-3</v>
      </c>
      <c r="AQ1286" s="136">
        <f t="shared" si="670"/>
        <v>4.8714964516129019E-3</v>
      </c>
      <c r="AR1286" s="140">
        <f t="shared" si="671"/>
        <v>0</v>
      </c>
      <c r="AS1286" s="465">
        <v>0.55722291595119089</v>
      </c>
      <c r="AT1286" s="430">
        <v>2.0284946236559138E-2</v>
      </c>
      <c r="AU1286" s="352">
        <f t="shared" si="672"/>
        <v>0.5369379697146317</v>
      </c>
      <c r="AV1286" s="417">
        <f t="shared" si="673"/>
        <v>0.24786389747340867</v>
      </c>
      <c r="AW1286" s="349">
        <f t="shared" si="674"/>
        <v>9.0231497849462342E-3</v>
      </c>
      <c r="AX1286" s="352">
        <f t="shared" si="675"/>
        <v>0.23884074768846245</v>
      </c>
      <c r="AY1286" s="209">
        <v>6.8000000000000005E-2</v>
      </c>
      <c r="AZ1286" s="222">
        <v>1.5186903476993398E-2</v>
      </c>
      <c r="BA1286" s="225">
        <f t="shared" si="684"/>
        <v>5.2813096523006607E-2</v>
      </c>
      <c r="BB1286" s="228">
        <f t="shared" si="685"/>
        <v>3.0247759999999999E-2</v>
      </c>
      <c r="BC1286" s="222">
        <f t="shared" si="686"/>
        <v>6.7554384046362029E-3</v>
      </c>
      <c r="BD1286" s="225">
        <f t="shared" si="687"/>
        <v>2.3492321595363793E-2</v>
      </c>
      <c r="BE1286" s="238">
        <f t="shared" si="688"/>
        <v>319.98694849391018</v>
      </c>
      <c r="BF1286" s="448">
        <f t="shared" si="689"/>
        <v>31.473843442088587</v>
      </c>
    </row>
    <row r="1287" spans="1:58" x14ac:dyDescent="0.25">
      <c r="A1287" s="8">
        <v>1281</v>
      </c>
      <c r="B1287" s="9">
        <v>57</v>
      </c>
      <c r="C1287" s="10" t="s">
        <v>12</v>
      </c>
      <c r="D1287" s="10" t="s">
        <v>9</v>
      </c>
      <c r="E1287" s="11" t="s">
        <v>7</v>
      </c>
      <c r="F1287" s="12" t="s">
        <v>36</v>
      </c>
      <c r="G1287" s="13">
        <v>42662</v>
      </c>
      <c r="H1287" s="14">
        <v>22</v>
      </c>
      <c r="I1287" s="11">
        <v>154</v>
      </c>
      <c r="J1287" s="39"/>
      <c r="K1287" s="39"/>
      <c r="L1287" s="44">
        <v>75.009448713120804</v>
      </c>
      <c r="M1287" s="39"/>
      <c r="N1287" s="39"/>
      <c r="O1287" s="39"/>
      <c r="P1287" s="39"/>
      <c r="Q1287" s="39"/>
      <c r="R1287" s="39"/>
      <c r="S1287" s="315">
        <v>29349.197029478484</v>
      </c>
      <c r="T1287" s="323">
        <v>1221.403856545317</v>
      </c>
      <c r="U1287" s="328">
        <v>38.851619020802779</v>
      </c>
      <c r="V1287" s="287">
        <f t="shared" si="676"/>
        <v>24.029068577277378</v>
      </c>
      <c r="W1287" s="298">
        <f t="shared" si="677"/>
        <v>755.41760598866415</v>
      </c>
      <c r="X1287" s="305">
        <f t="shared" si="678"/>
        <v>31.437656584950201</v>
      </c>
      <c r="Y1287" s="39">
        <v>451.11999999999995</v>
      </c>
      <c r="Z1287" s="262">
        <v>60.599999999999994</v>
      </c>
      <c r="AA1287" s="192">
        <v>4.0599999999999996</v>
      </c>
      <c r="AB1287" s="71">
        <v>45.922852388588829</v>
      </c>
      <c r="AC1287" s="253">
        <f t="shared" si="679"/>
        <v>3.8269043657157358E-3</v>
      </c>
      <c r="AD1287" s="78">
        <f t="shared" si="680"/>
        <v>20.716717169540189</v>
      </c>
      <c r="AE1287" s="163">
        <v>2.5164748726750004</v>
      </c>
      <c r="AF1287" s="165">
        <v>2.4231476559249998</v>
      </c>
      <c r="AG1287" s="167">
        <v>2.0403714925749998</v>
      </c>
      <c r="AH1287" s="169">
        <v>1.9263756979750002</v>
      </c>
      <c r="AI1287" s="177">
        <f t="shared" si="681"/>
        <v>5.479787821934833</v>
      </c>
      <c r="AJ1287" s="177">
        <f t="shared" si="682"/>
        <v>4.1948084619710535</v>
      </c>
      <c r="AK1287" s="258">
        <f t="shared" si="683"/>
        <v>503.37701543652639</v>
      </c>
      <c r="AL1287" s="107">
        <v>127.72773585965719</v>
      </c>
      <c r="AM1287" s="336">
        <v>11.275444444444444</v>
      </c>
      <c r="AN1287" s="339">
        <v>0.58698387096774196</v>
      </c>
      <c r="AO1287" s="343">
        <v>0</v>
      </c>
      <c r="AP1287" s="130">
        <f t="shared" si="669"/>
        <v>5.0865784977777766</v>
      </c>
      <c r="AQ1287" s="134">
        <f t="shared" si="670"/>
        <v>0.26480016387096772</v>
      </c>
      <c r="AR1287" s="138">
        <f t="shared" si="671"/>
        <v>0</v>
      </c>
      <c r="AS1287" s="463">
        <v>12.93240531157031</v>
      </c>
      <c r="AT1287" s="428">
        <v>11.862428315412187</v>
      </c>
      <c r="AU1287" s="350">
        <f t="shared" si="672"/>
        <v>1.0699769961581236</v>
      </c>
      <c r="AV1287" s="415">
        <f t="shared" si="673"/>
        <v>5.8340666841555979</v>
      </c>
      <c r="AW1287" s="347">
        <f t="shared" si="674"/>
        <v>5.3513786616487451</v>
      </c>
      <c r="AX1287" s="350">
        <f t="shared" si="675"/>
        <v>0.48268802250685261</v>
      </c>
      <c r="AY1287" s="207">
        <v>0.34200000000000003</v>
      </c>
      <c r="AZ1287" s="220">
        <v>0.23720871229572804</v>
      </c>
      <c r="BA1287" s="224">
        <f t="shared" si="684"/>
        <v>0.10479128770427198</v>
      </c>
      <c r="BB1287" s="226">
        <f t="shared" si="685"/>
        <v>0.15428304000000001</v>
      </c>
      <c r="BC1287" s="220">
        <f t="shared" si="686"/>
        <v>0.10700959429084883</v>
      </c>
      <c r="BD1287" s="224">
        <f t="shared" si="687"/>
        <v>4.7273445709151173E-2</v>
      </c>
      <c r="BE1287" s="236">
        <f t="shared" si="688"/>
        <v>438.23158770780816</v>
      </c>
      <c r="BF1287" s="446">
        <f t="shared" si="689"/>
        <v>42.919476356482569</v>
      </c>
    </row>
    <row r="1288" spans="1:58" x14ac:dyDescent="0.25">
      <c r="A1288" s="15">
        <v>1282</v>
      </c>
      <c r="B1288" s="16">
        <v>58</v>
      </c>
      <c r="C1288" s="17" t="s">
        <v>12</v>
      </c>
      <c r="D1288" s="17" t="s">
        <v>9</v>
      </c>
      <c r="E1288" s="18" t="s">
        <v>7</v>
      </c>
      <c r="F1288" s="19" t="s">
        <v>36</v>
      </c>
      <c r="G1288" s="20">
        <v>42662</v>
      </c>
      <c r="H1288" s="21">
        <v>22</v>
      </c>
      <c r="I1288" s="18">
        <v>154</v>
      </c>
      <c r="J1288" s="40"/>
      <c r="K1288" s="40"/>
      <c r="L1288" s="43">
        <v>75.009448713120804</v>
      </c>
      <c r="M1288" s="40"/>
      <c r="N1288" s="40"/>
      <c r="O1288" s="40"/>
      <c r="P1288" s="40"/>
      <c r="Q1288" s="40"/>
      <c r="R1288" s="40"/>
      <c r="S1288" s="313">
        <v>29349.197029478484</v>
      </c>
      <c r="T1288" s="321">
        <v>1221.403856545317</v>
      </c>
      <c r="U1288" s="326">
        <v>38.851619020802779</v>
      </c>
      <c r="V1288" s="288">
        <f t="shared" si="676"/>
        <v>24.029068577277378</v>
      </c>
      <c r="W1288" s="299">
        <f t="shared" si="677"/>
        <v>755.41760598866415</v>
      </c>
      <c r="X1288" s="306">
        <f t="shared" si="678"/>
        <v>31.437656584950201</v>
      </c>
      <c r="Y1288" s="40">
        <v>448.96999999999997</v>
      </c>
      <c r="Z1288" s="263">
        <v>66.900000000000006</v>
      </c>
      <c r="AA1288" s="193">
        <v>4.1500000000000004</v>
      </c>
      <c r="AB1288" s="72">
        <v>66.957793909023678</v>
      </c>
      <c r="AC1288" s="254">
        <f t="shared" si="679"/>
        <v>5.5798161590853062E-3</v>
      </c>
      <c r="AD1288" s="79">
        <f t="shared" si="680"/>
        <v>30.06204073133436</v>
      </c>
      <c r="AE1288" s="163">
        <v>3.2905013856749994</v>
      </c>
      <c r="AF1288" s="165">
        <v>3.1722171084249999</v>
      </c>
      <c r="AG1288" s="167">
        <v>2.6660357865750002</v>
      </c>
      <c r="AH1288" s="169">
        <v>2.522650133475</v>
      </c>
      <c r="AI1288" s="178">
        <f t="shared" si="681"/>
        <v>4.9142918151482728</v>
      </c>
      <c r="AJ1288" s="178">
        <f t="shared" si="682"/>
        <v>3.7675227724834448</v>
      </c>
      <c r="AK1288" s="259">
        <f t="shared" si="683"/>
        <v>452.10273269801343</v>
      </c>
      <c r="AL1288" s="108">
        <v>129.80044308862227</v>
      </c>
      <c r="AM1288" s="335">
        <v>12.544777777777778</v>
      </c>
      <c r="AN1288" s="340">
        <v>0.52330645161290323</v>
      </c>
      <c r="AO1288" s="344">
        <v>0</v>
      </c>
      <c r="AP1288" s="131">
        <f t="shared" si="669"/>
        <v>5.6322288788888892</v>
      </c>
      <c r="AQ1288" s="135">
        <f t="shared" si="670"/>
        <v>0.23494889758064513</v>
      </c>
      <c r="AR1288" s="139">
        <f t="shared" si="671"/>
        <v>0</v>
      </c>
      <c r="AS1288" s="464">
        <v>14.830218636654509</v>
      </c>
      <c r="AT1288" s="429">
        <v>13.068084229390681</v>
      </c>
      <c r="AU1288" s="351">
        <f t="shared" si="672"/>
        <v>1.7621344072638276</v>
      </c>
      <c r="AV1288" s="416">
        <f t="shared" si="673"/>
        <v>6.6583232612987748</v>
      </c>
      <c r="AW1288" s="348">
        <f t="shared" si="674"/>
        <v>5.8671777764695339</v>
      </c>
      <c r="AX1288" s="351">
        <f t="shared" si="675"/>
        <v>0.79114548482924063</v>
      </c>
      <c r="AY1288" s="208">
        <v>0.623</v>
      </c>
      <c r="AZ1288" s="221">
        <v>0.4860812087292426</v>
      </c>
      <c r="BA1288" s="223">
        <f t="shared" si="684"/>
        <v>0.1369187912707574</v>
      </c>
      <c r="BB1288" s="227">
        <f t="shared" si="685"/>
        <v>0.27970830999999996</v>
      </c>
      <c r="BC1288" s="221">
        <f t="shared" si="686"/>
        <v>0.21823588028316804</v>
      </c>
      <c r="BD1288" s="223">
        <f t="shared" si="687"/>
        <v>6.147242971683195E-2</v>
      </c>
      <c r="BE1288" s="237">
        <f t="shared" si="688"/>
        <v>489.03290255180826</v>
      </c>
      <c r="BF1288" s="447">
        <f t="shared" si="689"/>
        <v>37.998119571930431</v>
      </c>
    </row>
    <row r="1289" spans="1:58" x14ac:dyDescent="0.25">
      <c r="A1289" s="15">
        <v>1283</v>
      </c>
      <c r="B1289" s="16">
        <v>59</v>
      </c>
      <c r="C1289" s="17" t="s">
        <v>12</v>
      </c>
      <c r="D1289" s="17" t="s">
        <v>9</v>
      </c>
      <c r="E1289" s="18" t="s">
        <v>7</v>
      </c>
      <c r="F1289" s="19" t="s">
        <v>36</v>
      </c>
      <c r="G1289" s="20">
        <v>42662</v>
      </c>
      <c r="H1289" s="21">
        <v>22</v>
      </c>
      <c r="I1289" s="18">
        <v>154</v>
      </c>
      <c r="J1289" s="40"/>
      <c r="K1289" s="40"/>
      <c r="L1289" s="43">
        <v>75.012254168060139</v>
      </c>
      <c r="M1289" s="40"/>
      <c r="N1289" s="40"/>
      <c r="O1289" s="40"/>
      <c r="P1289" s="40"/>
      <c r="Q1289" s="40"/>
      <c r="R1289" s="40"/>
      <c r="S1289" s="313">
        <v>29350.294729184116</v>
      </c>
      <c r="T1289" s="321">
        <v>1221.4495387032457</v>
      </c>
      <c r="U1289" s="326">
        <v>38.853072123956487</v>
      </c>
      <c r="V1289" s="288">
        <f t="shared" si="676"/>
        <v>24.029068577277382</v>
      </c>
      <c r="W1289" s="299">
        <f t="shared" si="677"/>
        <v>755.41760598866426</v>
      </c>
      <c r="X1289" s="306">
        <f t="shared" si="678"/>
        <v>31.437656584950201</v>
      </c>
      <c r="Y1289" s="40">
        <v>442.17</v>
      </c>
      <c r="Z1289" s="263">
        <v>64.800000000000011</v>
      </c>
      <c r="AA1289" s="193">
        <v>3.94</v>
      </c>
      <c r="AB1289" s="72">
        <v>38.538082505841302</v>
      </c>
      <c r="AC1289" s="254">
        <f t="shared" si="679"/>
        <v>3.2115068754867753E-3</v>
      </c>
      <c r="AD1289" s="79">
        <f t="shared" si="680"/>
        <v>17.04038394160785</v>
      </c>
      <c r="AE1289" s="163">
        <v>1.7636741696750002</v>
      </c>
      <c r="AF1289" s="165">
        <v>1.6878105179249998</v>
      </c>
      <c r="AG1289" s="167">
        <v>1.3969162555749999</v>
      </c>
      <c r="AH1289" s="169">
        <v>1.3174629919749998</v>
      </c>
      <c r="AI1289" s="178">
        <f t="shared" si="681"/>
        <v>4.5764450512234909</v>
      </c>
      <c r="AJ1289" s="178">
        <f t="shared" si="682"/>
        <v>3.418600268384679</v>
      </c>
      <c r="AK1289" s="259">
        <f t="shared" si="683"/>
        <v>410.23203220616148</v>
      </c>
      <c r="AL1289" s="108">
        <v>120.07466301424776</v>
      </c>
      <c r="AM1289" s="335">
        <v>9.4927777777777766</v>
      </c>
      <c r="AN1289" s="340">
        <v>0.72946774193548392</v>
      </c>
      <c r="AO1289" s="344">
        <v>0</v>
      </c>
      <c r="AP1289" s="131">
        <f t="shared" si="669"/>
        <v>4.1974215499999996</v>
      </c>
      <c r="AQ1289" s="135">
        <f t="shared" si="670"/>
        <v>0.32254875145161294</v>
      </c>
      <c r="AR1289" s="139">
        <f t="shared" si="671"/>
        <v>0</v>
      </c>
      <c r="AS1289" s="464">
        <v>10.817415626028451</v>
      </c>
      <c r="AT1289" s="429">
        <v>10.22224551971326</v>
      </c>
      <c r="AU1289" s="351">
        <f t="shared" si="672"/>
        <v>0.59517010631519085</v>
      </c>
      <c r="AV1289" s="416">
        <f t="shared" si="673"/>
        <v>4.7831366673610001</v>
      </c>
      <c r="AW1289" s="348">
        <f t="shared" si="674"/>
        <v>4.5199703014516128</v>
      </c>
      <c r="AX1289" s="351">
        <f t="shared" si="675"/>
        <v>0.26316636590938791</v>
      </c>
      <c r="AY1289" s="208">
        <v>7.1999999999999995E-2</v>
      </c>
      <c r="AZ1289" s="221">
        <v>4.3805674062944007E-2</v>
      </c>
      <c r="BA1289" s="223">
        <f t="shared" si="684"/>
        <v>2.8194325937055988E-2</v>
      </c>
      <c r="BB1289" s="227">
        <f t="shared" si="685"/>
        <v>3.1836240000000002E-2</v>
      </c>
      <c r="BC1289" s="221">
        <f t="shared" si="686"/>
        <v>1.936955490041195E-2</v>
      </c>
      <c r="BD1289" s="223">
        <f t="shared" si="687"/>
        <v>1.2466685099588046E-2</v>
      </c>
      <c r="BE1289" s="237">
        <f t="shared" si="688"/>
        <v>1366.8736962138346</v>
      </c>
      <c r="BF1289" s="447">
        <f t="shared" si="689"/>
        <v>64.751374601855858</v>
      </c>
    </row>
    <row r="1290" spans="1:58" ht="15.75" thickBot="1" x14ac:dyDescent="0.3">
      <c r="A1290" s="22">
        <v>1284</v>
      </c>
      <c r="B1290" s="23">
        <v>60</v>
      </c>
      <c r="C1290" s="24" t="s">
        <v>12</v>
      </c>
      <c r="D1290" s="24" t="s">
        <v>9</v>
      </c>
      <c r="E1290" s="25" t="s">
        <v>7</v>
      </c>
      <c r="F1290" s="26" t="s">
        <v>36</v>
      </c>
      <c r="G1290" s="27">
        <v>42662</v>
      </c>
      <c r="H1290" s="28">
        <v>22</v>
      </c>
      <c r="I1290" s="25">
        <v>154</v>
      </c>
      <c r="J1290" s="41"/>
      <c r="K1290" s="41"/>
      <c r="L1290" s="42">
        <v>75.006643258181469</v>
      </c>
      <c r="M1290" s="41"/>
      <c r="N1290" s="41"/>
      <c r="O1290" s="41"/>
      <c r="P1290" s="41"/>
      <c r="Q1290" s="41"/>
      <c r="R1290" s="41"/>
      <c r="S1290" s="314">
        <v>29348.099329772853</v>
      </c>
      <c r="T1290" s="322">
        <v>1221.3581743873881</v>
      </c>
      <c r="U1290" s="327">
        <v>38.850165917649072</v>
      </c>
      <c r="V1290" s="289">
        <f t="shared" si="676"/>
        <v>24.029068577277378</v>
      </c>
      <c r="W1290" s="300">
        <f t="shared" si="677"/>
        <v>755.41760598866404</v>
      </c>
      <c r="X1290" s="307">
        <f t="shared" si="678"/>
        <v>31.437656584950197</v>
      </c>
      <c r="Y1290" s="41">
        <v>452.59000000000003</v>
      </c>
      <c r="Z1290" s="264">
        <v>64.800000000000011</v>
      </c>
      <c r="AA1290" s="194">
        <v>4.2300000000000004</v>
      </c>
      <c r="AB1290" s="73">
        <v>73.407074650875771</v>
      </c>
      <c r="AC1290" s="255">
        <f t="shared" si="679"/>
        <v>6.1172562209063138E-3</v>
      </c>
      <c r="AD1290" s="80">
        <f t="shared" si="680"/>
        <v>33.223307916239861</v>
      </c>
      <c r="AE1290" s="145">
        <v>3.6420695481749998</v>
      </c>
      <c r="AF1290" s="150">
        <v>3.5036701934249996</v>
      </c>
      <c r="AG1290" s="155">
        <v>2.967916921075</v>
      </c>
      <c r="AH1290" s="160">
        <v>2.8102699629750001</v>
      </c>
      <c r="AI1290" s="179">
        <f t="shared" si="681"/>
        <v>4.9614694026382224</v>
      </c>
      <c r="AJ1290" s="179">
        <f t="shared" si="682"/>
        <v>3.8283366778211105</v>
      </c>
      <c r="AK1290" s="260">
        <f t="shared" si="683"/>
        <v>459.4004013385333</v>
      </c>
      <c r="AL1290" s="109">
        <v>125.01727256024135</v>
      </c>
      <c r="AM1290" s="337">
        <v>13.403444444444444</v>
      </c>
      <c r="AN1290" s="341">
        <v>0.39211290322580644</v>
      </c>
      <c r="AO1290" s="345">
        <v>0</v>
      </c>
      <c r="AP1290" s="132">
        <f t="shared" si="669"/>
        <v>6.0662649211111113</v>
      </c>
      <c r="AQ1290" s="136">
        <f t="shared" si="670"/>
        <v>0.17746637887096775</v>
      </c>
      <c r="AR1290" s="140">
        <f t="shared" si="671"/>
        <v>0</v>
      </c>
      <c r="AS1290" s="465">
        <v>15.534607641670744</v>
      </c>
      <c r="AT1290" s="430">
        <v>13.79555734767025</v>
      </c>
      <c r="AU1290" s="352">
        <f t="shared" si="672"/>
        <v>1.7390502940004939</v>
      </c>
      <c r="AV1290" s="417">
        <f t="shared" si="673"/>
        <v>7.0308080725437634</v>
      </c>
      <c r="AW1290" s="349">
        <f t="shared" si="674"/>
        <v>6.2437312999820787</v>
      </c>
      <c r="AX1290" s="352">
        <f t="shared" si="675"/>
        <v>0.78707677256168362</v>
      </c>
      <c r="AY1290" s="209">
        <v>0.91100000000000003</v>
      </c>
      <c r="AZ1290" s="222">
        <v>0.75080899077303787</v>
      </c>
      <c r="BA1290" s="225">
        <f t="shared" si="684"/>
        <v>0.16019100922696217</v>
      </c>
      <c r="BB1290" s="228">
        <f t="shared" si="685"/>
        <v>0.41230949000000006</v>
      </c>
      <c r="BC1290" s="222">
        <f t="shared" si="686"/>
        <v>0.33980864113396919</v>
      </c>
      <c r="BD1290" s="225">
        <f t="shared" si="687"/>
        <v>7.2500848866030809E-2</v>
      </c>
      <c r="BE1290" s="238">
        <f t="shared" si="688"/>
        <v>458.24715759715957</v>
      </c>
      <c r="BF1290" s="448">
        <f t="shared" si="689"/>
        <v>42.211013047823286</v>
      </c>
    </row>
    <row r="1291" spans="1:58" x14ac:dyDescent="0.25">
      <c r="A1291" s="8">
        <v>1285</v>
      </c>
      <c r="B1291" s="9">
        <v>61</v>
      </c>
      <c r="C1291" s="10" t="s">
        <v>12</v>
      </c>
      <c r="D1291" s="10" t="s">
        <v>9</v>
      </c>
      <c r="E1291" s="11" t="s">
        <v>8</v>
      </c>
      <c r="F1291" s="12" t="s">
        <v>36</v>
      </c>
      <c r="G1291" s="13">
        <v>42661</v>
      </c>
      <c r="H1291" s="14">
        <v>22</v>
      </c>
      <c r="I1291" s="11">
        <v>154</v>
      </c>
      <c r="J1291" s="39"/>
      <c r="K1291" s="39"/>
      <c r="L1291" s="44">
        <v>75.003837803242135</v>
      </c>
      <c r="M1291" s="39"/>
      <c r="N1291" s="39"/>
      <c r="O1291" s="39"/>
      <c r="P1291" s="39"/>
      <c r="Q1291" s="39"/>
      <c r="R1291" s="39"/>
      <c r="S1291" s="315">
        <v>29347.001630067225</v>
      </c>
      <c r="T1291" s="323">
        <v>1221.3124922294592</v>
      </c>
      <c r="U1291" s="328">
        <v>38.848712814495357</v>
      </c>
      <c r="V1291" s="287">
        <f t="shared" si="676"/>
        <v>24.029068577277382</v>
      </c>
      <c r="W1291" s="298">
        <f t="shared" si="677"/>
        <v>755.41760598866426</v>
      </c>
      <c r="X1291" s="305">
        <f t="shared" si="678"/>
        <v>31.437656584950201</v>
      </c>
      <c r="Y1291" s="39">
        <v>443.59999999999997</v>
      </c>
      <c r="Z1291" s="262">
        <v>54.700000000000017</v>
      </c>
      <c r="AA1291" s="192">
        <v>4</v>
      </c>
      <c r="AB1291" s="71">
        <v>20.570511682871711</v>
      </c>
      <c r="AC1291" s="253">
        <f t="shared" si="679"/>
        <v>1.7142093069059759E-3</v>
      </c>
      <c r="AD1291" s="78">
        <f t="shared" si="680"/>
        <v>9.1250789825218916</v>
      </c>
      <c r="AE1291" s="163">
        <v>0.945107310975</v>
      </c>
      <c r="AF1291" s="165">
        <v>0.90749011182500006</v>
      </c>
      <c r="AG1291" s="167">
        <v>0.74326099457500006</v>
      </c>
      <c r="AH1291" s="169">
        <v>0.70016337557499997</v>
      </c>
      <c r="AI1291" s="177">
        <f t="shared" si="681"/>
        <v>4.5944764308510386</v>
      </c>
      <c r="AJ1291" s="177">
        <f t="shared" si="682"/>
        <v>3.4037236718715147</v>
      </c>
      <c r="AK1291" s="258">
        <f t="shared" si="683"/>
        <v>408.4468406245818</v>
      </c>
      <c r="AL1291" s="107">
        <v>65.028342183464247</v>
      </c>
      <c r="AM1291" s="336">
        <v>9.1528888888888869</v>
      </c>
      <c r="AN1291" s="339">
        <v>0.26633870967741935</v>
      </c>
      <c r="AO1291" s="343">
        <v>0</v>
      </c>
      <c r="AP1291" s="130">
        <f t="shared" si="669"/>
        <v>4.0602215111111102</v>
      </c>
      <c r="AQ1291" s="134">
        <f t="shared" si="670"/>
        <v>0.11814785161290321</v>
      </c>
      <c r="AR1291" s="138">
        <f t="shared" si="671"/>
        <v>0</v>
      </c>
      <c r="AS1291" s="463">
        <v>9.9762015693051342</v>
      </c>
      <c r="AT1291" s="428">
        <v>9.419227598566307</v>
      </c>
      <c r="AU1291" s="350">
        <f t="shared" si="672"/>
        <v>0.55697397073882726</v>
      </c>
      <c r="AV1291" s="415">
        <f t="shared" si="673"/>
        <v>4.4254430161437579</v>
      </c>
      <c r="AW1291" s="347">
        <f t="shared" si="674"/>
        <v>4.1783693627240135</v>
      </c>
      <c r="AX1291" s="350">
        <f t="shared" si="675"/>
        <v>0.24707365341974374</v>
      </c>
      <c r="AY1291" s="207">
        <v>0.52200000000000002</v>
      </c>
      <c r="AZ1291" s="220">
        <v>0.40397535863984818</v>
      </c>
      <c r="BA1291" s="224">
        <f t="shared" si="684"/>
        <v>0.11802464136015184</v>
      </c>
      <c r="BB1291" s="226">
        <f t="shared" si="685"/>
        <v>0.23155919999999999</v>
      </c>
      <c r="BC1291" s="220">
        <f t="shared" si="686"/>
        <v>0.17920346909263665</v>
      </c>
      <c r="BD1291" s="224">
        <f t="shared" si="687"/>
        <v>5.2355730907363354E-2</v>
      </c>
      <c r="BE1291" s="236">
        <f t="shared" si="688"/>
        <v>174.28997407499725</v>
      </c>
      <c r="BF1291" s="446">
        <f t="shared" si="689"/>
        <v>36.932626592199412</v>
      </c>
    </row>
    <row r="1292" spans="1:58" x14ac:dyDescent="0.25">
      <c r="A1292" s="15">
        <v>1286</v>
      </c>
      <c r="B1292" s="16">
        <v>62</v>
      </c>
      <c r="C1292" s="17" t="s">
        <v>12</v>
      </c>
      <c r="D1292" s="17" t="s">
        <v>9</v>
      </c>
      <c r="E1292" s="18" t="s">
        <v>8</v>
      </c>
      <c r="F1292" s="19" t="s">
        <v>36</v>
      </c>
      <c r="G1292" s="20">
        <v>42661</v>
      </c>
      <c r="H1292" s="21">
        <v>22</v>
      </c>
      <c r="I1292" s="18">
        <v>154</v>
      </c>
      <c r="J1292" s="40"/>
      <c r="K1292" s="40"/>
      <c r="L1292" s="43">
        <v>75.001032348302772</v>
      </c>
      <c r="M1292" s="40"/>
      <c r="N1292" s="40"/>
      <c r="O1292" s="40"/>
      <c r="P1292" s="40"/>
      <c r="Q1292" s="40"/>
      <c r="R1292" s="40"/>
      <c r="S1292" s="313">
        <v>29345.903930361583</v>
      </c>
      <c r="T1292" s="321">
        <v>1221.2668100715298</v>
      </c>
      <c r="U1292" s="326">
        <v>38.847259711341636</v>
      </c>
      <c r="V1292" s="288">
        <f t="shared" si="676"/>
        <v>24.029068577277382</v>
      </c>
      <c r="W1292" s="299">
        <f t="shared" si="677"/>
        <v>755.41760598866415</v>
      </c>
      <c r="X1292" s="306">
        <f t="shared" si="678"/>
        <v>31.437656584950194</v>
      </c>
      <c r="Y1292" s="40">
        <v>442.34000000000003</v>
      </c>
      <c r="Z1292" s="263">
        <v>49.800000000000011</v>
      </c>
      <c r="AA1292" s="193">
        <v>3.99</v>
      </c>
      <c r="AB1292" s="72">
        <v>21.524921247196524</v>
      </c>
      <c r="AC1292" s="254">
        <f t="shared" si="679"/>
        <v>1.793743437266377E-3</v>
      </c>
      <c r="AD1292" s="79">
        <f t="shared" si="680"/>
        <v>9.5213336644849118</v>
      </c>
      <c r="AE1292" s="163">
        <v>0.90443190897500003</v>
      </c>
      <c r="AF1292" s="165">
        <v>0.86859784282500008</v>
      </c>
      <c r="AG1292" s="167">
        <v>0.71390755477500001</v>
      </c>
      <c r="AH1292" s="169">
        <v>0.67406637587499996</v>
      </c>
      <c r="AI1292" s="178">
        <f t="shared" si="681"/>
        <v>4.201789630671918</v>
      </c>
      <c r="AJ1292" s="178">
        <f t="shared" si="682"/>
        <v>3.1315625647772931</v>
      </c>
      <c r="AK1292" s="259">
        <f t="shared" si="683"/>
        <v>375.78750777327519</v>
      </c>
      <c r="AL1292" s="108">
        <v>58.33190344373098</v>
      </c>
      <c r="AM1292" s="335">
        <v>8.3486666666666665</v>
      </c>
      <c r="AN1292" s="340">
        <v>0.17217741935483871</v>
      </c>
      <c r="AO1292" s="344">
        <v>0</v>
      </c>
      <c r="AP1292" s="131">
        <f t="shared" si="669"/>
        <v>3.6929492133333333</v>
      </c>
      <c r="AQ1292" s="135">
        <f t="shared" si="670"/>
        <v>7.6160959677419357E-2</v>
      </c>
      <c r="AR1292" s="139">
        <f t="shared" si="671"/>
        <v>0</v>
      </c>
      <c r="AS1292" s="464">
        <v>9.7334530964955839</v>
      </c>
      <c r="AT1292" s="429">
        <v>8.5208440860215049</v>
      </c>
      <c r="AU1292" s="351">
        <f t="shared" si="672"/>
        <v>1.212609010474079</v>
      </c>
      <c r="AV1292" s="416">
        <f t="shared" si="673"/>
        <v>4.3054956427038569</v>
      </c>
      <c r="AW1292" s="348">
        <f t="shared" si="674"/>
        <v>3.7691101730107524</v>
      </c>
      <c r="AX1292" s="351">
        <f t="shared" si="675"/>
        <v>0.53638546969310419</v>
      </c>
      <c r="AY1292" s="208">
        <v>0.49199999999999999</v>
      </c>
      <c r="AZ1292" s="221">
        <v>0.43744274807238853</v>
      </c>
      <c r="BA1292" s="223">
        <f t="shared" si="684"/>
        <v>5.4557251927611461E-2</v>
      </c>
      <c r="BB1292" s="227">
        <f t="shared" si="685"/>
        <v>0.21763128000000001</v>
      </c>
      <c r="BC1292" s="221">
        <f t="shared" si="686"/>
        <v>0.19349842518234037</v>
      </c>
      <c r="BD1292" s="223">
        <f t="shared" si="687"/>
        <v>2.4132854817659654E-2</v>
      </c>
      <c r="BE1292" s="237">
        <f t="shared" si="688"/>
        <v>394.53822336499957</v>
      </c>
      <c r="BF1292" s="447">
        <f t="shared" si="689"/>
        <v>17.7509164629918</v>
      </c>
    </row>
    <row r="1293" spans="1:58" x14ac:dyDescent="0.25">
      <c r="A1293" s="15">
        <v>1287</v>
      </c>
      <c r="B1293" s="16">
        <v>63</v>
      </c>
      <c r="C1293" s="17" t="s">
        <v>12</v>
      </c>
      <c r="D1293" s="17" t="s">
        <v>9</v>
      </c>
      <c r="E1293" s="18" t="s">
        <v>8</v>
      </c>
      <c r="F1293" s="19" t="s">
        <v>36</v>
      </c>
      <c r="G1293" s="20">
        <v>42661</v>
      </c>
      <c r="H1293" s="21">
        <v>22</v>
      </c>
      <c r="I1293" s="18">
        <v>154</v>
      </c>
      <c r="J1293" s="40"/>
      <c r="K1293" s="40"/>
      <c r="L1293" s="43">
        <v>75.003837803242135</v>
      </c>
      <c r="M1293" s="40"/>
      <c r="N1293" s="40"/>
      <c r="O1293" s="40"/>
      <c r="P1293" s="40"/>
      <c r="Q1293" s="40"/>
      <c r="R1293" s="40"/>
      <c r="S1293" s="313">
        <v>29347.001630067225</v>
      </c>
      <c r="T1293" s="321">
        <v>1221.3124922294592</v>
      </c>
      <c r="U1293" s="326">
        <v>38.848712814495357</v>
      </c>
      <c r="V1293" s="288">
        <f t="shared" si="676"/>
        <v>24.029068577277382</v>
      </c>
      <c r="W1293" s="299">
        <f t="shared" si="677"/>
        <v>755.41760598866426</v>
      </c>
      <c r="X1293" s="306">
        <f t="shared" si="678"/>
        <v>31.437656584950201</v>
      </c>
      <c r="Y1293" s="40">
        <v>445.26000000000005</v>
      </c>
      <c r="Z1293" s="263">
        <v>55.900000000000006</v>
      </c>
      <c r="AA1293" s="193">
        <v>4.0199999999999996</v>
      </c>
      <c r="AB1293" s="72">
        <v>21.447214379951557</v>
      </c>
      <c r="AC1293" s="254">
        <f t="shared" si="679"/>
        <v>1.787267864995963E-3</v>
      </c>
      <c r="AD1293" s="79">
        <f t="shared" si="680"/>
        <v>9.5495866748172329</v>
      </c>
      <c r="AE1293" s="163">
        <v>0.88834330397499983</v>
      </c>
      <c r="AF1293" s="165">
        <v>0.85250423082500015</v>
      </c>
      <c r="AG1293" s="167">
        <v>0.69903798397500005</v>
      </c>
      <c r="AH1293" s="169">
        <v>0.65940047427500004</v>
      </c>
      <c r="AI1293" s="178">
        <f t="shared" si="681"/>
        <v>4.141998528281631</v>
      </c>
      <c r="AJ1293" s="178">
        <f t="shared" si="682"/>
        <v>3.0745273609583297</v>
      </c>
      <c r="AK1293" s="259">
        <f t="shared" si="683"/>
        <v>368.94328331499958</v>
      </c>
      <c r="AL1293" s="108">
        <v>59.129098531794476</v>
      </c>
      <c r="AM1293" s="335">
        <v>9.1015555555555547</v>
      </c>
      <c r="AN1293" s="340">
        <v>0.24579032258064515</v>
      </c>
      <c r="AO1293" s="344">
        <v>0</v>
      </c>
      <c r="AP1293" s="131">
        <f t="shared" si="669"/>
        <v>4.0525586266666673</v>
      </c>
      <c r="AQ1293" s="135">
        <f t="shared" si="670"/>
        <v>0.10944059903225806</v>
      </c>
      <c r="AR1293" s="139">
        <f t="shared" si="671"/>
        <v>0</v>
      </c>
      <c r="AS1293" s="464">
        <v>10.190048380803885</v>
      </c>
      <c r="AT1293" s="429">
        <v>9.3473458781361991</v>
      </c>
      <c r="AU1293" s="351">
        <f t="shared" si="672"/>
        <v>0.8427025026676862</v>
      </c>
      <c r="AV1293" s="416">
        <f t="shared" si="673"/>
        <v>4.537220942036738</v>
      </c>
      <c r="AW1293" s="348">
        <f t="shared" si="674"/>
        <v>4.1619992256989242</v>
      </c>
      <c r="AX1293" s="351">
        <f t="shared" si="675"/>
        <v>0.37522171633781398</v>
      </c>
      <c r="AY1293" s="208">
        <v>0.41199999999999998</v>
      </c>
      <c r="AZ1293" s="221">
        <v>0.38067522138860888</v>
      </c>
      <c r="BA1293" s="223">
        <f t="shared" si="684"/>
        <v>3.1324778611391102E-2</v>
      </c>
      <c r="BB1293" s="227">
        <f t="shared" si="685"/>
        <v>0.18344712000000002</v>
      </c>
      <c r="BC1293" s="221">
        <f t="shared" si="686"/>
        <v>0.169499449075492</v>
      </c>
      <c r="BD1293" s="223">
        <f t="shared" si="687"/>
        <v>1.3947670924508004E-2</v>
      </c>
      <c r="BE1293" s="237">
        <f t="shared" si="688"/>
        <v>684.67249668453792</v>
      </c>
      <c r="BF1293" s="447">
        <f t="shared" si="689"/>
        <v>25.450517011706459</v>
      </c>
    </row>
    <row r="1294" spans="1:58" ht="15.75" thickBot="1" x14ac:dyDescent="0.3">
      <c r="A1294" s="22">
        <v>1288</v>
      </c>
      <c r="B1294" s="23">
        <v>64</v>
      </c>
      <c r="C1294" s="24" t="s">
        <v>12</v>
      </c>
      <c r="D1294" s="24" t="s">
        <v>9</v>
      </c>
      <c r="E1294" s="25" t="s">
        <v>8</v>
      </c>
      <c r="F1294" s="26" t="s">
        <v>36</v>
      </c>
      <c r="G1294" s="27">
        <v>42661</v>
      </c>
      <c r="H1294" s="28">
        <v>22</v>
      </c>
      <c r="I1294" s="25">
        <v>154</v>
      </c>
      <c r="J1294" s="41"/>
      <c r="K1294" s="41"/>
      <c r="L1294" s="42">
        <v>75.012254168060139</v>
      </c>
      <c r="M1294" s="41"/>
      <c r="N1294" s="41"/>
      <c r="O1294" s="41"/>
      <c r="P1294" s="41"/>
      <c r="Q1294" s="41"/>
      <c r="R1294" s="41"/>
      <c r="S1294" s="314">
        <v>29350.294729184116</v>
      </c>
      <c r="T1294" s="322">
        <v>1221.4495387032457</v>
      </c>
      <c r="U1294" s="327">
        <v>38.853072123956487</v>
      </c>
      <c r="V1294" s="289">
        <f t="shared" si="676"/>
        <v>24.029068577277382</v>
      </c>
      <c r="W1294" s="300">
        <f t="shared" si="677"/>
        <v>755.41760598866426</v>
      </c>
      <c r="X1294" s="307">
        <f t="shared" si="678"/>
        <v>31.437656584950201</v>
      </c>
      <c r="Y1294" s="41">
        <v>439.68</v>
      </c>
      <c r="Z1294" s="264">
        <v>56.700000000000017</v>
      </c>
      <c r="AA1294" s="194">
        <v>4.01</v>
      </c>
      <c r="AB1294" s="73">
        <v>22.140049372422876</v>
      </c>
      <c r="AC1294" s="255">
        <f t="shared" si="679"/>
        <v>1.8450041143685729E-3</v>
      </c>
      <c r="AD1294" s="80">
        <f t="shared" si="680"/>
        <v>9.7345369080668895</v>
      </c>
      <c r="AE1294" s="145">
        <v>0.88999625997499987</v>
      </c>
      <c r="AF1294" s="150">
        <v>0.85620603682500018</v>
      </c>
      <c r="AG1294" s="155">
        <v>0.70244868097500002</v>
      </c>
      <c r="AH1294" s="160">
        <v>0.66223407907499998</v>
      </c>
      <c r="AI1294" s="179">
        <f t="shared" si="681"/>
        <v>4.0198476751526959</v>
      </c>
      <c r="AJ1294" s="179">
        <f t="shared" si="682"/>
        <v>2.991113831479812</v>
      </c>
      <c r="AK1294" s="260">
        <f t="shared" si="683"/>
        <v>358.93365977757747</v>
      </c>
      <c r="AL1294" s="109">
        <v>59.129098531794476</v>
      </c>
      <c r="AM1294" s="337">
        <v>8.8791111111111096</v>
      </c>
      <c r="AN1294" s="341">
        <v>0.22479032258064513</v>
      </c>
      <c r="AO1294" s="345">
        <v>0</v>
      </c>
      <c r="AP1294" s="132">
        <f t="shared" si="669"/>
        <v>3.903967573333333</v>
      </c>
      <c r="AQ1294" s="136">
        <f t="shared" si="670"/>
        <v>9.8835809032258054E-2</v>
      </c>
      <c r="AR1294" s="140">
        <f t="shared" si="671"/>
        <v>0</v>
      </c>
      <c r="AS1294" s="465">
        <v>9.8762853202415695</v>
      </c>
      <c r="AT1294" s="430">
        <v>9.103901433691755</v>
      </c>
      <c r="AU1294" s="352">
        <f t="shared" si="672"/>
        <v>0.77238388654981449</v>
      </c>
      <c r="AV1294" s="417">
        <f t="shared" si="673"/>
        <v>4.3424051296038133</v>
      </c>
      <c r="AW1294" s="349">
        <f t="shared" si="674"/>
        <v>4.0028033823655909</v>
      </c>
      <c r="AX1294" s="352">
        <f t="shared" si="675"/>
        <v>0.33960174723822245</v>
      </c>
      <c r="AY1294" s="209">
        <v>0.52300000000000002</v>
      </c>
      <c r="AZ1294" s="222">
        <v>0.43798486376445722</v>
      </c>
      <c r="BA1294" s="225">
        <f t="shared" si="684"/>
        <v>8.5015136235542799E-2</v>
      </c>
      <c r="BB1294" s="228">
        <f t="shared" si="685"/>
        <v>0.22995264000000001</v>
      </c>
      <c r="BC1294" s="222">
        <f t="shared" si="686"/>
        <v>0.19257318489995653</v>
      </c>
      <c r="BD1294" s="225">
        <f t="shared" si="687"/>
        <v>3.7379455100043459E-2</v>
      </c>
      <c r="BE1294" s="238">
        <f t="shared" si="688"/>
        <v>260.42479436934252</v>
      </c>
      <c r="BF1294" s="448">
        <f t="shared" si="689"/>
        <v>28.664566620260487</v>
      </c>
    </row>
    <row r="1295" spans="1:58" x14ac:dyDescent="0.25">
      <c r="A1295" s="8">
        <v>1289</v>
      </c>
      <c r="B1295" s="9">
        <v>65</v>
      </c>
      <c r="C1295" s="10" t="s">
        <v>12</v>
      </c>
      <c r="D1295" s="10" t="s">
        <v>10</v>
      </c>
      <c r="E1295" s="11" t="s">
        <v>7</v>
      </c>
      <c r="F1295" s="12" t="s">
        <v>36</v>
      </c>
      <c r="G1295" s="13">
        <v>42662</v>
      </c>
      <c r="H1295" s="14">
        <v>22</v>
      </c>
      <c r="I1295" s="11">
        <v>154</v>
      </c>
      <c r="J1295" s="39"/>
      <c r="K1295" s="39"/>
      <c r="L1295" s="44">
        <v>180.00997163655069</v>
      </c>
      <c r="M1295" s="39"/>
      <c r="N1295" s="39"/>
      <c r="O1295" s="39"/>
      <c r="P1295" s="39"/>
      <c r="Q1295" s="39"/>
      <c r="R1295" s="39"/>
      <c r="S1295" s="315">
        <v>6113.7386700160496</v>
      </c>
      <c r="T1295" s="323">
        <v>271.21502393240297</v>
      </c>
      <c r="U1295" s="328">
        <v>14.330053812070892</v>
      </c>
      <c r="V1295" s="287"/>
      <c r="W1295" s="298"/>
      <c r="X1295" s="305"/>
      <c r="Y1295" s="39">
        <v>442.78000000000003</v>
      </c>
      <c r="Z1295" s="262"/>
      <c r="AA1295" s="192"/>
      <c r="AB1295" s="71"/>
      <c r="AC1295" s="253"/>
      <c r="AD1295" s="78"/>
      <c r="AE1295" s="163"/>
      <c r="AF1295" s="165"/>
      <c r="AG1295" s="167"/>
      <c r="AH1295" s="169"/>
      <c r="AI1295" s="177"/>
      <c r="AJ1295" s="177"/>
      <c r="AK1295" s="258"/>
      <c r="AL1295" s="107"/>
      <c r="AM1295" s="336"/>
      <c r="AN1295" s="339"/>
      <c r="AO1295" s="343"/>
      <c r="AP1295" s="130"/>
      <c r="AQ1295" s="134"/>
      <c r="AR1295" s="138"/>
      <c r="AS1295" s="463"/>
      <c r="AT1295" s="428"/>
      <c r="AU1295" s="350"/>
      <c r="AV1295" s="415"/>
      <c r="AW1295" s="347"/>
      <c r="AX1295" s="350"/>
      <c r="AY1295" s="207"/>
      <c r="AZ1295" s="220"/>
      <c r="BA1295" s="224"/>
      <c r="BB1295" s="226"/>
      <c r="BC1295" s="220"/>
      <c r="BD1295" s="224"/>
      <c r="BE1295" s="236"/>
      <c r="BF1295" s="446"/>
    </row>
    <row r="1296" spans="1:58" x14ac:dyDescent="0.25">
      <c r="A1296" s="15">
        <v>1290</v>
      </c>
      <c r="B1296" s="16">
        <v>66</v>
      </c>
      <c r="C1296" s="17" t="s">
        <v>12</v>
      </c>
      <c r="D1296" s="17" t="s">
        <v>10</v>
      </c>
      <c r="E1296" s="18" t="s">
        <v>7</v>
      </c>
      <c r="F1296" s="19" t="s">
        <v>36</v>
      </c>
      <c r="G1296" s="20">
        <v>42662</v>
      </c>
      <c r="H1296" s="21">
        <v>22</v>
      </c>
      <c r="I1296" s="18">
        <v>154</v>
      </c>
      <c r="J1296" s="40"/>
      <c r="K1296" s="40"/>
      <c r="L1296" s="43">
        <v>180.02563557421487</v>
      </c>
      <c r="M1296" s="40"/>
      <c r="N1296" s="40"/>
      <c r="O1296" s="40"/>
      <c r="P1296" s="40"/>
      <c r="Q1296" s="40"/>
      <c r="R1296" s="40"/>
      <c r="S1296" s="313">
        <v>6114.2706695522502</v>
      </c>
      <c r="T1296" s="321">
        <v>271.23862426515035</v>
      </c>
      <c r="U1296" s="326">
        <v>14.331300771156526</v>
      </c>
      <c r="V1296" s="288">
        <f>S1296/T1296</f>
        <v>22.542035398230091</v>
      </c>
      <c r="W1296" s="299">
        <f>S1296/U1296</f>
        <v>426.63752350086452</v>
      </c>
      <c r="X1296" s="306">
        <f>T1296/U1296</f>
        <v>18.926308825438291</v>
      </c>
      <c r="Y1296" s="40">
        <v>449.76999999999992</v>
      </c>
      <c r="Z1296" s="263">
        <v>32.099999999999994</v>
      </c>
      <c r="AA1296" s="193">
        <v>3.91</v>
      </c>
      <c r="AB1296" s="72">
        <v>7.2991382452413793</v>
      </c>
      <c r="AC1296" s="254">
        <f>(AB1296/12000)</f>
        <v>6.0826152043678158E-4</v>
      </c>
      <c r="AD1296" s="79">
        <f>Y1296*AB1296/1000</f>
        <v>3.2829334085622146</v>
      </c>
      <c r="AE1296" s="163">
        <v>0.275571256875</v>
      </c>
      <c r="AF1296" s="165">
        <v>0.26475439222499997</v>
      </c>
      <c r="AG1296" s="167">
        <v>0.21541501577500002</v>
      </c>
      <c r="AH1296" s="169">
        <v>0.20118917147499998</v>
      </c>
      <c r="AI1296" s="178">
        <f>AE1296/AB1296*100</f>
        <v>3.7753944043278906</v>
      </c>
      <c r="AJ1296" s="178">
        <f>AH1296/AB1296*100</f>
        <v>2.7563414298415818</v>
      </c>
      <c r="AK1296" s="259">
        <f>AH1296/AC1296</f>
        <v>330.76097158098986</v>
      </c>
      <c r="AL1296" s="108">
        <v>14.036327800546347</v>
      </c>
      <c r="AM1296" s="335">
        <v>1.4334444444444443</v>
      </c>
      <c r="AN1296" s="340">
        <v>1.0499999999999999E-2</v>
      </c>
      <c r="AO1296" s="344">
        <v>0</v>
      </c>
      <c r="AP1296" s="131">
        <f>AM1296*Y1296/1000</f>
        <v>0.64472030777777767</v>
      </c>
      <c r="AQ1296" s="135">
        <f>AN1296*Y1296/1000</f>
        <v>4.7225849999999988E-3</v>
      </c>
      <c r="AR1296" s="139">
        <f>AO1296*Y1296/1000</f>
        <v>0</v>
      </c>
      <c r="AS1296" s="464">
        <v>1.6059653357740946</v>
      </c>
      <c r="AT1296" s="429">
        <v>1.4439444444444443</v>
      </c>
      <c r="AU1296" s="351">
        <f>AS1296-AT1296</f>
        <v>0.16202089132965036</v>
      </c>
      <c r="AV1296" s="416">
        <f>AS1296*Y1296/1000</f>
        <v>0.72231502907111445</v>
      </c>
      <c r="AW1296" s="348">
        <f>AT1296*Y1296/1000</f>
        <v>0.64944289277777767</v>
      </c>
      <c r="AX1296" s="351">
        <f>AU1296*Y1296/1000</f>
        <v>7.2872136293336831E-2</v>
      </c>
      <c r="AY1296" s="208">
        <v>1.7999999999999999E-2</v>
      </c>
      <c r="AZ1296" s="221">
        <v>1.3780614080003801E-2</v>
      </c>
      <c r="BA1296" s="223">
        <f>AY1296-AZ1296</f>
        <v>4.2193859199961981E-3</v>
      </c>
      <c r="BB1296" s="227">
        <f>AY1296*Y1296/1000</f>
        <v>8.0958599999999981E-3</v>
      </c>
      <c r="BC1296" s="221">
        <f>AZ1296*Y1296/1000</f>
        <v>6.1981067947633082E-3</v>
      </c>
      <c r="BD1296" s="223">
        <f>BA1296*Y1296/1000</f>
        <v>1.8977532052366897E-3</v>
      </c>
      <c r="BE1296" s="237">
        <f>AB1296/BA1296</f>
        <v>1729.9053425404511</v>
      </c>
      <c r="BF1296" s="447">
        <f>AB1296/AU1296</f>
        <v>45.050599248898301</v>
      </c>
    </row>
    <row r="1297" spans="1:58" x14ac:dyDescent="0.25">
      <c r="A1297" s="15">
        <v>1291</v>
      </c>
      <c r="B1297" s="16">
        <v>67</v>
      </c>
      <c r="C1297" s="17" t="s">
        <v>12</v>
      </c>
      <c r="D1297" s="17" t="s">
        <v>10</v>
      </c>
      <c r="E1297" s="18" t="s">
        <v>7</v>
      </c>
      <c r="F1297" s="19" t="s">
        <v>36</v>
      </c>
      <c r="G1297" s="20">
        <v>42662</v>
      </c>
      <c r="H1297" s="21">
        <v>22</v>
      </c>
      <c r="I1297" s="18">
        <v>154</v>
      </c>
      <c r="J1297" s="40"/>
      <c r="K1297" s="40"/>
      <c r="L1297" s="43">
        <v>180.03346754304692</v>
      </c>
      <c r="M1297" s="40"/>
      <c r="N1297" s="40"/>
      <c r="O1297" s="40"/>
      <c r="P1297" s="40"/>
      <c r="Q1297" s="40"/>
      <c r="R1297" s="40"/>
      <c r="S1297" s="313">
        <v>6114.5366693203505</v>
      </c>
      <c r="T1297" s="321">
        <v>271.25042443152398</v>
      </c>
      <c r="U1297" s="326">
        <v>14.331924250699339</v>
      </c>
      <c r="V1297" s="288">
        <f>S1297/T1297</f>
        <v>22.542035398230095</v>
      </c>
      <c r="W1297" s="299">
        <f>S1297/U1297</f>
        <v>426.63752350086457</v>
      </c>
      <c r="X1297" s="306">
        <f>T1297/U1297</f>
        <v>18.926308825438291</v>
      </c>
      <c r="Y1297" s="40">
        <v>450.09999999999997</v>
      </c>
      <c r="Z1297" s="263">
        <v>35.699999999999989</v>
      </c>
      <c r="AA1297" s="193">
        <v>3.89</v>
      </c>
      <c r="AB1297" s="72">
        <v>8.5328694452565426</v>
      </c>
      <c r="AC1297" s="254">
        <f>(AB1297/12000)</f>
        <v>7.1107245377137853E-4</v>
      </c>
      <c r="AD1297" s="79">
        <f>Y1297*AB1297/1000</f>
        <v>3.8406445373099696</v>
      </c>
      <c r="AE1297" s="163">
        <v>0.342448502775</v>
      </c>
      <c r="AF1297" s="165">
        <v>0.32951489832500003</v>
      </c>
      <c r="AG1297" s="167">
        <v>0.27068682017499995</v>
      </c>
      <c r="AH1297" s="169">
        <v>0.25454048437499999</v>
      </c>
      <c r="AI1297" s="178">
        <f>AE1297/AB1297*100</f>
        <v>4.0132865617130538</v>
      </c>
      <c r="AJ1297" s="178">
        <f>AH1297/AB1297*100</f>
        <v>2.9830584659478192</v>
      </c>
      <c r="AK1297" s="259">
        <f>AH1297/AC1297</f>
        <v>357.96701591373829</v>
      </c>
      <c r="AL1297" s="108">
        <v>14.719637876029326</v>
      </c>
      <c r="AM1297" s="335">
        <v>1.7290000000000001</v>
      </c>
      <c r="AN1297" s="340">
        <v>1.4564516129032257E-2</v>
      </c>
      <c r="AO1297" s="344">
        <v>0</v>
      </c>
      <c r="AP1297" s="131">
        <f>AM1297*Y1297/1000</f>
        <v>0.77822289999999994</v>
      </c>
      <c r="AQ1297" s="135">
        <f>AN1297*Y1297/1000</f>
        <v>6.5554887096774183E-3</v>
      </c>
      <c r="AR1297" s="139">
        <f>AO1297*Y1297/1000</f>
        <v>0</v>
      </c>
      <c r="AS1297" s="464">
        <v>1.933871556330748</v>
      </c>
      <c r="AT1297" s="429">
        <v>1.7435645161290323</v>
      </c>
      <c r="AU1297" s="351">
        <f>AS1297-AT1297</f>
        <v>0.19030704020171574</v>
      </c>
      <c r="AV1297" s="416">
        <f>AS1297*Y1297/1000</f>
        <v>0.87043558750446959</v>
      </c>
      <c r="AW1297" s="348">
        <f>AT1297*Y1297/1000</f>
        <v>0.78477838870967742</v>
      </c>
      <c r="AX1297" s="351">
        <f>AU1297*Y1297/1000</f>
        <v>8.565719879479225E-2</v>
      </c>
      <c r="AY1297" s="208">
        <v>1.4E-2</v>
      </c>
      <c r="AZ1297" s="221">
        <v>1.03941537119163E-2</v>
      </c>
      <c r="BA1297" s="223">
        <f>AY1297-AZ1297</f>
        <v>3.6058462880837003E-3</v>
      </c>
      <c r="BB1297" s="227">
        <f>AY1297*Y1297/1000</f>
        <v>6.3013999999999995E-3</v>
      </c>
      <c r="BC1297" s="221">
        <f>AZ1297*Y1297/1000</f>
        <v>4.678408585733527E-3</v>
      </c>
      <c r="BD1297" s="223">
        <f>BA1297*Y1297/1000</f>
        <v>1.6229914142664734E-3</v>
      </c>
      <c r="BE1297" s="237">
        <f>AB1297/BA1297</f>
        <v>2366.3985548843989</v>
      </c>
      <c r="BF1297" s="447">
        <f>AB1297/AU1297</f>
        <v>44.837381928761737</v>
      </c>
    </row>
    <row r="1298" spans="1:58" ht="15.75" thickBot="1" x14ac:dyDescent="0.3">
      <c r="A1298" s="22">
        <v>1292</v>
      </c>
      <c r="B1298" s="23">
        <v>68</v>
      </c>
      <c r="C1298" s="24" t="s">
        <v>12</v>
      </c>
      <c r="D1298" s="24" t="s">
        <v>10</v>
      </c>
      <c r="E1298" s="25" t="s">
        <v>7</v>
      </c>
      <c r="F1298" s="26" t="s">
        <v>36</v>
      </c>
      <c r="G1298" s="27">
        <v>42662</v>
      </c>
      <c r="H1298" s="28">
        <v>22</v>
      </c>
      <c r="I1298" s="25">
        <v>154</v>
      </c>
      <c r="J1298" s="41"/>
      <c r="K1298" s="41"/>
      <c r="L1298" s="42">
        <v>180.02563557421487</v>
      </c>
      <c r="M1298" s="41"/>
      <c r="N1298" s="41"/>
      <c r="O1298" s="41"/>
      <c r="P1298" s="41"/>
      <c r="Q1298" s="41"/>
      <c r="R1298" s="41"/>
      <c r="S1298" s="314">
        <v>6114.2706695522502</v>
      </c>
      <c r="T1298" s="322">
        <v>271.23862426515035</v>
      </c>
      <c r="U1298" s="327">
        <v>14.331300771156526</v>
      </c>
      <c r="V1298" s="289">
        <f>S1298/T1298</f>
        <v>22.542035398230091</v>
      </c>
      <c r="W1298" s="300">
        <f>S1298/U1298</f>
        <v>426.63752350086452</v>
      </c>
      <c r="X1298" s="307">
        <f>T1298/U1298</f>
        <v>18.926308825438291</v>
      </c>
      <c r="Y1298" s="41">
        <v>443.68000000000006</v>
      </c>
      <c r="Z1298" s="264">
        <v>38.699999999999989</v>
      </c>
      <c r="AA1298" s="194">
        <v>3.88</v>
      </c>
      <c r="AB1298" s="73">
        <v>7.4658512069611991</v>
      </c>
      <c r="AC1298" s="255">
        <f>(AB1298/12000)</f>
        <v>6.2215426724676658E-4</v>
      </c>
      <c r="AD1298" s="80">
        <f>Y1298*AB1298/1000</f>
        <v>3.3124488635045455</v>
      </c>
      <c r="AE1298" s="145">
        <v>0.30786272877500004</v>
      </c>
      <c r="AF1298" s="150">
        <v>0.29599056392500001</v>
      </c>
      <c r="AG1298" s="155">
        <v>0.24004496627500002</v>
      </c>
      <c r="AH1298" s="160">
        <v>0.22584966937500001</v>
      </c>
      <c r="AI1298" s="179">
        <f>AE1298/AB1298*100</f>
        <v>4.123611899577468</v>
      </c>
      <c r="AJ1298" s="179">
        <f>AH1298/AB1298*100</f>
        <v>3.0251027393154657</v>
      </c>
      <c r="AK1298" s="260">
        <f>AH1298/AC1298</f>
        <v>363.01232871785589</v>
      </c>
      <c r="AL1298" s="109">
        <v>14.036327800546347</v>
      </c>
      <c r="AM1298" s="337">
        <v>1.673</v>
      </c>
      <c r="AN1298" s="341">
        <v>1.343548387096774E-2</v>
      </c>
      <c r="AO1298" s="345">
        <v>0</v>
      </c>
      <c r="AP1298" s="132">
        <f>AM1298*Y1298/1000</f>
        <v>0.74227664000000015</v>
      </c>
      <c r="AQ1298" s="136">
        <f>AN1298*Y1298/1000</f>
        <v>5.9610554838709683E-3</v>
      </c>
      <c r="AR1298" s="140">
        <f>AO1298*Y1298/1000</f>
        <v>0</v>
      </c>
      <c r="AS1298" s="465">
        <v>1.9470677131111878</v>
      </c>
      <c r="AT1298" s="430">
        <v>1.6864354838709679</v>
      </c>
      <c r="AU1298" s="352">
        <f>AS1298-AT1298</f>
        <v>0.26063222924021989</v>
      </c>
      <c r="AV1298" s="417">
        <f>AS1298*Y1298/1000</f>
        <v>0.86387500295317188</v>
      </c>
      <c r="AW1298" s="349">
        <f>AT1298*Y1298/1000</f>
        <v>0.74823769548387109</v>
      </c>
      <c r="AX1298" s="352">
        <f>AU1298*Y1298/1000</f>
        <v>0.11563730746930077</v>
      </c>
      <c r="AY1298" s="209">
        <v>1.2999999999999999E-2</v>
      </c>
      <c r="AZ1298" s="222">
        <v>4.6518914094093996E-3</v>
      </c>
      <c r="BA1298" s="225">
        <f>AY1298-AZ1298</f>
        <v>8.3481085905906006E-3</v>
      </c>
      <c r="BB1298" s="228">
        <f>AY1298*Y1298/1000</f>
        <v>5.7678400000000006E-3</v>
      </c>
      <c r="BC1298" s="222">
        <f>AZ1298*Y1298/1000</f>
        <v>2.0639511805267629E-3</v>
      </c>
      <c r="BD1298" s="225">
        <f>BA1298*Y1298/1000</f>
        <v>3.7038888194732382E-3</v>
      </c>
      <c r="BE1298" s="238">
        <f>AB1298/BA1298</f>
        <v>894.31649408300461</v>
      </c>
      <c r="BF1298" s="448">
        <f>AB1298/AU1298</f>
        <v>28.645157311224402</v>
      </c>
    </row>
    <row r="1299" spans="1:58" x14ac:dyDescent="0.25">
      <c r="A1299" s="8">
        <v>1293</v>
      </c>
      <c r="B1299" s="9">
        <v>69</v>
      </c>
      <c r="C1299" s="10" t="s">
        <v>12</v>
      </c>
      <c r="D1299" s="10" t="s">
        <v>10</v>
      </c>
      <c r="E1299" s="11" t="s">
        <v>8</v>
      </c>
      <c r="F1299" s="12" t="s">
        <v>36</v>
      </c>
      <c r="G1299" s="13">
        <v>42661</v>
      </c>
      <c r="H1299" s="14">
        <v>22</v>
      </c>
      <c r="I1299" s="11">
        <v>154</v>
      </c>
      <c r="J1299" s="39"/>
      <c r="K1299" s="39"/>
      <c r="L1299" s="44">
        <v>180.00997163655069</v>
      </c>
      <c r="M1299" s="39"/>
      <c r="N1299" s="39"/>
      <c r="O1299" s="39"/>
      <c r="P1299" s="39"/>
      <c r="Q1299" s="39"/>
      <c r="R1299" s="39"/>
      <c r="S1299" s="315">
        <v>6113.7386700160496</v>
      </c>
      <c r="T1299" s="323">
        <v>271.21502393240297</v>
      </c>
      <c r="U1299" s="328">
        <v>14.330053812070892</v>
      </c>
      <c r="V1299" s="287">
        <f>S1299/T1299</f>
        <v>22.542035398230095</v>
      </c>
      <c r="W1299" s="298">
        <f>S1299/U1299</f>
        <v>426.63752350086463</v>
      </c>
      <c r="X1299" s="305">
        <f>T1299/U1299</f>
        <v>18.926308825438294</v>
      </c>
      <c r="Y1299" s="39">
        <v>448.62</v>
      </c>
      <c r="Z1299" s="262">
        <v>41.900000000000006</v>
      </c>
      <c r="AA1299" s="192">
        <v>3.9</v>
      </c>
      <c r="AB1299" s="71">
        <v>5.1279717069297224</v>
      </c>
      <c r="AC1299" s="253">
        <f>(AB1299/12000)</f>
        <v>4.2733097557747684E-4</v>
      </c>
      <c r="AD1299" s="78">
        <f>Y1299*AB1299/1000</f>
        <v>2.3005106671628122</v>
      </c>
      <c r="AE1299" s="163">
        <v>0.222519665975</v>
      </c>
      <c r="AF1299" s="165">
        <v>0.21466026452499998</v>
      </c>
      <c r="AG1299" s="167">
        <v>0.178763732275</v>
      </c>
      <c r="AH1299" s="169">
        <v>0.16162199897500001</v>
      </c>
      <c r="AI1299" s="177">
        <f>AE1299/AB1299*100</f>
        <v>4.3393310004869257</v>
      </c>
      <c r="AJ1299" s="177">
        <f>AH1299/AB1299*100</f>
        <v>3.1517724397073197</v>
      </c>
      <c r="AK1299" s="258">
        <f>AH1299/AC1299</f>
        <v>378.21269276487845</v>
      </c>
      <c r="AL1299" s="107">
        <v>6.6053307296688963</v>
      </c>
      <c r="AM1299" s="336">
        <v>1.3681111111111111</v>
      </c>
      <c r="AN1299" s="339">
        <v>4.6290322580645159E-3</v>
      </c>
      <c r="AO1299" s="343">
        <v>0</v>
      </c>
      <c r="AP1299" s="130">
        <f>AM1299*Y1299/1000</f>
        <v>0.61376200666666658</v>
      </c>
      <c r="AQ1299" s="134">
        <f>AN1299*Y1299/1000</f>
        <v>2.0766764516129028E-3</v>
      </c>
      <c r="AR1299" s="138">
        <f>AO1299*Y1299/1000</f>
        <v>0</v>
      </c>
      <c r="AS1299" s="463">
        <v>1.6005392076257499</v>
      </c>
      <c r="AT1299" s="428">
        <v>1.3727401433691755</v>
      </c>
      <c r="AU1299" s="350">
        <f>AS1299-AT1299</f>
        <v>0.22779906425657437</v>
      </c>
      <c r="AV1299" s="415">
        <f>AS1299*Y1299/1000</f>
        <v>0.7180338993250639</v>
      </c>
      <c r="AW1299" s="347">
        <f>AT1299*Y1299/1000</f>
        <v>0.6158386831182795</v>
      </c>
      <c r="AX1299" s="350">
        <f>AU1299*Y1299/1000</f>
        <v>0.1021952162067844</v>
      </c>
      <c r="AY1299" s="207">
        <v>9.7000000000000003E-2</v>
      </c>
      <c r="AZ1299" s="220">
        <v>2.7624787988754222E-2</v>
      </c>
      <c r="BA1299" s="224">
        <f>AY1299-AZ1299</f>
        <v>6.9375212011245774E-2</v>
      </c>
      <c r="BB1299" s="226">
        <f>AY1299*Y1299/1000</f>
        <v>4.3516140000000002E-2</v>
      </c>
      <c r="BC1299" s="220">
        <f>AZ1299*Y1299/1000</f>
        <v>1.2393032387514919E-2</v>
      </c>
      <c r="BD1299" s="224">
        <f>BA1299*Y1299/1000</f>
        <v>3.1123107612485077E-2</v>
      </c>
      <c r="BE1299" s="236">
        <f>AB1299/BA1299</f>
        <v>73.916483398976482</v>
      </c>
      <c r="BF1299" s="446">
        <f>AB1299/AU1299</f>
        <v>22.510942806832567</v>
      </c>
    </row>
    <row r="1300" spans="1:58" x14ac:dyDescent="0.25">
      <c r="A1300" s="15">
        <v>1294</v>
      </c>
      <c r="B1300" s="16">
        <v>70</v>
      </c>
      <c r="C1300" s="17" t="s">
        <v>12</v>
      </c>
      <c r="D1300" s="17" t="s">
        <v>10</v>
      </c>
      <c r="E1300" s="18" t="s">
        <v>8</v>
      </c>
      <c r="F1300" s="19" t="s">
        <v>36</v>
      </c>
      <c r="G1300" s="20">
        <v>42661</v>
      </c>
      <c r="H1300" s="21">
        <v>22</v>
      </c>
      <c r="I1300" s="18">
        <v>154</v>
      </c>
      <c r="J1300" s="40"/>
      <c r="K1300" s="40"/>
      <c r="L1300" s="43">
        <v>180.03346754304692</v>
      </c>
      <c r="M1300" s="40"/>
      <c r="N1300" s="40"/>
      <c r="O1300" s="40"/>
      <c r="P1300" s="40"/>
      <c r="Q1300" s="40"/>
      <c r="R1300" s="40"/>
      <c r="S1300" s="313">
        <v>6114.5366693203505</v>
      </c>
      <c r="T1300" s="321">
        <v>271.25042443152398</v>
      </c>
      <c r="U1300" s="326">
        <v>14.331924250699339</v>
      </c>
      <c r="V1300" s="288">
        <f>S1300/T1300</f>
        <v>22.542035398230095</v>
      </c>
      <c r="W1300" s="299">
        <f>S1300/U1300</f>
        <v>426.63752350086457</v>
      </c>
      <c r="X1300" s="306">
        <f>T1300/U1300</f>
        <v>18.926308825438291</v>
      </c>
      <c r="Y1300" s="40">
        <v>449.28</v>
      </c>
      <c r="Z1300" s="263">
        <v>41.200000000000017</v>
      </c>
      <c r="AA1300" s="193">
        <v>3.86</v>
      </c>
      <c r="AB1300" s="72">
        <v>4.783342455842277</v>
      </c>
      <c r="AC1300" s="254">
        <f>(AB1300/12000)</f>
        <v>3.9861187132018977E-4</v>
      </c>
      <c r="AD1300" s="79">
        <f>Y1300*AB1300/1000</f>
        <v>2.1490600985608181</v>
      </c>
      <c r="AE1300" s="163">
        <v>0.19174697997499995</v>
      </c>
      <c r="AF1300" s="165">
        <v>0.18429232382499999</v>
      </c>
      <c r="AG1300" s="167">
        <v>0.14902396497500001</v>
      </c>
      <c r="AH1300" s="169">
        <v>0.14107860247500004</v>
      </c>
      <c r="AI1300" s="178">
        <f>AE1300/AB1300*100</f>
        <v>4.0086400199259016</v>
      </c>
      <c r="AJ1300" s="178">
        <f>AH1300/AB1300*100</f>
        <v>2.9493728240738757</v>
      </c>
      <c r="AK1300" s="259">
        <f>AH1300/AC1300</f>
        <v>353.92473888886502</v>
      </c>
      <c r="AL1300" s="108">
        <v>6.9469857674104025</v>
      </c>
      <c r="AM1300" s="335">
        <v>1.3665555555555555</v>
      </c>
      <c r="AN1300" s="340">
        <v>0</v>
      </c>
      <c r="AO1300" s="344">
        <v>0</v>
      </c>
      <c r="AP1300" s="131">
        <f>AM1300*Y1300/1000</f>
        <v>0.61396607999999997</v>
      </c>
      <c r="AQ1300" s="135">
        <f>AN1300*Y1300/1000</f>
        <v>0</v>
      </c>
      <c r="AR1300" s="139">
        <f>AO1300*Y1300/1000</f>
        <v>0</v>
      </c>
      <c r="AS1300" s="464">
        <v>1.5583492962239693</v>
      </c>
      <c r="AT1300" s="429">
        <v>1.3665555555555555</v>
      </c>
      <c r="AU1300" s="351">
        <f>AS1300-AT1300</f>
        <v>0.19179374066841381</v>
      </c>
      <c r="AV1300" s="416">
        <f>AS1300*Y1300/1000</f>
        <v>0.70013517180750484</v>
      </c>
      <c r="AW1300" s="348">
        <f>AT1300*Y1300/1000</f>
        <v>0.61396607999999997</v>
      </c>
      <c r="AX1300" s="351">
        <f>AU1300*Y1300/1000</f>
        <v>8.6169091807504955E-2</v>
      </c>
      <c r="AY1300" s="208">
        <v>7.0000000000000007E-2</v>
      </c>
      <c r="AZ1300" s="221">
        <v>2.7475503791599062E-2</v>
      </c>
      <c r="BA1300" s="223">
        <f>AY1300-AZ1300</f>
        <v>4.2524496208400944E-2</v>
      </c>
      <c r="BB1300" s="227">
        <f>AY1300*Y1300/1000</f>
        <v>3.1449600000000001E-2</v>
      </c>
      <c r="BC1300" s="221">
        <f>AZ1300*Y1300/1000</f>
        <v>1.2344194343489627E-2</v>
      </c>
      <c r="BD1300" s="223">
        <f>BA1300*Y1300/1000</f>
        <v>1.9105405656510373E-2</v>
      </c>
      <c r="BE1300" s="237">
        <f>AB1300/BA1300</f>
        <v>112.48440034187405</v>
      </c>
      <c r="BF1300" s="447">
        <f>AB1300/AU1300</f>
        <v>24.940034222034637</v>
      </c>
    </row>
    <row r="1301" spans="1:58" x14ac:dyDescent="0.25">
      <c r="A1301" s="15">
        <v>1295</v>
      </c>
      <c r="B1301" s="16">
        <v>71</v>
      </c>
      <c r="C1301" s="17" t="s">
        <v>12</v>
      </c>
      <c r="D1301" s="17" t="s">
        <v>10</v>
      </c>
      <c r="E1301" s="18" t="s">
        <v>8</v>
      </c>
      <c r="F1301" s="19" t="s">
        <v>36</v>
      </c>
      <c r="G1301" s="20">
        <v>42661</v>
      </c>
      <c r="H1301" s="21">
        <v>22</v>
      </c>
      <c r="I1301" s="18">
        <v>154</v>
      </c>
      <c r="J1301" s="40"/>
      <c r="K1301" s="40"/>
      <c r="L1301" s="43">
        <v>180.041299511879</v>
      </c>
      <c r="M1301" s="40"/>
      <c r="N1301" s="40"/>
      <c r="O1301" s="40"/>
      <c r="P1301" s="40"/>
      <c r="Q1301" s="40"/>
      <c r="R1301" s="40"/>
      <c r="S1301" s="313">
        <v>6114.8026690884508</v>
      </c>
      <c r="T1301" s="321">
        <v>271.26222459789761</v>
      </c>
      <c r="U1301" s="326">
        <v>14.332547730242155</v>
      </c>
      <c r="V1301" s="288"/>
      <c r="W1301" s="299"/>
      <c r="X1301" s="306"/>
      <c r="Y1301" s="40">
        <v>447.11</v>
      </c>
      <c r="Z1301" s="263"/>
      <c r="AA1301" s="193"/>
      <c r="AB1301" s="72"/>
      <c r="AC1301" s="254"/>
      <c r="AD1301" s="79"/>
      <c r="AE1301" s="163"/>
      <c r="AF1301" s="165"/>
      <c r="AG1301" s="167"/>
      <c r="AH1301" s="169"/>
      <c r="AI1301" s="178"/>
      <c r="AJ1301" s="178"/>
      <c r="AK1301" s="259"/>
      <c r="AL1301" s="108"/>
      <c r="AM1301" s="335"/>
      <c r="AN1301" s="340"/>
      <c r="AO1301" s="344"/>
      <c r="AP1301" s="131"/>
      <c r="AQ1301" s="135"/>
      <c r="AR1301" s="139"/>
      <c r="AS1301" s="464"/>
      <c r="AT1301" s="429"/>
      <c r="AU1301" s="351"/>
      <c r="AV1301" s="416"/>
      <c r="AW1301" s="348"/>
      <c r="AX1301" s="351"/>
      <c r="AY1301" s="208"/>
      <c r="AZ1301" s="221"/>
      <c r="BA1301" s="223"/>
      <c r="BB1301" s="227"/>
      <c r="BC1301" s="221"/>
      <c r="BD1301" s="223"/>
      <c r="BE1301" s="237"/>
      <c r="BF1301" s="447"/>
    </row>
    <row r="1302" spans="1:58" ht="15.75" thickBot="1" x14ac:dyDescent="0.3">
      <c r="A1302" s="85">
        <v>1296</v>
      </c>
      <c r="B1302" s="86">
        <v>72</v>
      </c>
      <c r="C1302" s="87" t="s">
        <v>12</v>
      </c>
      <c r="D1302" s="87" t="s">
        <v>10</v>
      </c>
      <c r="E1302" s="88" t="s">
        <v>8</v>
      </c>
      <c r="F1302" s="89" t="s">
        <v>36</v>
      </c>
      <c r="G1302" s="103">
        <v>42661</v>
      </c>
      <c r="H1302" s="91">
        <v>22</v>
      </c>
      <c r="I1302" s="88">
        <v>154</v>
      </c>
      <c r="J1302" s="92"/>
      <c r="K1302" s="92"/>
      <c r="L1302" s="93">
        <v>180.02563557421487</v>
      </c>
      <c r="M1302" s="92"/>
      <c r="N1302" s="92"/>
      <c r="O1302" s="92"/>
      <c r="P1302" s="92"/>
      <c r="Q1302" s="92"/>
      <c r="R1302" s="92"/>
      <c r="S1302" s="316">
        <v>6114.2706695522502</v>
      </c>
      <c r="T1302" s="324">
        <v>271.23862426515035</v>
      </c>
      <c r="U1302" s="329">
        <v>14.331300771156526</v>
      </c>
      <c r="V1302" s="290">
        <f>S1302/T1302</f>
        <v>22.542035398230091</v>
      </c>
      <c r="W1302" s="301">
        <f>S1302/U1302</f>
        <v>426.63752350086452</v>
      </c>
      <c r="X1302" s="308">
        <f>T1302/U1302</f>
        <v>18.926308825438291</v>
      </c>
      <c r="Y1302" s="92">
        <v>454.89</v>
      </c>
      <c r="Z1302" s="265">
        <v>44</v>
      </c>
      <c r="AA1302" s="195">
        <v>3.86</v>
      </c>
      <c r="AB1302" s="97">
        <v>4.8517527047772839</v>
      </c>
      <c r="AC1302" s="256">
        <f>(AB1302/12000)</f>
        <v>4.0431272539810702E-4</v>
      </c>
      <c r="AD1302" s="98">
        <f>Y1302*AB1302/1000</f>
        <v>2.2070137878761384</v>
      </c>
      <c r="AE1302" s="146">
        <v>0.18730214237500004</v>
      </c>
      <c r="AF1302" s="151">
        <v>0.17979494482499997</v>
      </c>
      <c r="AG1302" s="156">
        <v>0.14477480947500002</v>
      </c>
      <c r="AH1302" s="161">
        <v>0.13654957337500001</v>
      </c>
      <c r="AI1302" s="180">
        <f>AE1302/AB1302*100</f>
        <v>3.8605047242117836</v>
      </c>
      <c r="AJ1302" s="180">
        <f>AH1302/AB1302*100</f>
        <v>2.8144380326834533</v>
      </c>
      <c r="AK1302" s="261">
        <f>AH1302/AC1302</f>
        <v>337.73256392201432</v>
      </c>
      <c r="AL1302" s="110">
        <v>5.9220206541859168</v>
      </c>
      <c r="AM1302" s="338">
        <v>1.389888888888889</v>
      </c>
      <c r="AN1302" s="342">
        <v>4.6290322580645159E-3</v>
      </c>
      <c r="AO1302" s="346">
        <v>0</v>
      </c>
      <c r="AP1302" s="133">
        <f>AM1302*Y1302/1000</f>
        <v>0.63224655666666674</v>
      </c>
      <c r="AQ1302" s="137">
        <f>AN1302*Y1302/1000</f>
        <v>2.1057004838709674E-3</v>
      </c>
      <c r="AR1302" s="141">
        <f>AO1302*Y1302/1000</f>
        <v>0</v>
      </c>
      <c r="AS1302" s="466">
        <v>1.6255779825848276</v>
      </c>
      <c r="AT1302" s="431">
        <v>1.3945179211469534</v>
      </c>
      <c r="AU1302" s="354">
        <f>AS1302-AT1302</f>
        <v>0.23106006143787416</v>
      </c>
      <c r="AV1302" s="426">
        <f>AS1302*Y1302/1000</f>
        <v>0.73945916849801219</v>
      </c>
      <c r="AW1302" s="353">
        <f>AT1302*Y1302/1000</f>
        <v>0.63435225715053767</v>
      </c>
      <c r="AX1302" s="354">
        <f>AU1302*Y1302/1000</f>
        <v>0.10510691134747457</v>
      </c>
      <c r="AY1302" s="229">
        <v>6.3E-2</v>
      </c>
      <c r="AZ1302" s="230">
        <v>2.0107751349577083E-2</v>
      </c>
      <c r="BA1302" s="231">
        <f>AY1302-AZ1302</f>
        <v>4.2892248650422918E-2</v>
      </c>
      <c r="BB1302" s="232">
        <f>AY1302*Y1302/1000</f>
        <v>2.8658069999999997E-2</v>
      </c>
      <c r="BC1302" s="230">
        <f>AZ1302*Y1302/1000</f>
        <v>9.1468150114091193E-3</v>
      </c>
      <c r="BD1302" s="231">
        <f>BA1302*Y1302/1000</f>
        <v>1.9511254988590881E-2</v>
      </c>
      <c r="BE1302" s="239">
        <f>AB1302/BA1302</f>
        <v>113.11490671239139</v>
      </c>
      <c r="BF1302" s="449">
        <f>AB1302/AU1302</f>
        <v>20.997798903822197</v>
      </c>
    </row>
    <row r="1303" spans="1:58" ht="15.75" thickTop="1" x14ac:dyDescent="0.25">
      <c r="A1303" s="15">
        <v>1297</v>
      </c>
      <c r="B1303" s="16">
        <v>1</v>
      </c>
      <c r="C1303" s="17" t="s">
        <v>5</v>
      </c>
      <c r="D1303" s="17" t="s">
        <v>6</v>
      </c>
      <c r="E1303" s="18" t="s">
        <v>7</v>
      </c>
      <c r="F1303" s="19" t="s">
        <v>37</v>
      </c>
      <c r="G1303" s="20">
        <v>42669</v>
      </c>
      <c r="H1303" s="21">
        <v>23</v>
      </c>
      <c r="I1303" s="18">
        <v>161</v>
      </c>
      <c r="J1303" s="40"/>
      <c r="K1303" s="40"/>
      <c r="L1303" s="43">
        <v>30.000091841334029</v>
      </c>
      <c r="M1303" s="40"/>
      <c r="N1303" s="40"/>
      <c r="O1303" s="40"/>
      <c r="P1303" s="40"/>
      <c r="Q1303" s="40"/>
      <c r="R1303" s="40"/>
      <c r="S1303" s="313">
        <v>14148.143312679265</v>
      </c>
      <c r="T1303" s="321">
        <v>438.50134241416572</v>
      </c>
      <c r="U1303" s="326">
        <v>31.77701728115747</v>
      </c>
      <c r="V1303" s="287">
        <f>S1303/T1303</f>
        <v>32.264766248574688</v>
      </c>
      <c r="W1303" s="298">
        <f>S1303/U1303</f>
        <v>445.23194821902189</v>
      </c>
      <c r="X1303" s="305">
        <f>T1303/U1303</f>
        <v>13.799323534187707</v>
      </c>
      <c r="Y1303" s="40">
        <v>448.40000000000003</v>
      </c>
      <c r="Z1303" s="263">
        <v>66.199999999999989</v>
      </c>
      <c r="AA1303" s="193">
        <v>5.77</v>
      </c>
      <c r="AB1303" s="72">
        <v>14.574669894183996</v>
      </c>
      <c r="AC1303" s="253">
        <f>(AB1303/12000)</f>
        <v>1.2145558245153329E-3</v>
      </c>
      <c r="AD1303" s="79">
        <f>Y1303*AB1303/1000</f>
        <v>6.5352819805521047</v>
      </c>
      <c r="AE1303" s="163">
        <v>0.59196840980000009</v>
      </c>
      <c r="AF1303" s="165">
        <v>0.56208163504999997</v>
      </c>
      <c r="AG1303" s="167">
        <v>0.45165394989999996</v>
      </c>
      <c r="AH1303" s="169">
        <v>0.42366014427499998</v>
      </c>
      <c r="AI1303" s="178">
        <f>AE1303/AB1303*100</f>
        <v>4.0616248196209526</v>
      </c>
      <c r="AJ1303" s="177">
        <f>AH1303/AB1303*100</f>
        <v>2.9068249734017031</v>
      </c>
      <c r="AK1303" s="258">
        <f>AH1303/AC1303</f>
        <v>348.81899680820442</v>
      </c>
      <c r="AL1303" s="108">
        <v>136.70756910162945</v>
      </c>
      <c r="AS1303" s="455">
        <v>7.2865554178641476</v>
      </c>
      <c r="AT1303" s="348">
        <v>6.6328805344443937</v>
      </c>
      <c r="AU1303" s="351">
        <f>AS1303-AT1303</f>
        <v>0.65367488341975388</v>
      </c>
      <c r="AV1303" s="416">
        <f>AS1303*Y1303/1000</f>
        <v>3.2672914493702843</v>
      </c>
      <c r="AW1303" s="348">
        <f>AT1303*Y1303/1000</f>
        <v>2.9741836316448662</v>
      </c>
      <c r="AX1303" s="333">
        <f>AU1303*Y1303/1000</f>
        <v>0.29310781772541766</v>
      </c>
      <c r="AY1303" s="208">
        <v>1.3819999999999999</v>
      </c>
      <c r="AZ1303" s="221">
        <v>1.2215436070274177</v>
      </c>
      <c r="BA1303" s="223">
        <f>AY1303-AZ1303</f>
        <v>0.16045639297258218</v>
      </c>
      <c r="BB1303" s="227">
        <f>AY1303*Y1303/1000</f>
        <v>0.61968880000000004</v>
      </c>
      <c r="BC1303" s="221">
        <f>AZ1303*Y1303/1000</f>
        <v>0.54774015339109416</v>
      </c>
      <c r="BD1303" s="223">
        <f>BA1303*Y1303/1000</f>
        <v>7.1948646608905861E-2</v>
      </c>
      <c r="BE1303" s="237">
        <f>AB1303/BA1303</f>
        <v>90.83259086270516</v>
      </c>
      <c r="BF1303" s="447">
        <f>AB1303/AU1303</f>
        <v>22.296512018230551</v>
      </c>
    </row>
    <row r="1304" spans="1:58" x14ac:dyDescent="0.25">
      <c r="A1304" s="15">
        <v>1298</v>
      </c>
      <c r="B1304" s="16">
        <v>2</v>
      </c>
      <c r="C1304" s="17" t="s">
        <v>5</v>
      </c>
      <c r="D1304" s="17" t="s">
        <v>6</v>
      </c>
      <c r="E1304" s="18" t="s">
        <v>7</v>
      </c>
      <c r="F1304" s="19" t="s">
        <v>37</v>
      </c>
      <c r="G1304" s="20">
        <v>42669</v>
      </c>
      <c r="H1304" s="21">
        <v>23</v>
      </c>
      <c r="I1304" s="18">
        <v>161</v>
      </c>
      <c r="J1304" s="40"/>
      <c r="K1304" s="40"/>
      <c r="L1304" s="43">
        <v>30.003778035576371</v>
      </c>
      <c r="M1304" s="40"/>
      <c r="N1304" s="40"/>
      <c r="O1304" s="40"/>
      <c r="P1304" s="40"/>
      <c r="Q1304" s="40"/>
      <c r="R1304" s="40"/>
      <c r="S1304" s="313">
        <v>14149.881734171269</v>
      </c>
      <c r="T1304" s="321">
        <v>438.55522228667462</v>
      </c>
      <c r="U1304" s="326">
        <v>31.78092181114225</v>
      </c>
      <c r="V1304" s="288"/>
      <c r="W1304" s="299"/>
      <c r="X1304" s="306"/>
      <c r="Y1304" s="40">
        <v>456.53999999999996</v>
      </c>
      <c r="Z1304" s="263"/>
      <c r="AA1304" s="193"/>
      <c r="AB1304" s="72"/>
      <c r="AC1304" s="254"/>
      <c r="AD1304" s="79"/>
      <c r="AE1304" s="163"/>
      <c r="AF1304" s="165"/>
      <c r="AG1304" s="167"/>
      <c r="AH1304" s="169"/>
      <c r="AI1304" s="178"/>
      <c r="AJ1304" s="178"/>
      <c r="AK1304" s="259"/>
      <c r="AL1304" s="108"/>
      <c r="AS1304" s="455"/>
      <c r="AT1304" s="348"/>
      <c r="AU1304" s="351"/>
      <c r="AV1304" s="416"/>
      <c r="AW1304" s="348"/>
      <c r="AX1304" s="333"/>
      <c r="AY1304" s="208"/>
      <c r="AZ1304" s="221"/>
      <c r="BA1304" s="223"/>
      <c r="BB1304" s="227"/>
      <c r="BC1304" s="221"/>
      <c r="BD1304" s="223"/>
      <c r="BE1304" s="237"/>
      <c r="BF1304" s="447"/>
    </row>
    <row r="1305" spans="1:58" x14ac:dyDescent="0.25">
      <c r="A1305" s="15">
        <v>1299</v>
      </c>
      <c r="B1305" s="16">
        <v>3</v>
      </c>
      <c r="C1305" s="17" t="s">
        <v>5</v>
      </c>
      <c r="D1305" s="17" t="s">
        <v>6</v>
      </c>
      <c r="E1305" s="18" t="s">
        <v>7</v>
      </c>
      <c r="F1305" s="19" t="s">
        <v>37</v>
      </c>
      <c r="G1305" s="20">
        <v>42669</v>
      </c>
      <c r="H1305" s="21">
        <v>23</v>
      </c>
      <c r="I1305" s="18">
        <v>161</v>
      </c>
      <c r="J1305" s="40"/>
      <c r="K1305" s="40"/>
      <c r="L1305" s="43">
        <v>30.001934938455197</v>
      </c>
      <c r="M1305" s="40"/>
      <c r="N1305" s="40"/>
      <c r="O1305" s="40"/>
      <c r="P1305" s="40"/>
      <c r="Q1305" s="40"/>
      <c r="R1305" s="40"/>
      <c r="S1305" s="313">
        <v>14149.012523425265</v>
      </c>
      <c r="T1305" s="321">
        <v>438.52828235042011</v>
      </c>
      <c r="U1305" s="326">
        <v>31.778969546149856</v>
      </c>
      <c r="V1305" s="288">
        <f t="shared" ref="V1305:V1336" si="690">S1305/T1305</f>
        <v>32.264766248574688</v>
      </c>
      <c r="W1305" s="299">
        <f t="shared" ref="W1305:W1336" si="691">S1305/U1305</f>
        <v>445.23194821902183</v>
      </c>
      <c r="X1305" s="306">
        <f t="shared" ref="X1305:X1336" si="692">T1305/U1305</f>
        <v>13.799323534187707</v>
      </c>
      <c r="Y1305" s="40">
        <v>445.7</v>
      </c>
      <c r="Z1305" s="263">
        <v>7.4000000000000057</v>
      </c>
      <c r="AA1305" s="193">
        <v>6.14</v>
      </c>
      <c r="AB1305" s="72">
        <v>19.540506827376781</v>
      </c>
      <c r="AC1305" s="254">
        <f t="shared" ref="AC1305:AC1339" si="693">(AB1305/12000)</f>
        <v>1.6283755689480651E-3</v>
      </c>
      <c r="AD1305" s="79">
        <f t="shared" ref="AD1305:AD1339" si="694">Y1305*AB1305/1000</f>
        <v>8.7092038929618294</v>
      </c>
      <c r="AE1305" s="163">
        <v>0.78602402700000018</v>
      </c>
      <c r="AF1305" s="165">
        <v>0.75009572505</v>
      </c>
      <c r="AG1305" s="167">
        <v>0.61570017779999997</v>
      </c>
      <c r="AH1305" s="169">
        <v>0.58101789657500014</v>
      </c>
      <c r="AI1305" s="178">
        <f t="shared" ref="AI1305:AI1339" si="695">AE1305/AB1305*100</f>
        <v>4.0225365388105452</v>
      </c>
      <c r="AJ1305" s="178">
        <f t="shared" ref="AJ1305:AJ1339" si="696">AH1305/AB1305*100</f>
        <v>2.9734023877056162</v>
      </c>
      <c r="AK1305" s="259">
        <f t="shared" ref="AK1305:AK1339" si="697">AH1305/AC1305</f>
        <v>356.80828652467392</v>
      </c>
      <c r="AL1305" s="108">
        <v>138.14252026014373</v>
      </c>
      <c r="AS1305" s="455">
        <v>0.99635469270183108</v>
      </c>
      <c r="AT1305" s="348">
        <v>0.39088929897141933</v>
      </c>
      <c r="AU1305" s="351">
        <f t="shared" ref="AU1305:AU1339" si="698">AS1305-AT1305</f>
        <v>0.60546539373041175</v>
      </c>
      <c r="AV1305" s="416">
        <f t="shared" ref="AV1305:AV1339" si="699">AS1305*Y1305/1000</f>
        <v>0.44407528653720613</v>
      </c>
      <c r="AW1305" s="348">
        <f t="shared" ref="AW1305:AW1339" si="700">AT1305*Y1305/1000</f>
        <v>0.17421936055156159</v>
      </c>
      <c r="AX1305" s="333">
        <f t="shared" ref="AX1305:AX1339" si="701">AU1305*Y1305/1000</f>
        <v>0.26985592598564451</v>
      </c>
      <c r="AY1305" s="208">
        <v>0.38800000000000001</v>
      </c>
      <c r="AZ1305" s="221">
        <v>0.364097945563093</v>
      </c>
      <c r="BA1305" s="223">
        <f t="shared" ref="BA1305:BA1339" si="702">AY1305-AZ1305</f>
        <v>2.3902054436907016E-2</v>
      </c>
      <c r="BB1305" s="227">
        <f t="shared" ref="BB1305:BB1339" si="703">AY1305*Y1305/1000</f>
        <v>0.17293159999999999</v>
      </c>
      <c r="BC1305" s="221">
        <f t="shared" ref="BC1305:BC1339" si="704">AZ1305*Y1305/1000</f>
        <v>0.16227845433747054</v>
      </c>
      <c r="BD1305" s="223">
        <f t="shared" ref="BD1305:BD1339" si="705">BA1305*Y1305/1000</f>
        <v>1.0653145662529458E-2</v>
      </c>
      <c r="BE1305" s="237">
        <f t="shared" ref="BE1305:BE1339" si="706">AB1305/BA1305</f>
        <v>817.52415379007766</v>
      </c>
      <c r="BF1305" s="447">
        <f t="shared" ref="BF1305:BF1339" si="707">AB1305/AU1305</f>
        <v>32.273532112187645</v>
      </c>
    </row>
    <row r="1306" spans="1:58" ht="15.75" thickBot="1" x14ac:dyDescent="0.3">
      <c r="A1306" s="22">
        <v>1300</v>
      </c>
      <c r="B1306" s="23">
        <v>4</v>
      </c>
      <c r="C1306" s="24" t="s">
        <v>5</v>
      </c>
      <c r="D1306" s="24" t="s">
        <v>6</v>
      </c>
      <c r="E1306" s="25" t="s">
        <v>7</v>
      </c>
      <c r="F1306" s="26" t="s">
        <v>37</v>
      </c>
      <c r="G1306" s="27">
        <v>42669</v>
      </c>
      <c r="H1306" s="28">
        <v>23</v>
      </c>
      <c r="I1306" s="25">
        <v>161</v>
      </c>
      <c r="J1306" s="41"/>
      <c r="K1306" s="41"/>
      <c r="L1306" s="42">
        <v>30.005621132697549</v>
      </c>
      <c r="M1306" s="41"/>
      <c r="N1306" s="41"/>
      <c r="O1306" s="41"/>
      <c r="P1306" s="41"/>
      <c r="Q1306" s="41"/>
      <c r="R1306" s="41"/>
      <c r="S1306" s="314">
        <v>14150.750944917272</v>
      </c>
      <c r="T1306" s="322">
        <v>438.58216222292918</v>
      </c>
      <c r="U1306" s="327">
        <v>31.782874076134647</v>
      </c>
      <c r="V1306" s="289">
        <f t="shared" si="690"/>
        <v>32.264766248574681</v>
      </c>
      <c r="W1306" s="300">
        <f t="shared" si="691"/>
        <v>445.23194821902183</v>
      </c>
      <c r="X1306" s="307">
        <f t="shared" si="692"/>
        <v>13.799323534187707</v>
      </c>
      <c r="Y1306" s="41">
        <v>447.27</v>
      </c>
      <c r="Z1306" s="264">
        <v>55</v>
      </c>
      <c r="AA1306" s="194">
        <v>5.87</v>
      </c>
      <c r="AB1306" s="73">
        <v>17.60130994949467</v>
      </c>
      <c r="AC1306" s="255">
        <f t="shared" si="693"/>
        <v>1.4667758291245559E-3</v>
      </c>
      <c r="AD1306" s="80">
        <f t="shared" si="694"/>
        <v>7.8725379011104808</v>
      </c>
      <c r="AE1306" s="145">
        <v>0.66379933810000002</v>
      </c>
      <c r="AF1306" s="150">
        <v>0.63146215675000006</v>
      </c>
      <c r="AG1306" s="155">
        <v>0.50769113749999994</v>
      </c>
      <c r="AH1306" s="160">
        <v>0.47838984427499998</v>
      </c>
      <c r="AI1306" s="179">
        <f t="shared" si="695"/>
        <v>3.7713064539213885</v>
      </c>
      <c r="AJ1306" s="179">
        <f t="shared" si="696"/>
        <v>2.7179218231352968</v>
      </c>
      <c r="AK1306" s="260">
        <f t="shared" si="697"/>
        <v>326.1506187762356</v>
      </c>
      <c r="AL1306" s="109">
        <v>139.57747141865801</v>
      </c>
      <c r="AS1306" s="455">
        <v>5.7528061123331726</v>
      </c>
      <c r="AT1306" s="348">
        <v>5.110886222841553</v>
      </c>
      <c r="AU1306" s="352">
        <f t="shared" si="698"/>
        <v>0.6419198894916196</v>
      </c>
      <c r="AV1306" s="417">
        <f t="shared" si="699"/>
        <v>2.5730575898632577</v>
      </c>
      <c r="AW1306" s="349">
        <f t="shared" si="700"/>
        <v>2.2859460808903416</v>
      </c>
      <c r="AX1306" s="333">
        <f t="shared" si="701"/>
        <v>0.28711150897291671</v>
      </c>
      <c r="AY1306" s="209">
        <v>1.071</v>
      </c>
      <c r="AZ1306" s="222">
        <v>1.0195255991634529</v>
      </c>
      <c r="BA1306" s="225">
        <f t="shared" si="702"/>
        <v>5.1474400836547085E-2</v>
      </c>
      <c r="BB1306" s="228">
        <f t="shared" si="703"/>
        <v>0.47902616999999997</v>
      </c>
      <c r="BC1306" s="222">
        <f t="shared" si="704"/>
        <v>0.45600321473783756</v>
      </c>
      <c r="BD1306" s="225">
        <f t="shared" si="705"/>
        <v>2.3022955262162411E-2</v>
      </c>
      <c r="BE1306" s="238">
        <f t="shared" si="706"/>
        <v>341.94297871258857</v>
      </c>
      <c r="BF1306" s="448">
        <f t="shared" si="707"/>
        <v>27.419792154180413</v>
      </c>
    </row>
    <row r="1307" spans="1:58" x14ac:dyDescent="0.25">
      <c r="A1307" s="8">
        <v>1301</v>
      </c>
      <c r="B1307" s="9">
        <v>5</v>
      </c>
      <c r="C1307" s="10" t="s">
        <v>5</v>
      </c>
      <c r="D1307" s="10" t="s">
        <v>6</v>
      </c>
      <c r="E1307" s="11" t="s">
        <v>8</v>
      </c>
      <c r="F1307" s="12" t="s">
        <v>37</v>
      </c>
      <c r="G1307" s="13">
        <v>42668</v>
      </c>
      <c r="H1307" s="14">
        <v>23</v>
      </c>
      <c r="I1307" s="11">
        <v>161</v>
      </c>
      <c r="J1307" s="39"/>
      <c r="K1307" s="39"/>
      <c r="L1307" s="44">
        <v>30.003778035576371</v>
      </c>
      <c r="M1307" s="39"/>
      <c r="N1307" s="39"/>
      <c r="O1307" s="39"/>
      <c r="P1307" s="39"/>
      <c r="Q1307" s="39"/>
      <c r="R1307" s="39"/>
      <c r="S1307" s="315">
        <v>14149.881734171269</v>
      </c>
      <c r="T1307" s="323">
        <v>438.55522228667462</v>
      </c>
      <c r="U1307" s="328">
        <v>31.78092181114225</v>
      </c>
      <c r="V1307" s="287">
        <f t="shared" si="690"/>
        <v>32.264766248574688</v>
      </c>
      <c r="W1307" s="298">
        <f t="shared" si="691"/>
        <v>445.23194821902189</v>
      </c>
      <c r="X1307" s="305">
        <f t="shared" si="692"/>
        <v>13.799323534187707</v>
      </c>
      <c r="Y1307" s="39">
        <v>446.95000000000005</v>
      </c>
      <c r="Z1307" s="262">
        <v>4.7999999999999972</v>
      </c>
      <c r="AA1307" s="192">
        <v>6.14</v>
      </c>
      <c r="AB1307" s="71">
        <v>14.505123556271343</v>
      </c>
      <c r="AC1307" s="253">
        <f t="shared" si="693"/>
        <v>1.2087602963559453E-3</v>
      </c>
      <c r="AD1307" s="78">
        <f t="shared" si="694"/>
        <v>6.4830649734754768</v>
      </c>
      <c r="AE1307" s="163">
        <v>0.52622842050000007</v>
      </c>
      <c r="AF1307" s="165">
        <v>0.50181829935</v>
      </c>
      <c r="AG1307" s="167">
        <v>0.41442149129999994</v>
      </c>
      <c r="AH1307" s="169">
        <v>0.39097373187500006</v>
      </c>
      <c r="AI1307" s="177">
        <f t="shared" si="695"/>
        <v>3.6278796141138923</v>
      </c>
      <c r="AJ1307" s="177">
        <f t="shared" si="696"/>
        <v>2.6954181421361358</v>
      </c>
      <c r="AK1307" s="258">
        <f t="shared" si="697"/>
        <v>323.45017705633632</v>
      </c>
      <c r="AL1307" s="107">
        <v>92.343662450896517</v>
      </c>
      <c r="AS1307" s="456">
        <v>0.57476392788118069</v>
      </c>
      <c r="AT1307" s="347">
        <v>9.9686237401374986E-2</v>
      </c>
      <c r="AU1307" s="350">
        <f t="shared" si="698"/>
        <v>0.47507769047980569</v>
      </c>
      <c r="AV1307" s="415">
        <f t="shared" si="699"/>
        <v>0.25689073756649372</v>
      </c>
      <c r="AW1307" s="347">
        <f t="shared" si="700"/>
        <v>4.4554763806544558E-2</v>
      </c>
      <c r="AX1307" s="350">
        <f t="shared" si="701"/>
        <v>0.21233597375994917</v>
      </c>
      <c r="AY1307" s="207">
        <v>9.8000000000000004E-2</v>
      </c>
      <c r="AZ1307" s="220">
        <v>7.9719336435407503E-2</v>
      </c>
      <c r="BA1307" s="224">
        <f t="shared" si="702"/>
        <v>1.82806635645925E-2</v>
      </c>
      <c r="BB1307" s="226">
        <f t="shared" si="703"/>
        <v>4.3801100000000003E-2</v>
      </c>
      <c r="BC1307" s="220">
        <f t="shared" si="704"/>
        <v>3.5630557419805385E-2</v>
      </c>
      <c r="BD1307" s="224">
        <f t="shared" si="705"/>
        <v>8.1705425801946192E-3</v>
      </c>
      <c r="BE1307" s="236">
        <f t="shared" si="706"/>
        <v>793.46810935058534</v>
      </c>
      <c r="BF1307" s="446">
        <f t="shared" si="707"/>
        <v>30.532108425512181</v>
      </c>
    </row>
    <row r="1308" spans="1:58" x14ac:dyDescent="0.25">
      <c r="A1308" s="15">
        <v>1302</v>
      </c>
      <c r="B1308" s="16">
        <v>6</v>
      </c>
      <c r="C1308" s="17" t="s">
        <v>5</v>
      </c>
      <c r="D1308" s="17" t="s">
        <v>6</v>
      </c>
      <c r="E1308" s="18" t="s">
        <v>8</v>
      </c>
      <c r="F1308" s="19" t="s">
        <v>37</v>
      </c>
      <c r="G1308" s="20">
        <v>42668</v>
      </c>
      <c r="H1308" s="21">
        <v>23</v>
      </c>
      <c r="I1308" s="18">
        <v>161</v>
      </c>
      <c r="J1308" s="40"/>
      <c r="K1308" s="40"/>
      <c r="L1308" s="43">
        <v>30.003778035576371</v>
      </c>
      <c r="M1308" s="40"/>
      <c r="N1308" s="40"/>
      <c r="O1308" s="40"/>
      <c r="P1308" s="40"/>
      <c r="Q1308" s="40"/>
      <c r="R1308" s="40"/>
      <c r="S1308" s="313">
        <v>14149.881734171269</v>
      </c>
      <c r="T1308" s="321">
        <v>438.55522228667462</v>
      </c>
      <c r="U1308" s="326">
        <v>31.78092181114225</v>
      </c>
      <c r="V1308" s="288">
        <f t="shared" si="690"/>
        <v>32.264766248574688</v>
      </c>
      <c r="W1308" s="299">
        <f t="shared" si="691"/>
        <v>445.23194821902189</v>
      </c>
      <c r="X1308" s="306">
        <f t="shared" si="692"/>
        <v>13.799323534187707</v>
      </c>
      <c r="Y1308" s="40">
        <v>444.6</v>
      </c>
      <c r="Z1308" s="263">
        <v>15.299999999999997</v>
      </c>
      <c r="AA1308" s="193">
        <v>6.14</v>
      </c>
      <c r="AB1308" s="72">
        <v>17.215191458106798</v>
      </c>
      <c r="AC1308" s="254">
        <f t="shared" si="693"/>
        <v>1.4345992881755665E-3</v>
      </c>
      <c r="AD1308" s="79">
        <f t="shared" si="694"/>
        <v>7.6538741222742832</v>
      </c>
      <c r="AE1308" s="163">
        <v>0.61217295380000003</v>
      </c>
      <c r="AF1308" s="165">
        <v>0.58251321314999993</v>
      </c>
      <c r="AG1308" s="167">
        <v>0.47674696890000001</v>
      </c>
      <c r="AH1308" s="169">
        <v>0.45074556767499996</v>
      </c>
      <c r="AI1308" s="178">
        <f t="shared" si="695"/>
        <v>3.5560043307663705</v>
      </c>
      <c r="AJ1308" s="178">
        <f t="shared" si="696"/>
        <v>2.6183012182692837</v>
      </c>
      <c r="AK1308" s="259">
        <f t="shared" si="697"/>
        <v>314.19614619231407</v>
      </c>
      <c r="AL1308" s="108">
        <v>124.55034400866128</v>
      </c>
      <c r="AS1308" s="455">
        <v>1.7408291266045239</v>
      </c>
      <c r="AT1308" s="348">
        <v>1.1032377444889072</v>
      </c>
      <c r="AU1308" s="351">
        <f t="shared" si="698"/>
        <v>0.63759138211561672</v>
      </c>
      <c r="AV1308" s="416">
        <f t="shared" si="699"/>
        <v>0.77397262968837144</v>
      </c>
      <c r="AW1308" s="348">
        <f t="shared" si="700"/>
        <v>0.49049950119976821</v>
      </c>
      <c r="AX1308" s="351">
        <f t="shared" si="701"/>
        <v>0.28347312848860323</v>
      </c>
      <c r="AY1308" s="208">
        <v>0.32800000000000001</v>
      </c>
      <c r="AZ1308" s="221">
        <v>0.203698959408571</v>
      </c>
      <c r="BA1308" s="223">
        <f t="shared" si="702"/>
        <v>0.12430104059142902</v>
      </c>
      <c r="BB1308" s="227">
        <f t="shared" si="703"/>
        <v>0.14582880000000001</v>
      </c>
      <c r="BC1308" s="221">
        <f t="shared" si="704"/>
        <v>9.0564557353050676E-2</v>
      </c>
      <c r="BD1308" s="223">
        <f t="shared" si="705"/>
        <v>5.5264242646949339E-2</v>
      </c>
      <c r="BE1308" s="237">
        <f t="shared" si="706"/>
        <v>138.4959560772482</v>
      </c>
      <c r="BF1308" s="447">
        <f t="shared" si="707"/>
        <v>27.000351543310391</v>
      </c>
    </row>
    <row r="1309" spans="1:58" x14ac:dyDescent="0.25">
      <c r="A1309" s="15">
        <v>1303</v>
      </c>
      <c r="B1309" s="16">
        <v>7</v>
      </c>
      <c r="C1309" s="17" t="s">
        <v>5</v>
      </c>
      <c r="D1309" s="17" t="s">
        <v>6</v>
      </c>
      <c r="E1309" s="18" t="s">
        <v>8</v>
      </c>
      <c r="F1309" s="19" t="s">
        <v>37</v>
      </c>
      <c r="G1309" s="20">
        <v>42668</v>
      </c>
      <c r="H1309" s="21">
        <v>23</v>
      </c>
      <c r="I1309" s="18">
        <v>161</v>
      </c>
      <c r="J1309" s="40"/>
      <c r="K1309" s="40"/>
      <c r="L1309" s="43">
        <v>30.007464229818719</v>
      </c>
      <c r="M1309" s="40"/>
      <c r="N1309" s="40"/>
      <c r="O1309" s="40"/>
      <c r="P1309" s="40"/>
      <c r="Q1309" s="40"/>
      <c r="R1309" s="40"/>
      <c r="S1309" s="313">
        <v>14151.620155663273</v>
      </c>
      <c r="T1309" s="321">
        <v>438.60910215918364</v>
      </c>
      <c r="U1309" s="326">
        <v>31.784826341127037</v>
      </c>
      <c r="V1309" s="288">
        <f t="shared" si="690"/>
        <v>32.264766248574681</v>
      </c>
      <c r="W1309" s="299">
        <f t="shared" si="691"/>
        <v>445.23194821902183</v>
      </c>
      <c r="X1309" s="306">
        <f t="shared" si="692"/>
        <v>13.799323534187707</v>
      </c>
      <c r="Y1309" s="40">
        <v>445.88</v>
      </c>
      <c r="Z1309" s="263">
        <v>6.2999999999999972</v>
      </c>
      <c r="AA1309" s="193">
        <v>6.11</v>
      </c>
      <c r="AB1309" s="72">
        <v>16.293891419740596</v>
      </c>
      <c r="AC1309" s="254">
        <f t="shared" si="693"/>
        <v>1.357824284978383E-3</v>
      </c>
      <c r="AD1309" s="79">
        <f t="shared" si="694"/>
        <v>7.2651203062339373</v>
      </c>
      <c r="AE1309" s="163">
        <v>0.60551881050000012</v>
      </c>
      <c r="AF1309" s="165">
        <v>0.57721418145000003</v>
      </c>
      <c r="AG1309" s="167">
        <v>0.47695278369999994</v>
      </c>
      <c r="AH1309" s="169">
        <v>0.45089839397499998</v>
      </c>
      <c r="AI1309" s="178">
        <f t="shared" si="695"/>
        <v>3.7162320215684863</v>
      </c>
      <c r="AJ1309" s="178">
        <f t="shared" si="696"/>
        <v>2.7672848821658489</v>
      </c>
      <c r="AK1309" s="259">
        <f t="shared" si="697"/>
        <v>332.07418585990189</v>
      </c>
      <c r="AL1309" s="108">
        <v>117.05671018086453</v>
      </c>
      <c r="AS1309" s="455">
        <v>0.92091557186521911</v>
      </c>
      <c r="AT1309" s="348">
        <v>0.3975949687324668</v>
      </c>
      <c r="AU1309" s="351">
        <f t="shared" si="698"/>
        <v>0.5233206031327523</v>
      </c>
      <c r="AV1309" s="416">
        <f t="shared" si="699"/>
        <v>0.41061783518326389</v>
      </c>
      <c r="AW1309" s="348">
        <f t="shared" si="700"/>
        <v>0.17727964465843229</v>
      </c>
      <c r="AX1309" s="351">
        <f t="shared" si="701"/>
        <v>0.2333381905248316</v>
      </c>
      <c r="AY1309" s="208">
        <v>0.30299999999999999</v>
      </c>
      <c r="AZ1309" s="221">
        <v>0.25835082843883006</v>
      </c>
      <c r="BA1309" s="223">
        <f t="shared" si="702"/>
        <v>4.4649171561169931E-2</v>
      </c>
      <c r="BB1309" s="227">
        <f t="shared" si="703"/>
        <v>0.13510164</v>
      </c>
      <c r="BC1309" s="221">
        <f t="shared" si="704"/>
        <v>0.11519346738430555</v>
      </c>
      <c r="BD1309" s="223">
        <f t="shared" si="705"/>
        <v>1.9908172615694452E-2</v>
      </c>
      <c r="BE1309" s="237">
        <f t="shared" si="706"/>
        <v>364.93155079972217</v>
      </c>
      <c r="BF1309" s="447">
        <f t="shared" si="707"/>
        <v>31.13558174893274</v>
      </c>
    </row>
    <row r="1310" spans="1:58" ht="15.75" thickBot="1" x14ac:dyDescent="0.3">
      <c r="A1310" s="22">
        <v>1304</v>
      </c>
      <c r="B1310" s="23">
        <v>8</v>
      </c>
      <c r="C1310" s="24" t="s">
        <v>5</v>
      </c>
      <c r="D1310" s="24" t="s">
        <v>6</v>
      </c>
      <c r="E1310" s="25" t="s">
        <v>8</v>
      </c>
      <c r="F1310" s="26" t="s">
        <v>37</v>
      </c>
      <c r="G1310" s="27">
        <v>42668</v>
      </c>
      <c r="H1310" s="28">
        <v>23</v>
      </c>
      <c r="I1310" s="25">
        <v>161</v>
      </c>
      <c r="J1310" s="41"/>
      <c r="K1310" s="41"/>
      <c r="L1310" s="42">
        <v>30.007464229818719</v>
      </c>
      <c r="M1310" s="41"/>
      <c r="N1310" s="41"/>
      <c r="O1310" s="41"/>
      <c r="P1310" s="41"/>
      <c r="Q1310" s="41"/>
      <c r="R1310" s="41"/>
      <c r="S1310" s="314">
        <v>14151.620155663273</v>
      </c>
      <c r="T1310" s="322">
        <v>438.60910215918364</v>
      </c>
      <c r="U1310" s="327">
        <v>31.784826341127037</v>
      </c>
      <c r="V1310" s="289">
        <f t="shared" si="690"/>
        <v>32.264766248574681</v>
      </c>
      <c r="W1310" s="300">
        <f t="shared" si="691"/>
        <v>445.23194821902183</v>
      </c>
      <c r="X1310" s="307">
        <f t="shared" si="692"/>
        <v>13.799323534187707</v>
      </c>
      <c r="Y1310" s="41">
        <v>448.02</v>
      </c>
      <c r="Z1310" s="264">
        <v>7.3999999999999915</v>
      </c>
      <c r="AA1310" s="194">
        <v>6.32</v>
      </c>
      <c r="AB1310" s="73">
        <v>14.841871593336451</v>
      </c>
      <c r="AC1310" s="255">
        <f t="shared" si="693"/>
        <v>1.2368226327780377E-3</v>
      </c>
      <c r="AD1310" s="80">
        <f t="shared" si="694"/>
        <v>6.6494553112465962</v>
      </c>
      <c r="AE1310" s="145">
        <v>0.51676630230000009</v>
      </c>
      <c r="AF1310" s="150">
        <v>0.49167996645000006</v>
      </c>
      <c r="AG1310" s="155">
        <v>0.40733378379999996</v>
      </c>
      <c r="AH1310" s="160">
        <v>0.38553439087499997</v>
      </c>
      <c r="AI1310" s="179">
        <f t="shared" si="695"/>
        <v>3.4818135910299377</v>
      </c>
      <c r="AJ1310" s="179">
        <f t="shared" si="696"/>
        <v>2.5976130331709189</v>
      </c>
      <c r="AK1310" s="260">
        <f t="shared" si="697"/>
        <v>311.71356398051023</v>
      </c>
      <c r="AL1310" s="109">
        <v>101.43168645482025</v>
      </c>
      <c r="AS1310" s="457">
        <v>0.54303969741525615</v>
      </c>
      <c r="AT1310" s="349">
        <v>7.2383390759414371E-2</v>
      </c>
      <c r="AU1310" s="352">
        <f t="shared" si="698"/>
        <v>0.47065630665584179</v>
      </c>
      <c r="AV1310" s="417">
        <f t="shared" si="699"/>
        <v>0.24329264523598307</v>
      </c>
      <c r="AW1310" s="349">
        <f t="shared" si="700"/>
        <v>3.2429206728032824E-2</v>
      </c>
      <c r="AX1310" s="352">
        <f t="shared" si="701"/>
        <v>0.21086343850795022</v>
      </c>
      <c r="AY1310" s="209">
        <v>0.16500000000000001</v>
      </c>
      <c r="AZ1310" s="222">
        <v>0.11098642501704829</v>
      </c>
      <c r="BA1310" s="225">
        <f t="shared" si="702"/>
        <v>5.4013574982951715E-2</v>
      </c>
      <c r="BB1310" s="228">
        <f t="shared" si="703"/>
        <v>7.3923299999999997E-2</v>
      </c>
      <c r="BC1310" s="222">
        <f t="shared" si="704"/>
        <v>4.9724138136137977E-2</v>
      </c>
      <c r="BD1310" s="225">
        <f t="shared" si="705"/>
        <v>2.4199161863862027E-2</v>
      </c>
      <c r="BE1310" s="238">
        <f t="shared" si="706"/>
        <v>274.78039729866032</v>
      </c>
      <c r="BF1310" s="448">
        <f t="shared" si="707"/>
        <v>31.534415630786988</v>
      </c>
    </row>
    <row r="1311" spans="1:58" x14ac:dyDescent="0.25">
      <c r="A1311" s="8">
        <v>1305</v>
      </c>
      <c r="B1311" s="9">
        <v>9</v>
      </c>
      <c r="C1311" s="10" t="s">
        <v>5</v>
      </c>
      <c r="D1311" s="10" t="s">
        <v>9</v>
      </c>
      <c r="E1311" s="11" t="s">
        <v>7</v>
      </c>
      <c r="F1311" s="12" t="s">
        <v>37</v>
      </c>
      <c r="G1311" s="13">
        <v>42669</v>
      </c>
      <c r="H1311" s="14">
        <v>23</v>
      </c>
      <c r="I1311" s="11">
        <v>161</v>
      </c>
      <c r="J1311" s="39"/>
      <c r="K1311" s="39"/>
      <c r="L1311" s="44">
        <v>75.006439046193151</v>
      </c>
      <c r="M1311" s="39"/>
      <c r="N1311" s="39"/>
      <c r="O1311" s="39"/>
      <c r="P1311" s="39"/>
      <c r="Q1311" s="39"/>
      <c r="R1311" s="39"/>
      <c r="S1311" s="315">
        <v>22427.17529627524</v>
      </c>
      <c r="T1311" s="323">
        <v>1144.3482383814201</v>
      </c>
      <c r="U1311" s="328">
        <v>91.95936939726738</v>
      </c>
      <c r="V1311" s="287">
        <f t="shared" si="690"/>
        <v>19.598208433471708</v>
      </c>
      <c r="W1311" s="298">
        <f t="shared" si="691"/>
        <v>243.88135154982561</v>
      </c>
      <c r="X1311" s="305">
        <f t="shared" si="692"/>
        <v>12.444063567223907</v>
      </c>
      <c r="Y1311" s="39">
        <v>444.59999999999997</v>
      </c>
      <c r="Z1311" s="262">
        <v>138.6</v>
      </c>
      <c r="AA1311" s="192">
        <v>4.1900000000000004</v>
      </c>
      <c r="AB1311" s="71">
        <v>24.534944922961557</v>
      </c>
      <c r="AC1311" s="253">
        <f t="shared" si="693"/>
        <v>2.0445787435801298E-3</v>
      </c>
      <c r="AD1311" s="78">
        <f t="shared" si="694"/>
        <v>10.908236512748708</v>
      </c>
      <c r="AE1311" s="163">
        <v>0.99937885300000029</v>
      </c>
      <c r="AF1311" s="165">
        <v>0.94376528305000007</v>
      </c>
      <c r="AG1311" s="167">
        <v>0.7155945226</v>
      </c>
      <c r="AH1311" s="169">
        <v>0.66917102037500009</v>
      </c>
      <c r="AI1311" s="177">
        <f t="shared" si="695"/>
        <v>4.0732875339153916</v>
      </c>
      <c r="AJ1311" s="177">
        <f t="shared" si="696"/>
        <v>2.7274201041663719</v>
      </c>
      <c r="AK1311" s="258">
        <f t="shared" si="697"/>
        <v>327.29041249996465</v>
      </c>
      <c r="AL1311" s="107">
        <v>125.06852081590259</v>
      </c>
      <c r="AS1311" s="456">
        <v>14.521604270078161</v>
      </c>
      <c r="AT1311" s="347">
        <v>13.831114416560615</v>
      </c>
      <c r="AU1311" s="350">
        <f t="shared" si="698"/>
        <v>0.69048985351754588</v>
      </c>
      <c r="AV1311" s="415">
        <f t="shared" si="699"/>
        <v>6.4563052584767497</v>
      </c>
      <c r="AW1311" s="347">
        <f t="shared" si="700"/>
        <v>6.1493134696028493</v>
      </c>
      <c r="AX1311" s="350">
        <f t="shared" si="701"/>
        <v>0.30699178887390088</v>
      </c>
      <c r="AY1311" s="207">
        <v>1.1519999999999999</v>
      </c>
      <c r="AZ1311" s="220">
        <v>1.0139704773494083</v>
      </c>
      <c r="BA1311" s="224">
        <f t="shared" si="702"/>
        <v>0.13802952265059165</v>
      </c>
      <c r="BB1311" s="226">
        <f t="shared" si="703"/>
        <v>0.51217919999999995</v>
      </c>
      <c r="BC1311" s="220">
        <f t="shared" si="704"/>
        <v>0.45081127422954687</v>
      </c>
      <c r="BD1311" s="224">
        <f t="shared" si="705"/>
        <v>6.1367925770453038E-2</v>
      </c>
      <c r="BE1311" s="236">
        <f t="shared" si="706"/>
        <v>177.75142920018197</v>
      </c>
      <c r="BF1311" s="446">
        <f t="shared" si="707"/>
        <v>35.532665393957316</v>
      </c>
    </row>
    <row r="1312" spans="1:58" x14ac:dyDescent="0.25">
      <c r="A1312" s="15">
        <v>1306</v>
      </c>
      <c r="B1312" s="16">
        <v>10</v>
      </c>
      <c r="C1312" s="17" t="s">
        <v>5</v>
      </c>
      <c r="D1312" s="17" t="s">
        <v>9</v>
      </c>
      <c r="E1312" s="18" t="s">
        <v>7</v>
      </c>
      <c r="F1312" s="19" t="s">
        <v>37</v>
      </c>
      <c r="G1312" s="20">
        <v>42669</v>
      </c>
      <c r="H1312" s="21">
        <v>23</v>
      </c>
      <c r="I1312" s="18">
        <v>161</v>
      </c>
      <c r="J1312" s="40"/>
      <c r="K1312" s="40"/>
      <c r="L1312" s="43">
        <v>75.006439046193151</v>
      </c>
      <c r="M1312" s="40"/>
      <c r="N1312" s="40"/>
      <c r="O1312" s="40"/>
      <c r="P1312" s="40"/>
      <c r="Q1312" s="40"/>
      <c r="R1312" s="40"/>
      <c r="S1312" s="313">
        <v>22427.17529627524</v>
      </c>
      <c r="T1312" s="321">
        <v>1144.3482383814201</v>
      </c>
      <c r="U1312" s="326">
        <v>91.95936939726738</v>
      </c>
      <c r="V1312" s="288">
        <f t="shared" si="690"/>
        <v>19.598208433471708</v>
      </c>
      <c r="W1312" s="299">
        <f t="shared" si="691"/>
        <v>243.88135154982561</v>
      </c>
      <c r="X1312" s="306">
        <f t="shared" si="692"/>
        <v>12.444063567223907</v>
      </c>
      <c r="Y1312" s="40">
        <v>455.99000000000007</v>
      </c>
      <c r="Z1312" s="263">
        <v>82.6</v>
      </c>
      <c r="AA1312" s="193">
        <v>4.4800000000000004</v>
      </c>
      <c r="AB1312" s="72">
        <v>22.683096633218476</v>
      </c>
      <c r="AC1312" s="254">
        <f t="shared" si="693"/>
        <v>1.8902580527682064E-3</v>
      </c>
      <c r="AD1312" s="79">
        <f t="shared" si="694"/>
        <v>10.343265233781294</v>
      </c>
      <c r="AE1312" s="163">
        <v>0.90181487100000013</v>
      </c>
      <c r="AF1312" s="165">
        <v>0.85176515604999992</v>
      </c>
      <c r="AG1312" s="167">
        <v>0.64423840489999995</v>
      </c>
      <c r="AH1312" s="169">
        <v>0.60216985647499999</v>
      </c>
      <c r="AI1312" s="178">
        <f t="shared" si="695"/>
        <v>3.9757132175654042</v>
      </c>
      <c r="AJ1312" s="178">
        <f t="shared" si="696"/>
        <v>2.6547074511561473</v>
      </c>
      <c r="AK1312" s="259">
        <f t="shared" si="697"/>
        <v>318.5648941387376</v>
      </c>
      <c r="AL1312" s="108">
        <v>142.28793471807387</v>
      </c>
      <c r="AS1312" s="455">
        <v>9.063044366909244</v>
      </c>
      <c r="AT1312" s="348">
        <v>8.4360015187652682</v>
      </c>
      <c r="AU1312" s="351">
        <f t="shared" si="698"/>
        <v>0.62704284814397582</v>
      </c>
      <c r="AV1312" s="416">
        <f t="shared" si="699"/>
        <v>4.1326576008669473</v>
      </c>
      <c r="AW1312" s="348">
        <f t="shared" si="700"/>
        <v>3.8467323325417753</v>
      </c>
      <c r="AX1312" s="351">
        <f t="shared" si="701"/>
        <v>0.28592526832517162</v>
      </c>
      <c r="AY1312" s="208">
        <v>0.55300000000000005</v>
      </c>
      <c r="AZ1312" s="221">
        <v>0.47567290651492861</v>
      </c>
      <c r="BA1312" s="223">
        <f t="shared" si="702"/>
        <v>7.7327093485071441E-2</v>
      </c>
      <c r="BB1312" s="227">
        <f t="shared" si="703"/>
        <v>0.25216247000000008</v>
      </c>
      <c r="BC1312" s="221">
        <f t="shared" si="704"/>
        <v>0.21690208864174232</v>
      </c>
      <c r="BD1312" s="223">
        <f t="shared" si="705"/>
        <v>3.5260381358257729E-2</v>
      </c>
      <c r="BE1312" s="237">
        <f t="shared" si="706"/>
        <v>293.33957363336839</v>
      </c>
      <c r="BF1312" s="447">
        <f t="shared" si="707"/>
        <v>36.174715492505214</v>
      </c>
    </row>
    <row r="1313" spans="1:58" x14ac:dyDescent="0.25">
      <c r="A1313" s="15">
        <v>1307</v>
      </c>
      <c r="B1313" s="16">
        <v>11</v>
      </c>
      <c r="C1313" s="17" t="s">
        <v>5</v>
      </c>
      <c r="D1313" s="17" t="s">
        <v>9</v>
      </c>
      <c r="E1313" s="18" t="s">
        <v>7</v>
      </c>
      <c r="F1313" s="19" t="s">
        <v>37</v>
      </c>
      <c r="G1313" s="20">
        <v>42669</v>
      </c>
      <c r="H1313" s="21">
        <v>23</v>
      </c>
      <c r="I1313" s="18">
        <v>161</v>
      </c>
      <c r="J1313" s="40"/>
      <c r="K1313" s="40"/>
      <c r="L1313" s="43">
        <v>75.014295865925661</v>
      </c>
      <c r="M1313" s="40"/>
      <c r="N1313" s="40"/>
      <c r="O1313" s="40"/>
      <c r="P1313" s="40"/>
      <c r="Q1313" s="40"/>
      <c r="R1313" s="40"/>
      <c r="S1313" s="313">
        <v>22429.524511564658</v>
      </c>
      <c r="T1313" s="321">
        <v>1144.468107261139</v>
      </c>
      <c r="U1313" s="326">
        <v>91.969002012776897</v>
      </c>
      <c r="V1313" s="288">
        <f t="shared" si="690"/>
        <v>19.598208433471708</v>
      </c>
      <c r="W1313" s="299">
        <f t="shared" si="691"/>
        <v>243.88135154982555</v>
      </c>
      <c r="X1313" s="306">
        <f t="shared" si="692"/>
        <v>12.444063567223905</v>
      </c>
      <c r="Y1313" s="40">
        <v>443.78000000000003</v>
      </c>
      <c r="Z1313" s="263">
        <v>102.6</v>
      </c>
      <c r="AA1313" s="193">
        <v>4.38</v>
      </c>
      <c r="AB1313" s="72">
        <v>20.7604927961134</v>
      </c>
      <c r="AC1313" s="254">
        <f t="shared" si="693"/>
        <v>1.7300410663427834E-3</v>
      </c>
      <c r="AD1313" s="79">
        <f t="shared" si="694"/>
        <v>9.2130914930592063</v>
      </c>
      <c r="AE1313" s="163">
        <v>0.87501209200000007</v>
      </c>
      <c r="AF1313" s="165">
        <v>0.82553446304999989</v>
      </c>
      <c r="AG1313" s="167">
        <v>0.62383937089999997</v>
      </c>
      <c r="AH1313" s="169">
        <v>0.58266918367499998</v>
      </c>
      <c r="AI1313" s="178">
        <f t="shared" si="695"/>
        <v>4.2147944203126633</v>
      </c>
      <c r="AJ1313" s="178">
        <f t="shared" si="696"/>
        <v>2.806625013179274</v>
      </c>
      <c r="AK1313" s="259">
        <f t="shared" si="697"/>
        <v>336.79500158151291</v>
      </c>
      <c r="AL1313" s="108">
        <v>129.6922523266708</v>
      </c>
      <c r="AS1313" s="455">
        <v>10.720832259134758</v>
      </c>
      <c r="AT1313" s="348">
        <v>10.074520285219126</v>
      </c>
      <c r="AU1313" s="351">
        <f t="shared" si="698"/>
        <v>0.64631197391563155</v>
      </c>
      <c r="AV1313" s="416">
        <f t="shared" si="699"/>
        <v>4.757690939958823</v>
      </c>
      <c r="AW1313" s="348">
        <f t="shared" si="700"/>
        <v>4.4708706121745445</v>
      </c>
      <c r="AX1313" s="351">
        <f t="shared" si="701"/>
        <v>0.28682032778427902</v>
      </c>
      <c r="AY1313" s="208">
        <v>0.66800000000000004</v>
      </c>
      <c r="AZ1313" s="221">
        <v>0.56528409077689501</v>
      </c>
      <c r="BA1313" s="223">
        <f t="shared" si="702"/>
        <v>0.10271590922310503</v>
      </c>
      <c r="BB1313" s="227">
        <f t="shared" si="703"/>
        <v>0.29644504000000005</v>
      </c>
      <c r="BC1313" s="221">
        <f t="shared" si="704"/>
        <v>0.25086177380497049</v>
      </c>
      <c r="BD1313" s="223">
        <f t="shared" si="705"/>
        <v>4.5583266195029552E-2</v>
      </c>
      <c r="BE1313" s="237">
        <f t="shared" si="706"/>
        <v>202.11565037135955</v>
      </c>
      <c r="BF1313" s="447">
        <f t="shared" si="707"/>
        <v>32.121473272942083</v>
      </c>
    </row>
    <row r="1314" spans="1:58" ht="15.75" thickBot="1" x14ac:dyDescent="0.3">
      <c r="A1314" s="22">
        <v>1308</v>
      </c>
      <c r="B1314" s="23">
        <v>12</v>
      </c>
      <c r="C1314" s="24" t="s">
        <v>5</v>
      </c>
      <c r="D1314" s="24" t="s">
        <v>9</v>
      </c>
      <c r="E1314" s="25" t="s">
        <v>7</v>
      </c>
      <c r="F1314" s="26" t="s">
        <v>37</v>
      </c>
      <c r="G1314" s="27">
        <v>42669</v>
      </c>
      <c r="H1314" s="28">
        <v>23</v>
      </c>
      <c r="I1314" s="25">
        <v>161</v>
      </c>
      <c r="J1314" s="41"/>
      <c r="K1314" s="41"/>
      <c r="L1314" s="42">
        <v>75.006439046193151</v>
      </c>
      <c r="M1314" s="41"/>
      <c r="N1314" s="41"/>
      <c r="O1314" s="41"/>
      <c r="P1314" s="41"/>
      <c r="Q1314" s="41"/>
      <c r="R1314" s="41"/>
      <c r="S1314" s="314">
        <v>22427.17529627524</v>
      </c>
      <c r="T1314" s="322">
        <v>1144.3482383814201</v>
      </c>
      <c r="U1314" s="327">
        <v>91.95936939726738</v>
      </c>
      <c r="V1314" s="289">
        <f t="shared" si="690"/>
        <v>19.598208433471708</v>
      </c>
      <c r="W1314" s="300">
        <f t="shared" si="691"/>
        <v>243.88135154982561</v>
      </c>
      <c r="X1314" s="307">
        <f t="shared" si="692"/>
        <v>12.444063567223907</v>
      </c>
      <c r="Y1314" s="41">
        <v>449.43000000000006</v>
      </c>
      <c r="Z1314" s="264">
        <v>91.6</v>
      </c>
      <c r="AA1314" s="194">
        <v>4.3</v>
      </c>
      <c r="AB1314" s="73">
        <v>21.703127543791773</v>
      </c>
      <c r="AC1314" s="255">
        <f t="shared" si="693"/>
        <v>1.8085939619826477E-3</v>
      </c>
      <c r="AD1314" s="80">
        <f t="shared" si="694"/>
        <v>9.7540366120063364</v>
      </c>
      <c r="AE1314" s="145">
        <v>0.86746662100000005</v>
      </c>
      <c r="AF1314" s="150">
        <v>0.82102322604999989</v>
      </c>
      <c r="AG1314" s="155">
        <v>0.618440561</v>
      </c>
      <c r="AH1314" s="160">
        <v>0.577685281675</v>
      </c>
      <c r="AI1314" s="179">
        <f t="shared" si="695"/>
        <v>3.996965963774842</v>
      </c>
      <c r="AJ1314" s="179">
        <f t="shared" si="696"/>
        <v>2.661760525110346</v>
      </c>
      <c r="AK1314" s="260">
        <f t="shared" si="697"/>
        <v>319.41126301324152</v>
      </c>
      <c r="AL1314" s="109">
        <v>127.77898411531842</v>
      </c>
      <c r="AS1314" s="457">
        <v>9.5296746559274297</v>
      </c>
      <c r="AT1314" s="349">
        <v>8.8972079789751231</v>
      </c>
      <c r="AU1314" s="352">
        <f t="shared" si="698"/>
        <v>0.63246667695230663</v>
      </c>
      <c r="AV1314" s="417">
        <f t="shared" si="699"/>
        <v>4.2829216806134651</v>
      </c>
      <c r="AW1314" s="349">
        <f t="shared" si="700"/>
        <v>3.9986721819907904</v>
      </c>
      <c r="AX1314" s="352">
        <f t="shared" si="701"/>
        <v>0.28424949862267523</v>
      </c>
      <c r="AY1314" s="209">
        <v>0.66200000000000003</v>
      </c>
      <c r="AZ1314" s="222">
        <v>0.62734302937394582</v>
      </c>
      <c r="BA1314" s="225">
        <f t="shared" si="702"/>
        <v>3.4656970626054218E-2</v>
      </c>
      <c r="BB1314" s="228">
        <f t="shared" si="703"/>
        <v>0.29752266000000005</v>
      </c>
      <c r="BC1314" s="222">
        <f t="shared" si="704"/>
        <v>0.28194677769153254</v>
      </c>
      <c r="BD1314" s="225">
        <f t="shared" si="705"/>
        <v>1.5575882308467548E-2</v>
      </c>
      <c r="BE1314" s="238">
        <f t="shared" si="706"/>
        <v>626.22690765349012</v>
      </c>
      <c r="BF1314" s="448">
        <f t="shared" si="707"/>
        <v>34.315053005438216</v>
      </c>
    </row>
    <row r="1315" spans="1:58" x14ac:dyDescent="0.25">
      <c r="A1315" s="8">
        <v>1309</v>
      </c>
      <c r="B1315" s="9">
        <v>13</v>
      </c>
      <c r="C1315" s="10" t="s">
        <v>5</v>
      </c>
      <c r="D1315" s="10" t="s">
        <v>9</v>
      </c>
      <c r="E1315" s="11" t="s">
        <v>8</v>
      </c>
      <c r="F1315" s="12" t="s">
        <v>37</v>
      </c>
      <c r="G1315" s="13">
        <v>42668</v>
      </c>
      <c r="H1315" s="14">
        <v>23</v>
      </c>
      <c r="I1315" s="11">
        <v>161</v>
      </c>
      <c r="J1315" s="39"/>
      <c r="K1315" s="39"/>
      <c r="L1315" s="44">
        <v>75.011676926014829</v>
      </c>
      <c r="M1315" s="39"/>
      <c r="N1315" s="39"/>
      <c r="O1315" s="39"/>
      <c r="P1315" s="39"/>
      <c r="Q1315" s="39"/>
      <c r="R1315" s="39"/>
      <c r="S1315" s="315">
        <v>22428.741439801521</v>
      </c>
      <c r="T1315" s="323">
        <v>1144.4281509678995</v>
      </c>
      <c r="U1315" s="328">
        <v>91.965791140940397</v>
      </c>
      <c r="V1315" s="287">
        <f t="shared" si="690"/>
        <v>19.598208433471708</v>
      </c>
      <c r="W1315" s="298">
        <f t="shared" si="691"/>
        <v>243.88135154982558</v>
      </c>
      <c r="X1315" s="305">
        <f t="shared" si="692"/>
        <v>12.444063567223907</v>
      </c>
      <c r="Y1315" s="39">
        <v>447.36</v>
      </c>
      <c r="Z1315" s="262">
        <v>97.3</v>
      </c>
      <c r="AA1315" s="192">
        <v>4.5599999999999996</v>
      </c>
      <c r="AB1315" s="71">
        <v>23.417221125572475</v>
      </c>
      <c r="AC1315" s="253">
        <f t="shared" si="693"/>
        <v>1.9514350937977062E-3</v>
      </c>
      <c r="AD1315" s="78">
        <f t="shared" si="694"/>
        <v>10.475928042736102</v>
      </c>
      <c r="AE1315" s="163">
        <v>0.93194895200000005</v>
      </c>
      <c r="AF1315" s="165">
        <v>0.88063550004999991</v>
      </c>
      <c r="AG1315" s="167">
        <v>0.67338597029999991</v>
      </c>
      <c r="AH1315" s="169">
        <v>0.6308273524750001</v>
      </c>
      <c r="AI1315" s="177">
        <f t="shared" si="695"/>
        <v>3.9797589432260909</v>
      </c>
      <c r="AJ1315" s="177">
        <f t="shared" si="696"/>
        <v>2.6938608517733695</v>
      </c>
      <c r="AK1315" s="258">
        <f t="shared" si="697"/>
        <v>323.26330221280438</v>
      </c>
      <c r="AL1315" s="107">
        <v>111.79522259964554</v>
      </c>
      <c r="AS1315" s="455">
        <v>10.961518637801769</v>
      </c>
      <c r="AT1315" s="347">
        <v>10.23571836673452</v>
      </c>
      <c r="AU1315" s="350">
        <f t="shared" si="698"/>
        <v>0.7258002710672482</v>
      </c>
      <c r="AV1315" s="415">
        <f t="shared" si="699"/>
        <v>4.9037449778069995</v>
      </c>
      <c r="AW1315" s="347">
        <f t="shared" si="700"/>
        <v>4.5790509685423553</v>
      </c>
      <c r="AX1315" s="350">
        <f t="shared" si="701"/>
        <v>0.3246940092646442</v>
      </c>
      <c r="AY1315" s="207">
        <v>0.73399999999999999</v>
      </c>
      <c r="AZ1315" s="220">
        <v>0.70934451732228976</v>
      </c>
      <c r="BA1315" s="224">
        <f t="shared" si="702"/>
        <v>2.4655482677710228E-2</v>
      </c>
      <c r="BB1315" s="226">
        <f t="shared" si="703"/>
        <v>0.32836223999999997</v>
      </c>
      <c r="BC1315" s="220">
        <f t="shared" si="704"/>
        <v>0.31733236326929953</v>
      </c>
      <c r="BD1315" s="224">
        <f t="shared" si="705"/>
        <v>1.1029876730700447E-2</v>
      </c>
      <c r="BE1315" s="236">
        <f t="shared" si="706"/>
        <v>949.77743618634554</v>
      </c>
      <c r="BF1315" s="446">
        <f t="shared" si="707"/>
        <v>32.264001625597047</v>
      </c>
    </row>
    <row r="1316" spans="1:58" x14ac:dyDescent="0.25">
      <c r="A1316" s="15">
        <v>1310</v>
      </c>
      <c r="B1316" s="16">
        <v>14</v>
      </c>
      <c r="C1316" s="17" t="s">
        <v>5</v>
      </c>
      <c r="D1316" s="17" t="s">
        <v>9</v>
      </c>
      <c r="E1316" s="18" t="s">
        <v>8</v>
      </c>
      <c r="F1316" s="19" t="s">
        <v>37</v>
      </c>
      <c r="G1316" s="20">
        <v>42668</v>
      </c>
      <c r="H1316" s="21">
        <v>23</v>
      </c>
      <c r="I1316" s="18">
        <v>161</v>
      </c>
      <c r="J1316" s="40"/>
      <c r="K1316" s="40"/>
      <c r="L1316" s="43">
        <v>75.009057986103997</v>
      </c>
      <c r="M1316" s="40"/>
      <c r="N1316" s="40"/>
      <c r="O1316" s="40"/>
      <c r="P1316" s="40"/>
      <c r="Q1316" s="40"/>
      <c r="R1316" s="40"/>
      <c r="S1316" s="313">
        <v>22427.958368038384</v>
      </c>
      <c r="T1316" s="321">
        <v>1144.3881946746599</v>
      </c>
      <c r="U1316" s="326">
        <v>91.962580269103896</v>
      </c>
      <c r="V1316" s="288">
        <f t="shared" si="690"/>
        <v>19.598208433471711</v>
      </c>
      <c r="W1316" s="299">
        <f t="shared" si="691"/>
        <v>243.88135154982561</v>
      </c>
      <c r="X1316" s="306">
        <f t="shared" si="692"/>
        <v>12.444063567223907</v>
      </c>
      <c r="Y1316" s="40">
        <v>448.90000000000003</v>
      </c>
      <c r="Z1316" s="263">
        <v>74.499999999999986</v>
      </c>
      <c r="AA1316" s="193">
        <v>4.7300000000000004</v>
      </c>
      <c r="AB1316" s="72">
        <v>24.134327114565412</v>
      </c>
      <c r="AC1316" s="254">
        <f t="shared" si="693"/>
        <v>2.0111939262137841E-3</v>
      </c>
      <c r="AD1316" s="79">
        <f t="shared" si="694"/>
        <v>10.833899441728414</v>
      </c>
      <c r="AE1316" s="163">
        <v>0.96415167300000004</v>
      </c>
      <c r="AF1316" s="165">
        <v>0.91286528104999998</v>
      </c>
      <c r="AG1316" s="167">
        <v>0.70265417539999997</v>
      </c>
      <c r="AH1316" s="169">
        <v>0.65854959187500017</v>
      </c>
      <c r="AI1316" s="178">
        <f t="shared" si="695"/>
        <v>3.9949391106832253</v>
      </c>
      <c r="AJ1316" s="178">
        <f t="shared" si="696"/>
        <v>2.7286842875248678</v>
      </c>
      <c r="AK1316" s="259">
        <f t="shared" si="697"/>
        <v>327.44211450298417</v>
      </c>
      <c r="AL1316" s="108">
        <v>118.17278330415341</v>
      </c>
      <c r="AS1316" s="455">
        <v>7.8798893478159346</v>
      </c>
      <c r="AT1316" s="348">
        <v>7.0315650015988389</v>
      </c>
      <c r="AU1316" s="351">
        <f t="shared" si="698"/>
        <v>0.84832434621709574</v>
      </c>
      <c r="AV1316" s="416">
        <f t="shared" si="699"/>
        <v>3.5372823282345736</v>
      </c>
      <c r="AW1316" s="348">
        <f t="shared" si="700"/>
        <v>3.156469529217719</v>
      </c>
      <c r="AX1316" s="351">
        <f t="shared" si="701"/>
        <v>0.38081279901685428</v>
      </c>
      <c r="AY1316" s="208">
        <v>0.58599999999999997</v>
      </c>
      <c r="AZ1316" s="221">
        <v>0.52045615109048282</v>
      </c>
      <c r="BA1316" s="223">
        <f t="shared" si="702"/>
        <v>6.5543848909517144E-2</v>
      </c>
      <c r="BB1316" s="227">
        <f t="shared" si="703"/>
        <v>0.26305539999999999</v>
      </c>
      <c r="BC1316" s="221">
        <f t="shared" si="704"/>
        <v>0.23363276622451776</v>
      </c>
      <c r="BD1316" s="223">
        <f t="shared" si="705"/>
        <v>2.9422633775482248E-2</v>
      </c>
      <c r="BE1316" s="237">
        <f t="shared" si="706"/>
        <v>368.21650721004642</v>
      </c>
      <c r="BF1316" s="447">
        <f t="shared" si="707"/>
        <v>28.449409971771772</v>
      </c>
    </row>
    <row r="1317" spans="1:58" x14ac:dyDescent="0.25">
      <c r="A1317" s="15">
        <v>1311</v>
      </c>
      <c r="B1317" s="16">
        <v>15</v>
      </c>
      <c r="C1317" s="17" t="s">
        <v>5</v>
      </c>
      <c r="D1317" s="17" t="s">
        <v>9</v>
      </c>
      <c r="E1317" s="18" t="s">
        <v>8</v>
      </c>
      <c r="F1317" s="19" t="s">
        <v>37</v>
      </c>
      <c r="G1317" s="20">
        <v>42668</v>
      </c>
      <c r="H1317" s="21">
        <v>23</v>
      </c>
      <c r="I1317" s="18">
        <v>161</v>
      </c>
      <c r="J1317" s="40"/>
      <c r="K1317" s="40"/>
      <c r="L1317" s="43">
        <v>75.003820106282333</v>
      </c>
      <c r="M1317" s="40"/>
      <c r="N1317" s="40"/>
      <c r="O1317" s="40"/>
      <c r="P1317" s="40"/>
      <c r="Q1317" s="40"/>
      <c r="R1317" s="40"/>
      <c r="S1317" s="313">
        <v>22426.392224512107</v>
      </c>
      <c r="T1317" s="321">
        <v>1144.3082820881807</v>
      </c>
      <c r="U1317" s="326">
        <v>91.956158525430908</v>
      </c>
      <c r="V1317" s="288">
        <f t="shared" si="690"/>
        <v>19.598208433471708</v>
      </c>
      <c r="W1317" s="299">
        <f t="shared" si="691"/>
        <v>243.88135154982558</v>
      </c>
      <c r="X1317" s="306">
        <f t="shared" si="692"/>
        <v>12.444063567223905</v>
      </c>
      <c r="Y1317" s="40">
        <v>447.1</v>
      </c>
      <c r="Z1317" s="263">
        <v>103.3</v>
      </c>
      <c r="AA1317" s="193">
        <v>4.6399999999999997</v>
      </c>
      <c r="AB1317" s="72">
        <v>24.187946596536545</v>
      </c>
      <c r="AC1317" s="254">
        <f t="shared" si="693"/>
        <v>2.0156622163780454E-3</v>
      </c>
      <c r="AD1317" s="79">
        <f t="shared" si="694"/>
        <v>10.814430923311489</v>
      </c>
      <c r="AE1317" s="163">
        <v>0.93884246800000015</v>
      </c>
      <c r="AF1317" s="165">
        <v>0.88650167004999991</v>
      </c>
      <c r="AG1317" s="167">
        <v>0.67835920299999997</v>
      </c>
      <c r="AH1317" s="169">
        <v>0.63456510007500011</v>
      </c>
      <c r="AI1317" s="178">
        <f t="shared" si="695"/>
        <v>3.8814475807319351</v>
      </c>
      <c r="AJ1317" s="178">
        <f t="shared" si="696"/>
        <v>2.6234765218386213</v>
      </c>
      <c r="AK1317" s="259">
        <f t="shared" si="697"/>
        <v>314.81718262063458</v>
      </c>
      <c r="AL1317" s="108">
        <v>109.72251537068048</v>
      </c>
      <c r="AS1317" s="455">
        <v>12.254204620104565</v>
      </c>
      <c r="AT1317" s="348">
        <v>11.405300504504616</v>
      </c>
      <c r="AU1317" s="351">
        <f t="shared" si="698"/>
        <v>0.84890411559994838</v>
      </c>
      <c r="AV1317" s="416">
        <f t="shared" si="699"/>
        <v>5.4788548856487518</v>
      </c>
      <c r="AW1317" s="348">
        <f t="shared" si="700"/>
        <v>5.0993098555640142</v>
      </c>
      <c r="AX1317" s="351">
        <f t="shared" si="701"/>
        <v>0.37954503008473695</v>
      </c>
      <c r="AY1317" s="208">
        <v>0.80700000000000005</v>
      </c>
      <c r="AZ1317" s="221">
        <v>0.71452807518366757</v>
      </c>
      <c r="BA1317" s="223">
        <f t="shared" si="702"/>
        <v>9.2471924816332485E-2</v>
      </c>
      <c r="BB1317" s="227">
        <f t="shared" si="703"/>
        <v>0.36080970000000001</v>
      </c>
      <c r="BC1317" s="221">
        <f t="shared" si="704"/>
        <v>0.3194655024146178</v>
      </c>
      <c r="BD1317" s="223">
        <f t="shared" si="705"/>
        <v>4.1344197585382256E-2</v>
      </c>
      <c r="BE1317" s="237">
        <f t="shared" si="706"/>
        <v>261.57070532032924</v>
      </c>
      <c r="BF1317" s="447">
        <f t="shared" si="707"/>
        <v>28.4931432797238</v>
      </c>
    </row>
    <row r="1318" spans="1:58" ht="15.75" thickBot="1" x14ac:dyDescent="0.3">
      <c r="A1318" s="22">
        <v>1312</v>
      </c>
      <c r="B1318" s="23">
        <v>16</v>
      </c>
      <c r="C1318" s="24" t="s">
        <v>5</v>
      </c>
      <c r="D1318" s="24" t="s">
        <v>9</v>
      </c>
      <c r="E1318" s="25" t="s">
        <v>8</v>
      </c>
      <c r="F1318" s="26" t="s">
        <v>37</v>
      </c>
      <c r="G1318" s="27">
        <v>42668</v>
      </c>
      <c r="H1318" s="28">
        <v>23</v>
      </c>
      <c r="I1318" s="25">
        <v>161</v>
      </c>
      <c r="J1318" s="41"/>
      <c r="K1318" s="41"/>
      <c r="L1318" s="42">
        <v>75.011676926014829</v>
      </c>
      <c r="M1318" s="41"/>
      <c r="N1318" s="41"/>
      <c r="O1318" s="41"/>
      <c r="P1318" s="41"/>
      <c r="Q1318" s="41"/>
      <c r="R1318" s="41"/>
      <c r="S1318" s="314">
        <v>22428.741439801521</v>
      </c>
      <c r="T1318" s="322">
        <v>1144.4281509678995</v>
      </c>
      <c r="U1318" s="327">
        <v>91.965791140940397</v>
      </c>
      <c r="V1318" s="289">
        <f t="shared" si="690"/>
        <v>19.598208433471708</v>
      </c>
      <c r="W1318" s="300">
        <f t="shared" si="691"/>
        <v>243.88135154982558</v>
      </c>
      <c r="X1318" s="307">
        <f t="shared" si="692"/>
        <v>12.444063567223907</v>
      </c>
      <c r="Y1318" s="41">
        <v>447.04000000000008</v>
      </c>
      <c r="Z1318" s="264">
        <v>90.3</v>
      </c>
      <c r="AA1318" s="194">
        <v>4.6399999999999997</v>
      </c>
      <c r="AB1318" s="73">
        <v>23.849295174227109</v>
      </c>
      <c r="AC1318" s="255">
        <f t="shared" si="693"/>
        <v>1.9874412645189258E-3</v>
      </c>
      <c r="AD1318" s="80">
        <f t="shared" si="694"/>
        <v>10.661588914686488</v>
      </c>
      <c r="AE1318" s="145">
        <v>0.93951981500000004</v>
      </c>
      <c r="AF1318" s="150">
        <v>0.88890516804999997</v>
      </c>
      <c r="AG1318" s="155">
        <v>0.67942636459999994</v>
      </c>
      <c r="AH1318" s="160">
        <v>0.63668917117500001</v>
      </c>
      <c r="AI1318" s="179">
        <f t="shared" si="695"/>
        <v>3.9394028550382405</v>
      </c>
      <c r="AJ1318" s="179">
        <f t="shared" si="696"/>
        <v>2.6696351675123808</v>
      </c>
      <c r="AK1318" s="260">
        <f t="shared" si="697"/>
        <v>320.35622010148569</v>
      </c>
      <c r="AL1318" s="109">
        <v>105.09878385991227</v>
      </c>
      <c r="AS1318" s="455">
        <v>10.212584591187714</v>
      </c>
      <c r="AT1318" s="349">
        <v>9.5581060964078386</v>
      </c>
      <c r="AU1318" s="352">
        <f t="shared" si="698"/>
        <v>0.65447849477987496</v>
      </c>
      <c r="AV1318" s="417">
        <f t="shared" si="699"/>
        <v>4.5654338156445569</v>
      </c>
      <c r="AW1318" s="349">
        <f t="shared" si="700"/>
        <v>4.2728557493381611</v>
      </c>
      <c r="AX1318" s="352">
        <f t="shared" si="701"/>
        <v>0.29257806630639532</v>
      </c>
      <c r="AY1318" s="209">
        <v>0.78400000000000003</v>
      </c>
      <c r="AZ1318" s="222">
        <v>0.68663735313954</v>
      </c>
      <c r="BA1318" s="225">
        <f t="shared" si="702"/>
        <v>9.7362646860460034E-2</v>
      </c>
      <c r="BB1318" s="228">
        <f t="shared" si="703"/>
        <v>0.35047936000000007</v>
      </c>
      <c r="BC1318" s="222">
        <f t="shared" si="704"/>
        <v>0.30695436234750001</v>
      </c>
      <c r="BD1318" s="225">
        <f t="shared" si="705"/>
        <v>4.3524997652500064E-2</v>
      </c>
      <c r="BE1318" s="238">
        <f t="shared" si="706"/>
        <v>244.95323353737368</v>
      </c>
      <c r="BF1318" s="448">
        <f t="shared" si="707"/>
        <v>36.440150997243229</v>
      </c>
    </row>
    <row r="1319" spans="1:58" x14ac:dyDescent="0.25">
      <c r="A1319" s="8">
        <v>1313</v>
      </c>
      <c r="B1319" s="9">
        <v>17</v>
      </c>
      <c r="C1319" s="10" t="s">
        <v>5</v>
      </c>
      <c r="D1319" s="10" t="s">
        <v>10</v>
      </c>
      <c r="E1319" s="11" t="s">
        <v>7</v>
      </c>
      <c r="F1319" s="12" t="s">
        <v>37</v>
      </c>
      <c r="G1319" s="13">
        <v>42669</v>
      </c>
      <c r="H1319" s="14">
        <v>23</v>
      </c>
      <c r="I1319" s="11">
        <v>161</v>
      </c>
      <c r="J1319" s="39"/>
      <c r="K1319" s="39"/>
      <c r="L1319" s="44">
        <v>180.00466118135458</v>
      </c>
      <c r="M1319" s="39"/>
      <c r="N1319" s="39"/>
      <c r="O1319" s="39"/>
      <c r="P1319" s="39"/>
      <c r="Q1319" s="39"/>
      <c r="R1319" s="39"/>
      <c r="S1319" s="315">
        <v>20974.743136388708</v>
      </c>
      <c r="T1319" s="323">
        <v>1410.0365125872775</v>
      </c>
      <c r="U1319" s="328">
        <v>183.10890156498075</v>
      </c>
      <c r="V1319" s="287">
        <f t="shared" si="690"/>
        <v>14.875319148936171</v>
      </c>
      <c r="W1319" s="298">
        <f t="shared" si="691"/>
        <v>114.54791633352296</v>
      </c>
      <c r="X1319" s="305">
        <f t="shared" si="692"/>
        <v>7.7005350397282069</v>
      </c>
      <c r="Y1319" s="39">
        <v>453.64</v>
      </c>
      <c r="Z1319" s="262">
        <v>105.6</v>
      </c>
      <c r="AA1319" s="192">
        <v>3.92</v>
      </c>
      <c r="AB1319" s="71">
        <v>7.172068787473858</v>
      </c>
      <c r="AC1319" s="253">
        <f t="shared" si="693"/>
        <v>5.9767239895615483E-4</v>
      </c>
      <c r="AD1319" s="78">
        <f t="shared" si="694"/>
        <v>3.2535372847496409</v>
      </c>
      <c r="AE1319" s="163">
        <v>0.2023123429</v>
      </c>
      <c r="AF1319" s="165">
        <v>0.19060251115000004</v>
      </c>
      <c r="AG1319" s="167">
        <v>0.1418465599</v>
      </c>
      <c r="AH1319" s="169">
        <v>0.13516028227499999</v>
      </c>
      <c r="AI1319" s="177">
        <f t="shared" si="695"/>
        <v>2.8208366218313743</v>
      </c>
      <c r="AJ1319" s="177">
        <f t="shared" si="696"/>
        <v>1.8845368927729718</v>
      </c>
      <c r="AK1319" s="258">
        <f t="shared" si="697"/>
        <v>226.14442713275659</v>
      </c>
      <c r="AL1319" s="107">
        <v>44.813752450425845</v>
      </c>
      <c r="AS1319" s="456">
        <v>9.0783911300918678</v>
      </c>
      <c r="AT1319" s="347">
        <v>8.7047614009529877</v>
      </c>
      <c r="AU1319" s="350">
        <f t="shared" si="698"/>
        <v>0.37362972913888015</v>
      </c>
      <c r="AV1319" s="415">
        <f t="shared" si="699"/>
        <v>4.1183213522548749</v>
      </c>
      <c r="AW1319" s="347">
        <f t="shared" si="700"/>
        <v>3.9488279619283131</v>
      </c>
      <c r="AX1319" s="350">
        <f t="shared" si="701"/>
        <v>0.16949339032656158</v>
      </c>
      <c r="AY1319" s="207">
        <v>4.5999999999999999E-2</v>
      </c>
      <c r="AZ1319" s="220">
        <v>3.3100658155595472E-2</v>
      </c>
      <c r="BA1319" s="224">
        <f t="shared" si="702"/>
        <v>1.2899341844404527E-2</v>
      </c>
      <c r="BB1319" s="226">
        <f t="shared" si="703"/>
        <v>2.0867439999999998E-2</v>
      </c>
      <c r="BC1319" s="220">
        <f t="shared" si="704"/>
        <v>1.5015782565704329E-2</v>
      </c>
      <c r="BD1319" s="224">
        <f t="shared" si="705"/>
        <v>5.8516574342956694E-3</v>
      </c>
      <c r="BE1319" s="236">
        <f t="shared" si="706"/>
        <v>556.00269176407289</v>
      </c>
      <c r="BF1319" s="446">
        <f t="shared" si="707"/>
        <v>19.195658771596204</v>
      </c>
    </row>
    <row r="1320" spans="1:58" x14ac:dyDescent="0.25">
      <c r="A1320" s="15">
        <v>1314</v>
      </c>
      <c r="B1320" s="16">
        <v>18</v>
      </c>
      <c r="C1320" s="17" t="s">
        <v>5</v>
      </c>
      <c r="D1320" s="17" t="s">
        <v>10</v>
      </c>
      <c r="E1320" s="18" t="s">
        <v>7</v>
      </c>
      <c r="F1320" s="19" t="s">
        <v>37</v>
      </c>
      <c r="G1320" s="20">
        <v>42669</v>
      </c>
      <c r="H1320" s="21">
        <v>23</v>
      </c>
      <c r="I1320" s="18">
        <v>161</v>
      </c>
      <c r="J1320" s="40"/>
      <c r="K1320" s="40"/>
      <c r="L1320" s="43">
        <v>180.01494246197953</v>
      </c>
      <c r="M1320" s="40"/>
      <c r="N1320" s="40"/>
      <c r="O1320" s="40"/>
      <c r="P1320" s="40"/>
      <c r="Q1320" s="40"/>
      <c r="R1320" s="40"/>
      <c r="S1320" s="313">
        <v>20975.94114547806</v>
      </c>
      <c r="T1320" s="321">
        <v>1410.1170492855063</v>
      </c>
      <c r="U1320" s="326">
        <v>183.11936014971718</v>
      </c>
      <c r="V1320" s="288">
        <f t="shared" si="690"/>
        <v>14.875319148936169</v>
      </c>
      <c r="W1320" s="299">
        <f t="shared" si="691"/>
        <v>114.54791633352295</v>
      </c>
      <c r="X1320" s="306">
        <f t="shared" si="692"/>
        <v>7.7005350397282069</v>
      </c>
      <c r="Y1320" s="40">
        <v>446.17</v>
      </c>
      <c r="Z1320" s="263">
        <v>97.6</v>
      </c>
      <c r="AA1320" s="193">
        <v>3.97</v>
      </c>
      <c r="AB1320" s="72">
        <v>6.8575959559592965</v>
      </c>
      <c r="AC1320" s="254">
        <f t="shared" si="693"/>
        <v>5.7146632966327473E-4</v>
      </c>
      <c r="AD1320" s="79">
        <f t="shared" si="694"/>
        <v>3.0596535876703594</v>
      </c>
      <c r="AE1320" s="163">
        <v>0.19066333030000004</v>
      </c>
      <c r="AF1320" s="165">
        <v>0.17899924515000004</v>
      </c>
      <c r="AG1320" s="167">
        <v>0.13388773050000002</v>
      </c>
      <c r="AH1320" s="169">
        <v>0.12779285017500003</v>
      </c>
      <c r="AI1320" s="178">
        <f t="shared" si="695"/>
        <v>2.7803231850414334</v>
      </c>
      <c r="AJ1320" s="178">
        <f t="shared" si="696"/>
        <v>1.8635225959025361</v>
      </c>
      <c r="AK1320" s="259">
        <f t="shared" si="697"/>
        <v>223.62271150830435</v>
      </c>
      <c r="AL1320" s="108">
        <v>43.333247286879377</v>
      </c>
      <c r="AS1320" s="455">
        <v>8.3530858459701811</v>
      </c>
      <c r="AT1320" s="348">
        <v>7.9776068023118167</v>
      </c>
      <c r="AU1320" s="351">
        <f t="shared" si="698"/>
        <v>0.37547904365836438</v>
      </c>
      <c r="AV1320" s="416">
        <f t="shared" si="699"/>
        <v>3.7268963118965157</v>
      </c>
      <c r="AW1320" s="348">
        <f t="shared" si="700"/>
        <v>3.5593688269874635</v>
      </c>
      <c r="AX1320" s="351">
        <f t="shared" si="701"/>
        <v>0.16752748490905245</v>
      </c>
      <c r="AY1320" s="208">
        <v>4.3999999999999997E-2</v>
      </c>
      <c r="AZ1320" s="221">
        <v>5.8093534234399946E-3</v>
      </c>
      <c r="BA1320" s="223">
        <f t="shared" si="702"/>
        <v>3.8190646576560003E-2</v>
      </c>
      <c r="BB1320" s="227">
        <f t="shared" si="703"/>
        <v>1.963148E-2</v>
      </c>
      <c r="BC1320" s="221">
        <f t="shared" si="704"/>
        <v>2.5919592169362225E-3</v>
      </c>
      <c r="BD1320" s="223">
        <f t="shared" si="705"/>
        <v>1.7039520783063779E-2</v>
      </c>
      <c r="BE1320" s="237">
        <f t="shared" si="706"/>
        <v>179.56218526470911</v>
      </c>
      <c r="BF1320" s="447">
        <f t="shared" si="707"/>
        <v>18.263591728434225</v>
      </c>
    </row>
    <row r="1321" spans="1:58" x14ac:dyDescent="0.25">
      <c r="A1321" s="15">
        <v>1315</v>
      </c>
      <c r="B1321" s="16">
        <v>19</v>
      </c>
      <c r="C1321" s="17" t="s">
        <v>5</v>
      </c>
      <c r="D1321" s="17" t="s">
        <v>10</v>
      </c>
      <c r="E1321" s="18" t="s">
        <v>7</v>
      </c>
      <c r="F1321" s="19" t="s">
        <v>37</v>
      </c>
      <c r="G1321" s="20">
        <v>42669</v>
      </c>
      <c r="H1321" s="21">
        <v>23</v>
      </c>
      <c r="I1321" s="18">
        <v>161</v>
      </c>
      <c r="J1321" s="40"/>
      <c r="K1321" s="40"/>
      <c r="L1321" s="43">
        <v>180.00466118135458</v>
      </c>
      <c r="M1321" s="40"/>
      <c r="N1321" s="40"/>
      <c r="O1321" s="40"/>
      <c r="P1321" s="40"/>
      <c r="Q1321" s="40"/>
      <c r="R1321" s="40"/>
      <c r="S1321" s="313">
        <v>20974.743136388708</v>
      </c>
      <c r="T1321" s="321">
        <v>1410.0365125872775</v>
      </c>
      <c r="U1321" s="326">
        <v>183.10890156498075</v>
      </c>
      <c r="V1321" s="288">
        <f t="shared" si="690"/>
        <v>14.875319148936171</v>
      </c>
      <c r="W1321" s="299">
        <f t="shared" si="691"/>
        <v>114.54791633352296</v>
      </c>
      <c r="X1321" s="306">
        <f t="shared" si="692"/>
        <v>7.7005350397282069</v>
      </c>
      <c r="Y1321" s="40">
        <v>444.90999999999997</v>
      </c>
      <c r="Z1321" s="263">
        <v>115.6</v>
      </c>
      <c r="AA1321" s="193">
        <v>3.9</v>
      </c>
      <c r="AB1321" s="72">
        <v>6.6467120672714062</v>
      </c>
      <c r="AC1321" s="254">
        <f t="shared" si="693"/>
        <v>5.5389267227261719E-4</v>
      </c>
      <c r="AD1321" s="79">
        <f t="shared" si="694"/>
        <v>2.9571886658497211</v>
      </c>
      <c r="AE1321" s="163">
        <v>0.24954991789999997</v>
      </c>
      <c r="AF1321" s="165">
        <v>0.23398357635000006</v>
      </c>
      <c r="AG1321" s="167">
        <v>0.1758777722</v>
      </c>
      <c r="AH1321" s="169">
        <v>0.16527695957499999</v>
      </c>
      <c r="AI1321" s="178">
        <f t="shared" si="695"/>
        <v>3.754486660085528</v>
      </c>
      <c r="AJ1321" s="178">
        <f t="shared" si="696"/>
        <v>2.4865972514264354</v>
      </c>
      <c r="AK1321" s="259">
        <f t="shared" si="697"/>
        <v>298.39167017117222</v>
      </c>
      <c r="AL1321" s="108">
        <v>45.155407488167363</v>
      </c>
      <c r="AS1321" s="455">
        <v>10.045727244510539</v>
      </c>
      <c r="AT1321" s="348">
        <v>9.6745639371126551</v>
      </c>
      <c r="AU1321" s="351">
        <f t="shared" si="698"/>
        <v>0.37116330739788417</v>
      </c>
      <c r="AV1321" s="416">
        <f t="shared" si="699"/>
        <v>4.4694445083551839</v>
      </c>
      <c r="AW1321" s="348">
        <f t="shared" si="700"/>
        <v>4.304310241260791</v>
      </c>
      <c r="AX1321" s="351">
        <f t="shared" si="701"/>
        <v>0.16513426709439263</v>
      </c>
      <c r="AY1321" s="208">
        <v>4.8000000000000001E-2</v>
      </c>
      <c r="AZ1321" s="221">
        <v>1.019506725964707E-2</v>
      </c>
      <c r="BA1321" s="223">
        <f t="shared" si="702"/>
        <v>3.7804932740352931E-2</v>
      </c>
      <c r="BB1321" s="227">
        <f t="shared" si="703"/>
        <v>2.1355679999999998E-2</v>
      </c>
      <c r="BC1321" s="221">
        <f t="shared" si="704"/>
        <v>4.535887374489578E-3</v>
      </c>
      <c r="BD1321" s="223">
        <f t="shared" si="705"/>
        <v>1.6819792625510421E-2</v>
      </c>
      <c r="BE1321" s="237">
        <f t="shared" si="706"/>
        <v>175.8160003331183</v>
      </c>
      <c r="BF1321" s="447">
        <f t="shared" si="707"/>
        <v>17.907783271653475</v>
      </c>
    </row>
    <row r="1322" spans="1:58" ht="15.75" thickBot="1" x14ac:dyDescent="0.3">
      <c r="A1322" s="22">
        <v>1316</v>
      </c>
      <c r="B1322" s="23">
        <v>20</v>
      </c>
      <c r="C1322" s="24" t="s">
        <v>5</v>
      </c>
      <c r="D1322" s="24" t="s">
        <v>10</v>
      </c>
      <c r="E1322" s="25" t="s">
        <v>7</v>
      </c>
      <c r="F1322" s="26" t="s">
        <v>37</v>
      </c>
      <c r="G1322" s="27">
        <v>42669</v>
      </c>
      <c r="H1322" s="28">
        <v>23</v>
      </c>
      <c r="I1322" s="25">
        <v>161</v>
      </c>
      <c r="J1322" s="41"/>
      <c r="K1322" s="41"/>
      <c r="L1322" s="42">
        <v>180.00466118135458</v>
      </c>
      <c r="M1322" s="41"/>
      <c r="N1322" s="41"/>
      <c r="O1322" s="41"/>
      <c r="P1322" s="41"/>
      <c r="Q1322" s="41"/>
      <c r="R1322" s="41"/>
      <c r="S1322" s="314">
        <v>20974.743136388708</v>
      </c>
      <c r="T1322" s="322">
        <v>1410.0365125872775</v>
      </c>
      <c r="U1322" s="327">
        <v>183.10890156498075</v>
      </c>
      <c r="V1322" s="289">
        <f t="shared" si="690"/>
        <v>14.875319148936171</v>
      </c>
      <c r="W1322" s="300">
        <f t="shared" si="691"/>
        <v>114.54791633352296</v>
      </c>
      <c r="X1322" s="307">
        <f t="shared" si="692"/>
        <v>7.7005350397282069</v>
      </c>
      <c r="Y1322" s="41">
        <v>445.39999999999992</v>
      </c>
      <c r="Z1322" s="264">
        <v>99.6</v>
      </c>
      <c r="AA1322" s="194">
        <v>3.94</v>
      </c>
      <c r="AB1322" s="73">
        <v>5.9305801636682132</v>
      </c>
      <c r="AC1322" s="255">
        <f t="shared" si="693"/>
        <v>4.9421501363901776E-4</v>
      </c>
      <c r="AD1322" s="80">
        <f t="shared" si="694"/>
        <v>2.6414804048978215</v>
      </c>
      <c r="AE1322" s="145">
        <v>0.23174362630000006</v>
      </c>
      <c r="AF1322" s="150">
        <v>0.21836179495000002</v>
      </c>
      <c r="AG1322" s="155">
        <v>0.16407369820000001</v>
      </c>
      <c r="AH1322" s="160">
        <v>0.155111506575</v>
      </c>
      <c r="AI1322" s="179">
        <f t="shared" si="695"/>
        <v>3.9076046508856361</v>
      </c>
      <c r="AJ1322" s="179">
        <f t="shared" si="696"/>
        <v>2.6154524902174092</v>
      </c>
      <c r="AK1322" s="260">
        <f t="shared" si="697"/>
        <v>313.85429882608912</v>
      </c>
      <c r="AL1322" s="109">
        <v>43.561017312040384</v>
      </c>
      <c r="AS1322" s="457">
        <v>8.8636212687903502</v>
      </c>
      <c r="AT1322" s="349">
        <v>8.4894439398592905</v>
      </c>
      <c r="AU1322" s="352">
        <f t="shared" si="698"/>
        <v>0.37417732893105971</v>
      </c>
      <c r="AV1322" s="417">
        <f t="shared" si="699"/>
        <v>3.9478569131192214</v>
      </c>
      <c r="AW1322" s="349">
        <f t="shared" si="700"/>
        <v>3.7811983308133272</v>
      </c>
      <c r="AX1322" s="352">
        <f t="shared" si="701"/>
        <v>0.16665858230589395</v>
      </c>
      <c r="AY1322" s="209">
        <v>4.9000000000000002E-2</v>
      </c>
      <c r="AZ1322" s="222">
        <v>3.6630720641679854E-2</v>
      </c>
      <c r="BA1322" s="225">
        <f t="shared" si="702"/>
        <v>1.2369279358320148E-2</v>
      </c>
      <c r="BB1322" s="228">
        <f t="shared" si="703"/>
        <v>2.1824599999999996E-2</v>
      </c>
      <c r="BC1322" s="222">
        <f t="shared" si="704"/>
        <v>1.6315322973804204E-2</v>
      </c>
      <c r="BD1322" s="225">
        <f t="shared" si="705"/>
        <v>5.5092770261957929E-3</v>
      </c>
      <c r="BE1322" s="238">
        <f t="shared" si="706"/>
        <v>479.46044323746565</v>
      </c>
      <c r="BF1322" s="448">
        <f t="shared" si="707"/>
        <v>15.84965123517917</v>
      </c>
    </row>
    <row r="1323" spans="1:58" x14ac:dyDescent="0.25">
      <c r="A1323" s="8">
        <v>1317</v>
      </c>
      <c r="B1323" s="9">
        <v>21</v>
      </c>
      <c r="C1323" s="10" t="s">
        <v>5</v>
      </c>
      <c r="D1323" s="10" t="s">
        <v>10</v>
      </c>
      <c r="E1323" s="11" t="s">
        <v>8</v>
      </c>
      <c r="F1323" s="12" t="s">
        <v>37</v>
      </c>
      <c r="G1323" s="13">
        <v>42668</v>
      </c>
      <c r="H1323" s="14">
        <v>23</v>
      </c>
      <c r="I1323" s="11">
        <v>161</v>
      </c>
      <c r="J1323" s="39"/>
      <c r="K1323" s="39"/>
      <c r="L1323" s="44">
        <v>180.00980182166705</v>
      </c>
      <c r="M1323" s="39"/>
      <c r="N1323" s="39"/>
      <c r="O1323" s="39"/>
      <c r="P1323" s="39"/>
      <c r="Q1323" s="39"/>
      <c r="R1323" s="39"/>
      <c r="S1323" s="315">
        <v>20975.342140933382</v>
      </c>
      <c r="T1323" s="323">
        <v>1410.076780936392</v>
      </c>
      <c r="U1323" s="328">
        <v>183.11413085734898</v>
      </c>
      <c r="V1323" s="287">
        <f t="shared" si="690"/>
        <v>14.875319148936169</v>
      </c>
      <c r="W1323" s="298">
        <f t="shared" si="691"/>
        <v>114.54791633352293</v>
      </c>
      <c r="X1323" s="305">
        <f t="shared" si="692"/>
        <v>7.7005350397282069</v>
      </c>
      <c r="Y1323" s="39">
        <v>451.03999999999996</v>
      </c>
      <c r="Z1323" s="262">
        <v>76.3</v>
      </c>
      <c r="AA1323" s="192">
        <v>4.2300000000000004</v>
      </c>
      <c r="AB1323" s="71">
        <v>8.2269472826487053</v>
      </c>
      <c r="AC1323" s="253">
        <f t="shared" si="693"/>
        <v>6.8557894022072544E-4</v>
      </c>
      <c r="AD1323" s="78">
        <f t="shared" si="694"/>
        <v>3.7106823023658717</v>
      </c>
      <c r="AE1323" s="163">
        <v>0.30608623480000002</v>
      </c>
      <c r="AF1323" s="165">
        <v>0.28795850275000007</v>
      </c>
      <c r="AG1323" s="167">
        <v>0.2156529948</v>
      </c>
      <c r="AH1323" s="169">
        <v>0.20261628927500003</v>
      </c>
      <c r="AI1323" s="177">
        <f t="shared" si="695"/>
        <v>3.7205323467376603</v>
      </c>
      <c r="AJ1323" s="177">
        <f t="shared" si="696"/>
        <v>2.4628368496092601</v>
      </c>
      <c r="AK1323" s="258">
        <f t="shared" si="697"/>
        <v>295.54042195311126</v>
      </c>
      <c r="AL1323" s="107">
        <v>34.4217450524554</v>
      </c>
      <c r="AS1323" s="455">
        <v>6.7896146750929844</v>
      </c>
      <c r="AT1323" s="347">
        <v>6.2989824805329739</v>
      </c>
      <c r="AU1323" s="350">
        <f t="shared" si="698"/>
        <v>0.4906321945600105</v>
      </c>
      <c r="AV1323" s="415">
        <f t="shared" si="699"/>
        <v>3.0623878030539395</v>
      </c>
      <c r="AW1323" s="347">
        <f t="shared" si="700"/>
        <v>2.8410930580195921</v>
      </c>
      <c r="AX1323" s="350">
        <f t="shared" si="701"/>
        <v>0.22129474503434712</v>
      </c>
      <c r="AY1323" s="207">
        <v>4.1000000000000002E-2</v>
      </c>
      <c r="AZ1323" s="220">
        <v>2.2906805104427601E-2</v>
      </c>
      <c r="BA1323" s="224">
        <f t="shared" si="702"/>
        <v>1.8093194895572401E-2</v>
      </c>
      <c r="BB1323" s="226">
        <f t="shared" si="703"/>
        <v>1.8492639999999998E-2</v>
      </c>
      <c r="BC1323" s="220">
        <f t="shared" si="704"/>
        <v>1.0331885374301023E-2</v>
      </c>
      <c r="BD1323" s="224">
        <f t="shared" si="705"/>
        <v>8.1607546256989745E-3</v>
      </c>
      <c r="BE1323" s="236">
        <f t="shared" si="706"/>
        <v>454.69842833903965</v>
      </c>
      <c r="BF1323" s="446">
        <f t="shared" si="707"/>
        <v>16.768054305988773</v>
      </c>
    </row>
    <row r="1324" spans="1:58" x14ac:dyDescent="0.25">
      <c r="A1324" s="15">
        <v>1318</v>
      </c>
      <c r="B1324" s="16">
        <v>22</v>
      </c>
      <c r="C1324" s="17" t="s">
        <v>5</v>
      </c>
      <c r="D1324" s="17" t="s">
        <v>10</v>
      </c>
      <c r="E1324" s="18" t="s">
        <v>8</v>
      </c>
      <c r="F1324" s="19" t="s">
        <v>37</v>
      </c>
      <c r="G1324" s="20">
        <v>42668</v>
      </c>
      <c r="H1324" s="21">
        <v>23</v>
      </c>
      <c r="I1324" s="18">
        <v>161</v>
      </c>
      <c r="J1324" s="40"/>
      <c r="K1324" s="40"/>
      <c r="L1324" s="43">
        <v>179.9995205410421</v>
      </c>
      <c r="M1324" s="40"/>
      <c r="N1324" s="40"/>
      <c r="O1324" s="40"/>
      <c r="P1324" s="40"/>
      <c r="Q1324" s="40"/>
      <c r="R1324" s="40"/>
      <c r="S1324" s="313">
        <v>20974.144131844027</v>
      </c>
      <c r="T1324" s="321">
        <v>1409.9962442381629</v>
      </c>
      <c r="U1324" s="326">
        <v>183.10367227261256</v>
      </c>
      <c r="V1324" s="288">
        <f t="shared" si="690"/>
        <v>14.875319148936171</v>
      </c>
      <c r="W1324" s="299">
        <f t="shared" si="691"/>
        <v>114.54791633352293</v>
      </c>
      <c r="X1324" s="306">
        <f t="shared" si="692"/>
        <v>7.700535039728206</v>
      </c>
      <c r="Y1324" s="40">
        <v>452.40999999999997</v>
      </c>
      <c r="Z1324" s="263">
        <v>63.499999999999986</v>
      </c>
      <c r="AA1324" s="193">
        <v>4.25</v>
      </c>
      <c r="AB1324" s="72">
        <v>9.1562807263843542</v>
      </c>
      <c r="AC1324" s="254">
        <f t="shared" si="693"/>
        <v>7.6302339386536289E-4</v>
      </c>
      <c r="AD1324" s="79">
        <f t="shared" si="694"/>
        <v>4.1423929634235455</v>
      </c>
      <c r="AE1324" s="163">
        <v>0.32103460290000002</v>
      </c>
      <c r="AF1324" s="165">
        <v>0.30408000945000008</v>
      </c>
      <c r="AG1324" s="167">
        <v>0.22639163580000005</v>
      </c>
      <c r="AH1324" s="169">
        <v>0.21272380657500001</v>
      </c>
      <c r="AI1324" s="178">
        <f t="shared" si="695"/>
        <v>3.5061681974747692</v>
      </c>
      <c r="AJ1324" s="178">
        <f t="shared" si="696"/>
        <v>2.3232556201780055</v>
      </c>
      <c r="AK1324" s="259">
        <f t="shared" si="697"/>
        <v>278.79067442136062</v>
      </c>
      <c r="AL1324" s="108">
        <v>32.713469863747939</v>
      </c>
      <c r="AS1324" s="455">
        <v>5.3377474899360431</v>
      </c>
      <c r="AT1324" s="348">
        <v>4.9024807584396504</v>
      </c>
      <c r="AU1324" s="351">
        <f t="shared" si="698"/>
        <v>0.43526673149639272</v>
      </c>
      <c r="AV1324" s="416">
        <f t="shared" si="699"/>
        <v>2.4148503419219649</v>
      </c>
      <c r="AW1324" s="348">
        <f t="shared" si="700"/>
        <v>2.217931319925682</v>
      </c>
      <c r="AX1324" s="351">
        <f t="shared" si="701"/>
        <v>0.19691902199628303</v>
      </c>
      <c r="AY1324" s="208">
        <v>4.5999999999999999E-2</v>
      </c>
      <c r="AZ1324" s="221">
        <v>1.4217129078556184E-2</v>
      </c>
      <c r="BA1324" s="223">
        <f t="shared" si="702"/>
        <v>3.1782870921443815E-2</v>
      </c>
      <c r="BB1324" s="227">
        <f t="shared" si="703"/>
        <v>2.0810859999999997E-2</v>
      </c>
      <c r="BC1324" s="221">
        <f t="shared" si="704"/>
        <v>6.4319713664296027E-3</v>
      </c>
      <c r="BD1324" s="223">
        <f t="shared" si="705"/>
        <v>1.4378888633570395E-2</v>
      </c>
      <c r="BE1324" s="237">
        <f t="shared" si="706"/>
        <v>288.08853514257697</v>
      </c>
      <c r="BF1324" s="447">
        <f t="shared" si="707"/>
        <v>21.036022429065973</v>
      </c>
    </row>
    <row r="1325" spans="1:58" x14ac:dyDescent="0.25">
      <c r="A1325" s="15">
        <v>1319</v>
      </c>
      <c r="B1325" s="16">
        <v>23</v>
      </c>
      <c r="C1325" s="17" t="s">
        <v>5</v>
      </c>
      <c r="D1325" s="17" t="s">
        <v>10</v>
      </c>
      <c r="E1325" s="18" t="s">
        <v>8</v>
      </c>
      <c r="F1325" s="19" t="s">
        <v>37</v>
      </c>
      <c r="G1325" s="20">
        <v>42668</v>
      </c>
      <c r="H1325" s="21">
        <v>23</v>
      </c>
      <c r="I1325" s="18">
        <v>161</v>
      </c>
      <c r="J1325" s="40"/>
      <c r="K1325" s="40"/>
      <c r="L1325" s="43">
        <v>180.00466118135458</v>
      </c>
      <c r="M1325" s="40"/>
      <c r="N1325" s="40"/>
      <c r="O1325" s="40"/>
      <c r="P1325" s="40"/>
      <c r="Q1325" s="40"/>
      <c r="R1325" s="40"/>
      <c r="S1325" s="313">
        <v>20974.743136388708</v>
      </c>
      <c r="T1325" s="321">
        <v>1410.0365125872775</v>
      </c>
      <c r="U1325" s="326">
        <v>183.10890156498075</v>
      </c>
      <c r="V1325" s="288">
        <f t="shared" si="690"/>
        <v>14.875319148936171</v>
      </c>
      <c r="W1325" s="299">
        <f t="shared" si="691"/>
        <v>114.54791633352296</v>
      </c>
      <c r="X1325" s="306">
        <f t="shared" si="692"/>
        <v>7.7005350397282069</v>
      </c>
      <c r="Y1325" s="40">
        <v>440.13000000000005</v>
      </c>
      <c r="Z1325" s="263">
        <v>73.999999999999986</v>
      </c>
      <c r="AA1325" s="193">
        <v>4.2699999999999996</v>
      </c>
      <c r="AB1325" s="72">
        <v>9.4631904006486547</v>
      </c>
      <c r="AC1325" s="254">
        <f t="shared" si="693"/>
        <v>7.8859920005405456E-4</v>
      </c>
      <c r="AD1325" s="79">
        <f t="shared" si="694"/>
        <v>4.1650339910374932</v>
      </c>
      <c r="AE1325" s="163">
        <v>0.3017687127</v>
      </c>
      <c r="AF1325" s="165">
        <v>0.28318440915000004</v>
      </c>
      <c r="AG1325" s="167">
        <v>0.21167635170000004</v>
      </c>
      <c r="AH1325" s="169">
        <v>0.20040838427500002</v>
      </c>
      <c r="AI1325" s="178">
        <f t="shared" si="695"/>
        <v>3.1888686576496994</v>
      </c>
      <c r="AJ1325" s="178">
        <f t="shared" si="696"/>
        <v>2.1177676427313883</v>
      </c>
      <c r="AK1325" s="259">
        <f t="shared" si="697"/>
        <v>254.13211712776658</v>
      </c>
      <c r="AL1325" s="108">
        <v>33.85231998955291</v>
      </c>
      <c r="AS1325" s="455">
        <v>6.746685381648164</v>
      </c>
      <c r="AT1325" s="348">
        <v>6.2576902515764665</v>
      </c>
      <c r="AU1325" s="351">
        <f t="shared" si="698"/>
        <v>0.48899513007169748</v>
      </c>
      <c r="AV1325" s="416">
        <f t="shared" si="699"/>
        <v>2.9694186370248068</v>
      </c>
      <c r="AW1325" s="348">
        <f t="shared" si="700"/>
        <v>2.7541972104263506</v>
      </c>
      <c r="AX1325" s="351">
        <f t="shared" si="701"/>
        <v>0.21522142659845625</v>
      </c>
      <c r="AY1325" s="208">
        <v>0.04</v>
      </c>
      <c r="AZ1325" s="221">
        <v>3.5232218445823693E-3</v>
      </c>
      <c r="BA1325" s="223">
        <f t="shared" si="702"/>
        <v>3.6476778155417632E-2</v>
      </c>
      <c r="BB1325" s="227">
        <f t="shared" si="703"/>
        <v>1.7605200000000005E-2</v>
      </c>
      <c r="BC1325" s="221">
        <f t="shared" si="704"/>
        <v>1.5506756304560383E-3</v>
      </c>
      <c r="BD1325" s="223">
        <f t="shared" si="705"/>
        <v>1.6054524369543962E-2</v>
      </c>
      <c r="BE1325" s="237">
        <f t="shared" si="706"/>
        <v>259.43054401155098</v>
      </c>
      <c r="BF1325" s="447">
        <f t="shared" si="707"/>
        <v>19.352320337548438</v>
      </c>
    </row>
    <row r="1326" spans="1:58" ht="15.75" thickBot="1" x14ac:dyDescent="0.3">
      <c r="A1326" s="22">
        <v>1320</v>
      </c>
      <c r="B1326" s="23">
        <v>24</v>
      </c>
      <c r="C1326" s="24" t="s">
        <v>5</v>
      </c>
      <c r="D1326" s="24" t="s">
        <v>10</v>
      </c>
      <c r="E1326" s="25" t="s">
        <v>8</v>
      </c>
      <c r="F1326" s="26" t="s">
        <v>37</v>
      </c>
      <c r="G1326" s="27">
        <v>42668</v>
      </c>
      <c r="H1326" s="28">
        <v>23</v>
      </c>
      <c r="I1326" s="25">
        <v>161</v>
      </c>
      <c r="J1326" s="41"/>
      <c r="K1326" s="41"/>
      <c r="L1326" s="42">
        <v>180.00980182166705</v>
      </c>
      <c r="M1326" s="41"/>
      <c r="N1326" s="41"/>
      <c r="O1326" s="41"/>
      <c r="P1326" s="41"/>
      <c r="Q1326" s="41"/>
      <c r="R1326" s="41"/>
      <c r="S1326" s="314">
        <v>20975.342140933382</v>
      </c>
      <c r="T1326" s="322">
        <v>1410.076780936392</v>
      </c>
      <c r="U1326" s="327">
        <v>183.11413085734898</v>
      </c>
      <c r="V1326" s="289">
        <f t="shared" si="690"/>
        <v>14.875319148936169</v>
      </c>
      <c r="W1326" s="300">
        <f t="shared" si="691"/>
        <v>114.54791633352293</v>
      </c>
      <c r="X1326" s="307">
        <f t="shared" si="692"/>
        <v>7.7005350397282069</v>
      </c>
      <c r="Y1326" s="41">
        <v>448.70000000000005</v>
      </c>
      <c r="Z1326" s="264">
        <v>79.3</v>
      </c>
      <c r="AA1326" s="194">
        <v>4.22</v>
      </c>
      <c r="AB1326" s="73">
        <v>8.1544339030316557</v>
      </c>
      <c r="AC1326" s="255">
        <f t="shared" si="693"/>
        <v>6.7953615858597129E-4</v>
      </c>
      <c r="AD1326" s="80">
        <f t="shared" si="694"/>
        <v>3.6588944922903042</v>
      </c>
      <c r="AE1326" s="145">
        <v>0.28542023160000002</v>
      </c>
      <c r="AF1326" s="150">
        <v>0.26917690035000003</v>
      </c>
      <c r="AG1326" s="155">
        <v>0.20169206710000004</v>
      </c>
      <c r="AH1326" s="160">
        <v>0.18969075387500001</v>
      </c>
      <c r="AI1326" s="179">
        <f t="shared" si="695"/>
        <v>3.5001845007767671</v>
      </c>
      <c r="AJ1326" s="179">
        <f t="shared" si="696"/>
        <v>2.3262283578566594</v>
      </c>
      <c r="AK1326" s="260">
        <f t="shared" si="697"/>
        <v>279.14740294279915</v>
      </c>
      <c r="AL1326" s="109">
        <v>34.30786003987491</v>
      </c>
      <c r="AS1326" s="455">
        <v>7.6244558551720694</v>
      </c>
      <c r="AT1326" s="349">
        <v>7.1019878501521241</v>
      </c>
      <c r="AU1326" s="352">
        <f t="shared" si="698"/>
        <v>0.52246800501994528</v>
      </c>
      <c r="AV1326" s="417">
        <f t="shared" si="699"/>
        <v>3.4210933422157077</v>
      </c>
      <c r="AW1326" s="349">
        <f t="shared" si="700"/>
        <v>3.1866619483632586</v>
      </c>
      <c r="AX1326" s="352">
        <f t="shared" si="701"/>
        <v>0.23443139385244949</v>
      </c>
      <c r="AY1326" s="209">
        <v>4.2000000000000003E-2</v>
      </c>
      <c r="AZ1326" s="222">
        <v>7.7660238241047796E-3</v>
      </c>
      <c r="BA1326" s="225">
        <f t="shared" si="702"/>
        <v>3.4233976175895221E-2</v>
      </c>
      <c r="BB1326" s="228">
        <f t="shared" si="703"/>
        <v>1.8845400000000002E-2</v>
      </c>
      <c r="BC1326" s="222">
        <f t="shared" si="704"/>
        <v>3.484614889875815E-3</v>
      </c>
      <c r="BD1326" s="225">
        <f t="shared" si="705"/>
        <v>1.5360785110124188E-2</v>
      </c>
      <c r="BE1326" s="238">
        <f t="shared" si="706"/>
        <v>238.19710164936507</v>
      </c>
      <c r="BF1326" s="448">
        <f t="shared" si="707"/>
        <v>15.607527780998492</v>
      </c>
    </row>
    <row r="1327" spans="1:58" x14ac:dyDescent="0.25">
      <c r="A1327" s="8">
        <v>1321</v>
      </c>
      <c r="B1327" s="9">
        <v>25</v>
      </c>
      <c r="C1327" s="10" t="s">
        <v>11</v>
      </c>
      <c r="D1327" s="10" t="s">
        <v>6</v>
      </c>
      <c r="E1327" s="11" t="s">
        <v>7</v>
      </c>
      <c r="F1327" s="12" t="s">
        <v>37</v>
      </c>
      <c r="G1327" s="13">
        <v>42669</v>
      </c>
      <c r="H1327" s="14">
        <v>23</v>
      </c>
      <c r="I1327" s="11">
        <v>161</v>
      </c>
      <c r="J1327" s="39"/>
      <c r="K1327" s="39"/>
      <c r="L1327" s="44">
        <v>30.00289567148134</v>
      </c>
      <c r="M1327" s="39"/>
      <c r="N1327" s="39"/>
      <c r="O1327" s="39"/>
      <c r="P1327" s="39"/>
      <c r="Q1327" s="39"/>
      <c r="R1327" s="39"/>
      <c r="S1327" s="315">
        <v>14704.519178245244</v>
      </c>
      <c r="T1327" s="323">
        <v>369.83569397712665</v>
      </c>
      <c r="U1327" s="328">
        <v>21.756929828027083</v>
      </c>
      <c r="V1327" s="287">
        <f t="shared" si="690"/>
        <v>39.75959978366685</v>
      </c>
      <c r="W1327" s="298">
        <f t="shared" si="691"/>
        <v>675.85451138896508</v>
      </c>
      <c r="X1327" s="305">
        <f t="shared" si="692"/>
        <v>16.998524005933394</v>
      </c>
      <c r="Y1327" s="39">
        <v>446.84000000000003</v>
      </c>
      <c r="Z1327" s="262">
        <v>61.099999999999994</v>
      </c>
      <c r="AA1327" s="192">
        <v>3.98</v>
      </c>
      <c r="AB1327" s="71">
        <v>24.623888995790683</v>
      </c>
      <c r="AC1327" s="253">
        <f t="shared" si="693"/>
        <v>2.0519907496492234E-3</v>
      </c>
      <c r="AD1327" s="78">
        <f t="shared" si="694"/>
        <v>11.00293855887911</v>
      </c>
      <c r="AE1327" s="163">
        <v>1.1708779563000002</v>
      </c>
      <c r="AF1327" s="165">
        <v>1.1230311397500001</v>
      </c>
      <c r="AG1327" s="167">
        <v>0.89566787309999996</v>
      </c>
      <c r="AH1327" s="169">
        <v>0.83926814757500001</v>
      </c>
      <c r="AI1327" s="177">
        <f t="shared" si="695"/>
        <v>4.7550488734746788</v>
      </c>
      <c r="AJ1327" s="177">
        <f t="shared" si="696"/>
        <v>3.4083492973773084</v>
      </c>
      <c r="AK1327" s="258">
        <f t="shared" si="697"/>
        <v>409.00191568527703</v>
      </c>
      <c r="AL1327" s="107">
        <v>77.498751061028699</v>
      </c>
      <c r="AS1327" s="456">
        <v>4.9253564652709585</v>
      </c>
      <c r="AT1327" s="348">
        <v>4.3310896266754604</v>
      </c>
      <c r="AU1327" s="350">
        <f t="shared" si="698"/>
        <v>0.59426683859549811</v>
      </c>
      <c r="AV1327" s="415">
        <f t="shared" si="699"/>
        <v>2.2008462829416753</v>
      </c>
      <c r="AW1327" s="347">
        <f t="shared" si="700"/>
        <v>1.9353040887836628</v>
      </c>
      <c r="AX1327" s="350">
        <f t="shared" si="701"/>
        <v>0.26554219415801245</v>
      </c>
      <c r="AY1327" s="207">
        <v>0.71499999999999997</v>
      </c>
      <c r="AZ1327" s="220">
        <v>0.63311343355054017</v>
      </c>
      <c r="BA1327" s="224">
        <f t="shared" si="702"/>
        <v>8.1886566449459797E-2</v>
      </c>
      <c r="BB1327" s="226">
        <f t="shared" si="703"/>
        <v>0.31949060000000001</v>
      </c>
      <c r="BC1327" s="220">
        <f t="shared" si="704"/>
        <v>0.28290040664772342</v>
      </c>
      <c r="BD1327" s="224">
        <f t="shared" si="705"/>
        <v>3.6590193352276625E-2</v>
      </c>
      <c r="BE1327" s="236">
        <f t="shared" si="706"/>
        <v>300.70730845685773</v>
      </c>
      <c r="BF1327" s="446">
        <f t="shared" si="707"/>
        <v>41.435744679927396</v>
      </c>
    </row>
    <row r="1328" spans="1:58" x14ac:dyDescent="0.25">
      <c r="A1328" s="15">
        <v>1322</v>
      </c>
      <c r="B1328" s="16">
        <v>26</v>
      </c>
      <c r="C1328" s="17" t="s">
        <v>11</v>
      </c>
      <c r="D1328" s="17" t="s">
        <v>6</v>
      </c>
      <c r="E1328" s="18" t="s">
        <v>7</v>
      </c>
      <c r="F1328" s="19" t="s">
        <v>37</v>
      </c>
      <c r="G1328" s="20">
        <v>42669</v>
      </c>
      <c r="H1328" s="21">
        <v>23</v>
      </c>
      <c r="I1328" s="18">
        <v>161</v>
      </c>
      <c r="J1328" s="40"/>
      <c r="K1328" s="40"/>
      <c r="L1328" s="43">
        <v>29.99935613326728</v>
      </c>
      <c r="M1328" s="40"/>
      <c r="N1328" s="40"/>
      <c r="O1328" s="40"/>
      <c r="P1328" s="40"/>
      <c r="Q1328" s="40"/>
      <c r="R1328" s="40"/>
      <c r="S1328" s="313">
        <v>14702.784438768073</v>
      </c>
      <c r="T1328" s="321">
        <v>369.79206326940806</v>
      </c>
      <c r="U1328" s="326">
        <v>21.754363092956236</v>
      </c>
      <c r="V1328" s="288">
        <f t="shared" si="690"/>
        <v>39.759599783666843</v>
      </c>
      <c r="W1328" s="299">
        <f t="shared" si="691"/>
        <v>675.85451138896508</v>
      </c>
      <c r="X1328" s="306">
        <f t="shared" si="692"/>
        <v>16.998524005933398</v>
      </c>
      <c r="Y1328" s="40">
        <v>449.04000000000008</v>
      </c>
      <c r="Z1328" s="263">
        <v>60.799999999999983</v>
      </c>
      <c r="AA1328" s="193">
        <v>4.13</v>
      </c>
      <c r="AB1328" s="72">
        <v>30.863236210429005</v>
      </c>
      <c r="AC1328" s="254">
        <f t="shared" si="693"/>
        <v>2.5719363508690837E-3</v>
      </c>
      <c r="AD1328" s="79">
        <f t="shared" si="694"/>
        <v>13.858827587931042</v>
      </c>
      <c r="AE1328" s="163">
        <v>1.4282583222999998</v>
      </c>
      <c r="AF1328" s="165">
        <v>1.3733922247499999</v>
      </c>
      <c r="AG1328" s="167">
        <v>1.1140104161</v>
      </c>
      <c r="AH1328" s="169">
        <v>1.046556055575</v>
      </c>
      <c r="AI1328" s="178">
        <f t="shared" si="695"/>
        <v>4.6277011022498566</v>
      </c>
      <c r="AJ1328" s="178">
        <f t="shared" si="696"/>
        <v>3.3909472371577092</v>
      </c>
      <c r="AK1328" s="259">
        <f t="shared" si="697"/>
        <v>406.91366845892509</v>
      </c>
      <c r="AL1328" s="108">
        <v>84.217966803278046</v>
      </c>
      <c r="AS1328" s="455">
        <v>5.8049171076790076</v>
      </c>
      <c r="AT1328" s="348">
        <v>5.2101907714580058</v>
      </c>
      <c r="AU1328" s="351">
        <f t="shared" si="698"/>
        <v>0.59472633622100179</v>
      </c>
      <c r="AV1328" s="416">
        <f t="shared" si="699"/>
        <v>2.6066399780321823</v>
      </c>
      <c r="AW1328" s="348">
        <f t="shared" si="700"/>
        <v>2.3395840640155035</v>
      </c>
      <c r="AX1328" s="351">
        <f t="shared" si="701"/>
        <v>0.26705591401667866</v>
      </c>
      <c r="AY1328" s="208">
        <v>0.68400000000000005</v>
      </c>
      <c r="AZ1328" s="221">
        <v>0.61158058862994291</v>
      </c>
      <c r="BA1328" s="223">
        <f t="shared" si="702"/>
        <v>7.2419411370057141E-2</v>
      </c>
      <c r="BB1328" s="227">
        <f t="shared" si="703"/>
        <v>0.30714336000000009</v>
      </c>
      <c r="BC1328" s="221">
        <f t="shared" si="704"/>
        <v>0.27462414751838965</v>
      </c>
      <c r="BD1328" s="223">
        <f t="shared" si="705"/>
        <v>3.2519212481610466E-2</v>
      </c>
      <c r="BE1328" s="237">
        <f t="shared" si="706"/>
        <v>426.17353036357127</v>
      </c>
      <c r="BF1328" s="447">
        <f t="shared" si="707"/>
        <v>51.894853701182235</v>
      </c>
    </row>
    <row r="1329" spans="1:58" x14ac:dyDescent="0.25">
      <c r="A1329" s="15">
        <v>1323</v>
      </c>
      <c r="B1329" s="16">
        <v>27</v>
      </c>
      <c r="C1329" s="17" t="s">
        <v>11</v>
      </c>
      <c r="D1329" s="17" t="s">
        <v>6</v>
      </c>
      <c r="E1329" s="18" t="s">
        <v>7</v>
      </c>
      <c r="F1329" s="19" t="s">
        <v>37</v>
      </c>
      <c r="G1329" s="20">
        <v>42669</v>
      </c>
      <c r="H1329" s="21">
        <v>23</v>
      </c>
      <c r="I1329" s="18">
        <v>161</v>
      </c>
      <c r="J1329" s="40"/>
      <c r="K1329" s="40"/>
      <c r="L1329" s="43">
        <v>30.001125902374316</v>
      </c>
      <c r="M1329" s="40"/>
      <c r="N1329" s="40"/>
      <c r="O1329" s="40"/>
      <c r="P1329" s="40"/>
      <c r="Q1329" s="40"/>
      <c r="R1329" s="40"/>
      <c r="S1329" s="313">
        <v>14703.65180850666</v>
      </c>
      <c r="T1329" s="321">
        <v>369.81387862326744</v>
      </c>
      <c r="U1329" s="326">
        <v>21.755646460491661</v>
      </c>
      <c r="V1329" s="288">
        <f t="shared" si="690"/>
        <v>39.759599783666843</v>
      </c>
      <c r="W1329" s="299">
        <f t="shared" si="691"/>
        <v>675.85451138896508</v>
      </c>
      <c r="X1329" s="306">
        <f t="shared" si="692"/>
        <v>16.998524005933398</v>
      </c>
      <c r="Y1329" s="40">
        <v>448.8</v>
      </c>
      <c r="Z1329" s="263">
        <v>66.5</v>
      </c>
      <c r="AA1329" s="193">
        <v>4.04</v>
      </c>
      <c r="AB1329" s="72">
        <v>28.535827117390259</v>
      </c>
      <c r="AC1329" s="254">
        <f t="shared" si="693"/>
        <v>2.377985593115855E-3</v>
      </c>
      <c r="AD1329" s="79">
        <f t="shared" si="694"/>
        <v>12.80687921028475</v>
      </c>
      <c r="AE1329" s="163">
        <v>1.1784775482999998</v>
      </c>
      <c r="AF1329" s="165">
        <v>1.1306207177499998</v>
      </c>
      <c r="AG1329" s="167">
        <v>0.9035940991000001</v>
      </c>
      <c r="AH1329" s="169">
        <v>0.84700340057500012</v>
      </c>
      <c r="AI1329" s="178">
        <f t="shared" si="695"/>
        <v>4.1298173816795165</v>
      </c>
      <c r="AJ1329" s="178">
        <f t="shared" si="696"/>
        <v>2.9682104432810381</v>
      </c>
      <c r="AK1329" s="259">
        <f t="shared" si="697"/>
        <v>356.18525319372458</v>
      </c>
      <c r="AL1329" s="108">
        <v>84.331851815858556</v>
      </c>
      <c r="AS1329" s="455">
        <v>6.1549776518118851</v>
      </c>
      <c r="AT1329" s="348">
        <v>5.5600684379346363</v>
      </c>
      <c r="AU1329" s="351">
        <f t="shared" si="698"/>
        <v>0.59490921387724871</v>
      </c>
      <c r="AV1329" s="416">
        <f t="shared" si="699"/>
        <v>2.7623539701331743</v>
      </c>
      <c r="AW1329" s="348">
        <f t="shared" si="700"/>
        <v>2.4953587149450649</v>
      </c>
      <c r="AX1329" s="351">
        <f t="shared" si="701"/>
        <v>0.26699525518810924</v>
      </c>
      <c r="AY1329" s="208">
        <v>0.82899999999999996</v>
      </c>
      <c r="AZ1329" s="221">
        <v>0.73928901190071938</v>
      </c>
      <c r="BA1329" s="223">
        <f t="shared" si="702"/>
        <v>8.9710988099280575E-2</v>
      </c>
      <c r="BB1329" s="227">
        <f t="shared" si="703"/>
        <v>0.37205520000000003</v>
      </c>
      <c r="BC1329" s="221">
        <f t="shared" si="704"/>
        <v>0.33179290854104287</v>
      </c>
      <c r="BD1329" s="223">
        <f t="shared" si="705"/>
        <v>4.0262291458957121E-2</v>
      </c>
      <c r="BE1329" s="237">
        <f t="shared" si="706"/>
        <v>318.08619793386379</v>
      </c>
      <c r="BF1329" s="447">
        <f t="shared" si="707"/>
        <v>47.966692146876433</v>
      </c>
    </row>
    <row r="1330" spans="1:58" ht="15.75" thickBot="1" x14ac:dyDescent="0.3">
      <c r="A1330" s="22">
        <v>1324</v>
      </c>
      <c r="B1330" s="23">
        <v>28</v>
      </c>
      <c r="C1330" s="24" t="s">
        <v>11</v>
      </c>
      <c r="D1330" s="24" t="s">
        <v>6</v>
      </c>
      <c r="E1330" s="25" t="s">
        <v>7</v>
      </c>
      <c r="F1330" s="26" t="s">
        <v>37</v>
      </c>
      <c r="G1330" s="27">
        <v>42669</v>
      </c>
      <c r="H1330" s="28">
        <v>23</v>
      </c>
      <c r="I1330" s="25">
        <v>161</v>
      </c>
      <c r="J1330" s="41"/>
      <c r="K1330" s="41"/>
      <c r="L1330" s="42">
        <v>30.001125902374316</v>
      </c>
      <c r="M1330" s="41"/>
      <c r="N1330" s="41"/>
      <c r="O1330" s="41"/>
      <c r="P1330" s="41"/>
      <c r="Q1330" s="41"/>
      <c r="R1330" s="41"/>
      <c r="S1330" s="314">
        <v>14703.65180850666</v>
      </c>
      <c r="T1330" s="322">
        <v>369.81387862326744</v>
      </c>
      <c r="U1330" s="327">
        <v>21.755646460491661</v>
      </c>
      <c r="V1330" s="289">
        <f t="shared" si="690"/>
        <v>39.759599783666843</v>
      </c>
      <c r="W1330" s="300">
        <f t="shared" si="691"/>
        <v>675.85451138896508</v>
      </c>
      <c r="X1330" s="307">
        <f t="shared" si="692"/>
        <v>16.998524005933398</v>
      </c>
      <c r="Y1330" s="41">
        <v>449.04</v>
      </c>
      <c r="Z1330" s="264">
        <v>61.5</v>
      </c>
      <c r="AA1330" s="194">
        <v>4.09</v>
      </c>
      <c r="AB1330" s="73">
        <v>32.483711229148184</v>
      </c>
      <c r="AC1330" s="255">
        <f t="shared" si="693"/>
        <v>2.7069759357623486E-3</v>
      </c>
      <c r="AD1330" s="80">
        <f t="shared" si="694"/>
        <v>14.586485690336701</v>
      </c>
      <c r="AE1330" s="145">
        <v>1.4227544293000001</v>
      </c>
      <c r="AF1330" s="150">
        <v>1.3666446207499998</v>
      </c>
      <c r="AG1330" s="155">
        <v>1.0954886301</v>
      </c>
      <c r="AH1330" s="160">
        <v>1.0274769665749999</v>
      </c>
      <c r="AI1330" s="179">
        <f t="shared" si="695"/>
        <v>4.3799011118635311</v>
      </c>
      <c r="AJ1330" s="179">
        <f t="shared" si="696"/>
        <v>3.1630528892678598</v>
      </c>
      <c r="AK1330" s="260">
        <f t="shared" si="697"/>
        <v>379.56634671214317</v>
      </c>
      <c r="AL1330" s="109">
        <v>86.723437080048996</v>
      </c>
      <c r="AS1330" s="457">
        <v>5.9154980735907525</v>
      </c>
      <c r="AT1330" s="348">
        <v>5.3207139679689703</v>
      </c>
      <c r="AU1330" s="352">
        <f t="shared" si="698"/>
        <v>0.59478410562178219</v>
      </c>
      <c r="AV1330" s="417">
        <f t="shared" si="699"/>
        <v>2.6562952549651917</v>
      </c>
      <c r="AW1330" s="349">
        <f t="shared" si="700"/>
        <v>2.3892134001767866</v>
      </c>
      <c r="AX1330" s="352">
        <f t="shared" si="701"/>
        <v>0.26708185478840513</v>
      </c>
      <c r="AY1330" s="209">
        <v>0.74399999999999999</v>
      </c>
      <c r="AZ1330" s="222">
        <v>0.65697007387879025</v>
      </c>
      <c r="BA1330" s="225">
        <f t="shared" si="702"/>
        <v>8.7029926121209744E-2</v>
      </c>
      <c r="BB1330" s="228">
        <f t="shared" si="703"/>
        <v>0.33408576000000001</v>
      </c>
      <c r="BC1330" s="222">
        <f t="shared" si="704"/>
        <v>0.29500584197453195</v>
      </c>
      <c r="BD1330" s="225">
        <f t="shared" si="705"/>
        <v>3.9079918025468022E-2</v>
      </c>
      <c r="BE1330" s="238">
        <f t="shared" si="706"/>
        <v>373.24760202492803</v>
      </c>
      <c r="BF1330" s="448">
        <f t="shared" si="707"/>
        <v>54.61428932299728</v>
      </c>
    </row>
    <row r="1331" spans="1:58" x14ac:dyDescent="0.25">
      <c r="A1331" s="8">
        <v>1325</v>
      </c>
      <c r="B1331" s="9">
        <v>29</v>
      </c>
      <c r="C1331" s="10" t="s">
        <v>11</v>
      </c>
      <c r="D1331" s="10" t="s">
        <v>6</v>
      </c>
      <c r="E1331" s="11" t="s">
        <v>8</v>
      </c>
      <c r="F1331" s="12" t="s">
        <v>37</v>
      </c>
      <c r="G1331" s="13">
        <v>42668</v>
      </c>
      <c r="H1331" s="14">
        <v>23</v>
      </c>
      <c r="I1331" s="11">
        <v>161</v>
      </c>
      <c r="J1331" s="39"/>
      <c r="K1331" s="39"/>
      <c r="L1331" s="44">
        <v>30.001125902374316</v>
      </c>
      <c r="M1331" s="39"/>
      <c r="N1331" s="39"/>
      <c r="O1331" s="39"/>
      <c r="P1331" s="39"/>
      <c r="Q1331" s="39"/>
      <c r="R1331" s="39"/>
      <c r="S1331" s="315">
        <v>14703.65180850666</v>
      </c>
      <c r="T1331" s="323">
        <v>369.81387862326744</v>
      </c>
      <c r="U1331" s="328">
        <v>21.755646460491661</v>
      </c>
      <c r="V1331" s="287">
        <f t="shared" si="690"/>
        <v>39.759599783666843</v>
      </c>
      <c r="W1331" s="298">
        <f t="shared" si="691"/>
        <v>675.85451138896508</v>
      </c>
      <c r="X1331" s="305">
        <f t="shared" si="692"/>
        <v>16.998524005933398</v>
      </c>
      <c r="Y1331" s="39">
        <v>449.65999999999997</v>
      </c>
      <c r="Z1331" s="262">
        <v>7.7000000000000028</v>
      </c>
      <c r="AA1331" s="192">
        <v>4.6399999999999997</v>
      </c>
      <c r="AB1331" s="71">
        <v>14.882033021991798</v>
      </c>
      <c r="AC1331" s="253">
        <f t="shared" si="693"/>
        <v>1.2401694184993165E-3</v>
      </c>
      <c r="AD1331" s="78">
        <f t="shared" si="694"/>
        <v>6.6918549686688324</v>
      </c>
      <c r="AE1331" s="163">
        <v>0.50618269290000006</v>
      </c>
      <c r="AF1331" s="165">
        <v>0.48702657215000006</v>
      </c>
      <c r="AG1331" s="167">
        <v>0.39711787549999999</v>
      </c>
      <c r="AH1331" s="169">
        <v>0.373520493575</v>
      </c>
      <c r="AI1331" s="177">
        <f t="shared" si="695"/>
        <v>3.4013006969679003</v>
      </c>
      <c r="AJ1331" s="177">
        <f t="shared" si="696"/>
        <v>2.5098754519831616</v>
      </c>
      <c r="AK1331" s="258">
        <f t="shared" si="697"/>
        <v>301.18505423797939</v>
      </c>
      <c r="AL1331" s="107">
        <v>65.740123512092268</v>
      </c>
      <c r="AS1331" s="455">
        <v>0.80458502340745408</v>
      </c>
      <c r="AT1331" s="347">
        <v>0.44782106985514958</v>
      </c>
      <c r="AU1331" s="350">
        <f t="shared" si="698"/>
        <v>0.3567639535523045</v>
      </c>
      <c r="AV1331" s="415">
        <f t="shared" si="699"/>
        <v>0.36178970162539575</v>
      </c>
      <c r="AW1331" s="347">
        <f t="shared" si="700"/>
        <v>0.20136722227106654</v>
      </c>
      <c r="AX1331" s="350">
        <f t="shared" si="701"/>
        <v>0.16042247935432924</v>
      </c>
      <c r="AY1331" s="207">
        <v>0.11799999999999999</v>
      </c>
      <c r="AZ1331" s="220">
        <v>8.6700050804786308E-2</v>
      </c>
      <c r="BA1331" s="224">
        <f t="shared" si="702"/>
        <v>3.1299949195213686E-2</v>
      </c>
      <c r="BB1331" s="226">
        <f t="shared" si="703"/>
        <v>5.305987999999999E-2</v>
      </c>
      <c r="BC1331" s="220">
        <f t="shared" si="704"/>
        <v>3.8985544844880211E-2</v>
      </c>
      <c r="BD1331" s="224">
        <f t="shared" si="705"/>
        <v>1.4074335155119785E-2</v>
      </c>
      <c r="BE1331" s="236">
        <f t="shared" si="706"/>
        <v>475.46508555571467</v>
      </c>
      <c r="BF1331" s="446">
        <f t="shared" si="707"/>
        <v>41.713948042707656</v>
      </c>
    </row>
    <row r="1332" spans="1:58" x14ac:dyDescent="0.25">
      <c r="A1332" s="15">
        <v>1326</v>
      </c>
      <c r="B1332" s="16">
        <v>30</v>
      </c>
      <c r="C1332" s="17" t="s">
        <v>11</v>
      </c>
      <c r="D1332" s="17" t="s">
        <v>6</v>
      </c>
      <c r="E1332" s="18" t="s">
        <v>8</v>
      </c>
      <c r="F1332" s="19" t="s">
        <v>37</v>
      </c>
      <c r="G1332" s="20">
        <v>42668</v>
      </c>
      <c r="H1332" s="21">
        <v>23</v>
      </c>
      <c r="I1332" s="18">
        <v>161</v>
      </c>
      <c r="J1332" s="40"/>
      <c r="K1332" s="40"/>
      <c r="L1332" s="43">
        <v>30.001125902374316</v>
      </c>
      <c r="M1332" s="40"/>
      <c r="N1332" s="40"/>
      <c r="O1332" s="40"/>
      <c r="P1332" s="40"/>
      <c r="Q1332" s="40"/>
      <c r="R1332" s="40"/>
      <c r="S1332" s="313">
        <v>14703.65180850666</v>
      </c>
      <c r="T1332" s="321">
        <v>369.81387862326744</v>
      </c>
      <c r="U1332" s="326">
        <v>21.755646460491661</v>
      </c>
      <c r="V1332" s="288">
        <f t="shared" si="690"/>
        <v>39.759599783666843</v>
      </c>
      <c r="W1332" s="299">
        <f t="shared" si="691"/>
        <v>675.85451138896508</v>
      </c>
      <c r="X1332" s="306">
        <f t="shared" si="692"/>
        <v>16.998524005933398</v>
      </c>
      <c r="Y1332" s="40">
        <v>449.89</v>
      </c>
      <c r="Z1332" s="263">
        <v>11.999999999999986</v>
      </c>
      <c r="AA1332" s="193">
        <v>4.59</v>
      </c>
      <c r="AB1332" s="72">
        <v>15.733260492407208</v>
      </c>
      <c r="AC1332" s="254">
        <f t="shared" si="693"/>
        <v>1.311105041033934E-3</v>
      </c>
      <c r="AD1332" s="79">
        <f t="shared" si="694"/>
        <v>7.0782365629290789</v>
      </c>
      <c r="AE1332" s="163">
        <v>0.57902302589999999</v>
      </c>
      <c r="AF1332" s="165">
        <v>0.55663156505</v>
      </c>
      <c r="AG1332" s="167">
        <v>0.45316686480000001</v>
      </c>
      <c r="AH1332" s="169">
        <v>0.427367806475</v>
      </c>
      <c r="AI1332" s="178">
        <f t="shared" si="695"/>
        <v>3.6802481353399927</v>
      </c>
      <c r="AJ1332" s="178">
        <f t="shared" si="696"/>
        <v>2.7163333797291767</v>
      </c>
      <c r="AK1332" s="259">
        <f t="shared" si="697"/>
        <v>325.96000556750118</v>
      </c>
      <c r="AL1332" s="108">
        <v>71.776029178858664</v>
      </c>
      <c r="AS1332" s="455">
        <v>0.97171090422941964</v>
      </c>
      <c r="AT1332" s="348">
        <v>0.54837998247408237</v>
      </c>
      <c r="AU1332" s="351">
        <f t="shared" si="698"/>
        <v>0.42333092175533726</v>
      </c>
      <c r="AV1332" s="416">
        <f t="shared" si="699"/>
        <v>0.43716301870377355</v>
      </c>
      <c r="AW1332" s="348">
        <f t="shared" si="700"/>
        <v>0.24671067031526492</v>
      </c>
      <c r="AX1332" s="351">
        <f t="shared" si="701"/>
        <v>0.19045234838850869</v>
      </c>
      <c r="AY1332" s="208">
        <v>0.108</v>
      </c>
      <c r="AZ1332" s="221">
        <v>6.283597241524233E-2</v>
      </c>
      <c r="BA1332" s="223">
        <f t="shared" si="702"/>
        <v>4.5164027584757668E-2</v>
      </c>
      <c r="BB1332" s="227">
        <f t="shared" si="703"/>
        <v>4.8588119999999999E-2</v>
      </c>
      <c r="BC1332" s="221">
        <f t="shared" si="704"/>
        <v>2.826927562989337E-2</v>
      </c>
      <c r="BD1332" s="223">
        <f t="shared" si="705"/>
        <v>2.0318844370106628E-2</v>
      </c>
      <c r="BE1332" s="237">
        <f t="shared" si="706"/>
        <v>348.3582252021518</v>
      </c>
      <c r="BF1332" s="447">
        <f t="shared" si="707"/>
        <v>37.165393983433589</v>
      </c>
    </row>
    <row r="1333" spans="1:58" x14ac:dyDescent="0.25">
      <c r="A1333" s="15">
        <v>1327</v>
      </c>
      <c r="B1333" s="16">
        <v>31</v>
      </c>
      <c r="C1333" s="17" t="s">
        <v>11</v>
      </c>
      <c r="D1333" s="17" t="s">
        <v>6</v>
      </c>
      <c r="E1333" s="18" t="s">
        <v>8</v>
      </c>
      <c r="F1333" s="19" t="s">
        <v>37</v>
      </c>
      <c r="G1333" s="20">
        <v>42668</v>
      </c>
      <c r="H1333" s="21">
        <v>23</v>
      </c>
      <c r="I1333" s="18">
        <v>161</v>
      </c>
      <c r="J1333" s="40"/>
      <c r="K1333" s="40"/>
      <c r="L1333" s="43">
        <v>30.00289567148134</v>
      </c>
      <c r="M1333" s="40"/>
      <c r="N1333" s="40"/>
      <c r="O1333" s="40"/>
      <c r="P1333" s="40"/>
      <c r="Q1333" s="40"/>
      <c r="R1333" s="40"/>
      <c r="S1333" s="313">
        <v>14704.519178245244</v>
      </c>
      <c r="T1333" s="321">
        <v>369.83569397712665</v>
      </c>
      <c r="U1333" s="326">
        <v>21.756929828027083</v>
      </c>
      <c r="V1333" s="288">
        <f t="shared" si="690"/>
        <v>39.75959978366685</v>
      </c>
      <c r="W1333" s="299">
        <f t="shared" si="691"/>
        <v>675.85451138896508</v>
      </c>
      <c r="X1333" s="306">
        <f t="shared" si="692"/>
        <v>16.998524005933394</v>
      </c>
      <c r="Y1333" s="40">
        <v>450.90999999999997</v>
      </c>
      <c r="Z1333" s="263">
        <v>12.299999999999997</v>
      </c>
      <c r="AA1333" s="193">
        <v>4.5999999999999996</v>
      </c>
      <c r="AB1333" s="72">
        <v>16.122278847196736</v>
      </c>
      <c r="AC1333" s="254">
        <f t="shared" si="693"/>
        <v>1.3435232372663946E-3</v>
      </c>
      <c r="AD1333" s="79">
        <f t="shared" si="694"/>
        <v>7.2696967549894795</v>
      </c>
      <c r="AE1333" s="163">
        <v>0.64753707500000002</v>
      </c>
      <c r="AF1333" s="165">
        <v>0.62062680715000007</v>
      </c>
      <c r="AG1333" s="167">
        <v>0.50626160949999999</v>
      </c>
      <c r="AH1333" s="169">
        <v>0.47712951907500006</v>
      </c>
      <c r="AI1333" s="178">
        <f t="shared" si="695"/>
        <v>4.016411582613153</v>
      </c>
      <c r="AJ1333" s="178">
        <f t="shared" si="696"/>
        <v>2.9594421706579097</v>
      </c>
      <c r="AK1333" s="259">
        <f t="shared" si="697"/>
        <v>355.13306047894918</v>
      </c>
      <c r="AL1333" s="108">
        <v>72.687109279502636</v>
      </c>
      <c r="AS1333" s="455">
        <v>1.3480747052486115</v>
      </c>
      <c r="AT1333" s="348">
        <v>0.77483643789247092</v>
      </c>
      <c r="AU1333" s="351">
        <f t="shared" si="698"/>
        <v>0.57323826735614059</v>
      </c>
      <c r="AV1333" s="416">
        <f t="shared" si="699"/>
        <v>0.60786036534365129</v>
      </c>
      <c r="AW1333" s="348">
        <f t="shared" si="700"/>
        <v>0.34938149821009401</v>
      </c>
      <c r="AX1333" s="351">
        <f t="shared" si="701"/>
        <v>0.25847886713355733</v>
      </c>
      <c r="AY1333" s="208">
        <v>0.115</v>
      </c>
      <c r="AZ1333" s="221">
        <v>6.3515465299939247E-2</v>
      </c>
      <c r="BA1333" s="223">
        <f t="shared" si="702"/>
        <v>5.1484534700060758E-2</v>
      </c>
      <c r="BB1333" s="227">
        <f t="shared" si="703"/>
        <v>5.1854650000000002E-2</v>
      </c>
      <c r="BC1333" s="221">
        <f t="shared" si="704"/>
        <v>2.8639758458395604E-2</v>
      </c>
      <c r="BD1333" s="223">
        <f t="shared" si="705"/>
        <v>2.3214891541604395E-2</v>
      </c>
      <c r="BE1333" s="237">
        <f t="shared" si="706"/>
        <v>313.14799562863118</v>
      </c>
      <c r="BF1333" s="447">
        <f t="shared" si="707"/>
        <v>28.124917273152512</v>
      </c>
    </row>
    <row r="1334" spans="1:58" ht="15.75" thickBot="1" x14ac:dyDescent="0.3">
      <c r="A1334" s="22">
        <v>1328</v>
      </c>
      <c r="B1334" s="23">
        <v>32</v>
      </c>
      <c r="C1334" s="24" t="s">
        <v>11</v>
      </c>
      <c r="D1334" s="24" t="s">
        <v>6</v>
      </c>
      <c r="E1334" s="25" t="s">
        <v>8</v>
      </c>
      <c r="F1334" s="26" t="s">
        <v>37</v>
      </c>
      <c r="G1334" s="27">
        <v>42668</v>
      </c>
      <c r="H1334" s="28">
        <v>23</v>
      </c>
      <c r="I1334" s="25">
        <v>161</v>
      </c>
      <c r="J1334" s="41"/>
      <c r="K1334" s="41"/>
      <c r="L1334" s="42">
        <v>29.99935613326728</v>
      </c>
      <c r="M1334" s="41"/>
      <c r="N1334" s="41"/>
      <c r="O1334" s="41"/>
      <c r="P1334" s="41"/>
      <c r="Q1334" s="41"/>
      <c r="R1334" s="41"/>
      <c r="S1334" s="314">
        <v>14702.784438768073</v>
      </c>
      <c r="T1334" s="322">
        <v>369.79206326940806</v>
      </c>
      <c r="U1334" s="327">
        <v>21.754363092956236</v>
      </c>
      <c r="V1334" s="289">
        <f t="shared" si="690"/>
        <v>39.759599783666843</v>
      </c>
      <c r="W1334" s="300">
        <f t="shared" si="691"/>
        <v>675.85451138896508</v>
      </c>
      <c r="X1334" s="307">
        <f t="shared" si="692"/>
        <v>16.998524005933398</v>
      </c>
      <c r="Y1334" s="41">
        <v>447.03999999999996</v>
      </c>
      <c r="Z1334" s="264">
        <v>16.700000000000003</v>
      </c>
      <c r="AA1334" s="194">
        <v>4.63</v>
      </c>
      <c r="AB1334" s="73">
        <v>16.800835686800109</v>
      </c>
      <c r="AC1334" s="255">
        <f t="shared" si="693"/>
        <v>1.4000696405666758E-3</v>
      </c>
      <c r="AD1334" s="80">
        <f t="shared" si="694"/>
        <v>7.5106455854271204</v>
      </c>
      <c r="AE1334" s="145">
        <v>0.64065416900000005</v>
      </c>
      <c r="AF1334" s="150">
        <v>0.61467051495000002</v>
      </c>
      <c r="AG1334" s="155">
        <v>0.50048842280000005</v>
      </c>
      <c r="AH1334" s="160">
        <v>0.47180986407500008</v>
      </c>
      <c r="AI1334" s="179">
        <f t="shared" si="695"/>
        <v>3.8132279902204034</v>
      </c>
      <c r="AJ1334" s="179">
        <f t="shared" si="696"/>
        <v>2.8082523564329978</v>
      </c>
      <c r="AK1334" s="260">
        <f t="shared" si="697"/>
        <v>336.99028277195976</v>
      </c>
      <c r="AL1334" s="109">
        <v>71.320489128536664</v>
      </c>
      <c r="AS1334" s="455">
        <v>2.3873457291324032</v>
      </c>
      <c r="AT1334" s="349">
        <v>1.4001612742620602</v>
      </c>
      <c r="AU1334" s="352">
        <f t="shared" si="698"/>
        <v>0.98718445487034301</v>
      </c>
      <c r="AV1334" s="417">
        <f t="shared" si="699"/>
        <v>1.0672390347513494</v>
      </c>
      <c r="AW1334" s="349">
        <f t="shared" si="700"/>
        <v>0.62592809604611133</v>
      </c>
      <c r="AX1334" s="352">
        <f t="shared" si="701"/>
        <v>0.44131093870523813</v>
      </c>
      <c r="AY1334" s="209">
        <v>0.21199999999999999</v>
      </c>
      <c r="AZ1334" s="222">
        <v>0.13373484689789783</v>
      </c>
      <c r="BA1334" s="225">
        <f t="shared" si="702"/>
        <v>7.8265153102102164E-2</v>
      </c>
      <c r="BB1334" s="228">
        <f t="shared" si="703"/>
        <v>9.4772479999999992E-2</v>
      </c>
      <c r="BC1334" s="222">
        <f t="shared" si="704"/>
        <v>5.9784825957236241E-2</v>
      </c>
      <c r="BD1334" s="225">
        <f t="shared" si="705"/>
        <v>3.4987654042763751E-2</v>
      </c>
      <c r="BE1334" s="238">
        <f t="shared" si="706"/>
        <v>214.66559536250173</v>
      </c>
      <c r="BF1334" s="448">
        <f t="shared" si="707"/>
        <v>17.018942715226139</v>
      </c>
    </row>
    <row r="1335" spans="1:58" x14ac:dyDescent="0.25">
      <c r="A1335" s="8">
        <v>1329</v>
      </c>
      <c r="B1335" s="9">
        <v>33</v>
      </c>
      <c r="C1335" s="10" t="s">
        <v>11</v>
      </c>
      <c r="D1335" s="10" t="s">
        <v>9</v>
      </c>
      <c r="E1335" s="11" t="s">
        <v>7</v>
      </c>
      <c r="F1335" s="12" t="s">
        <v>37</v>
      </c>
      <c r="G1335" s="13">
        <v>42669</v>
      </c>
      <c r="H1335" s="14">
        <v>23</v>
      </c>
      <c r="I1335" s="11">
        <v>161</v>
      </c>
      <c r="J1335" s="39"/>
      <c r="K1335" s="39"/>
      <c r="L1335" s="44">
        <v>75.001994002289706</v>
      </c>
      <c r="M1335" s="39"/>
      <c r="N1335" s="39"/>
      <c r="O1335" s="39"/>
      <c r="P1335" s="39"/>
      <c r="Q1335" s="39"/>
      <c r="R1335" s="39"/>
      <c r="S1335" s="315">
        <v>32866.623791743375</v>
      </c>
      <c r="T1335" s="323">
        <v>1710.0454632522051</v>
      </c>
      <c r="U1335" s="328">
        <v>71.330446390560297</v>
      </c>
      <c r="V1335" s="287">
        <f t="shared" si="690"/>
        <v>19.219736842105267</v>
      </c>
      <c r="W1335" s="298">
        <f t="shared" si="691"/>
        <v>460.76571022402669</v>
      </c>
      <c r="X1335" s="305">
        <f t="shared" si="692"/>
        <v>23.973570190337522</v>
      </c>
      <c r="Y1335" s="39">
        <v>446.59000000000003</v>
      </c>
      <c r="Z1335" s="262">
        <v>156.6</v>
      </c>
      <c r="AA1335" s="192">
        <v>3.46</v>
      </c>
      <c r="AB1335" s="71">
        <v>19.79206158018247</v>
      </c>
      <c r="AC1335" s="253">
        <f t="shared" si="693"/>
        <v>1.6493384650152058E-3</v>
      </c>
      <c r="AD1335" s="78">
        <f t="shared" si="694"/>
        <v>8.8389367810936896</v>
      </c>
      <c r="AE1335" s="163">
        <v>0.73138561130000002</v>
      </c>
      <c r="AF1335" s="165">
        <v>0.70396363775000004</v>
      </c>
      <c r="AG1335" s="167">
        <v>0.56429358569999999</v>
      </c>
      <c r="AH1335" s="169">
        <v>0.53369992977500014</v>
      </c>
      <c r="AI1335" s="177">
        <f t="shared" si="695"/>
        <v>3.695348300817368</v>
      </c>
      <c r="AJ1335" s="177">
        <f t="shared" si="696"/>
        <v>2.6965353134783436</v>
      </c>
      <c r="AK1335" s="258">
        <f t="shared" si="697"/>
        <v>323.58423761740124</v>
      </c>
      <c r="AL1335" s="107">
        <v>64.62974463943246</v>
      </c>
      <c r="AS1335" s="456">
        <v>16.35789508303132</v>
      </c>
      <c r="AT1335" s="348">
        <v>15.732258294259518</v>
      </c>
      <c r="AU1335" s="350">
        <f t="shared" si="698"/>
        <v>0.62563678877180173</v>
      </c>
      <c r="AV1335" s="415">
        <f t="shared" si="699"/>
        <v>7.3052723651309579</v>
      </c>
      <c r="AW1335" s="347">
        <f t="shared" si="700"/>
        <v>7.0258692316333589</v>
      </c>
      <c r="AX1335" s="350">
        <f t="shared" si="701"/>
        <v>0.27940313349759893</v>
      </c>
      <c r="AY1335" s="207">
        <v>1.274</v>
      </c>
      <c r="AZ1335" s="220">
        <v>1.1126793810687448</v>
      </c>
      <c r="BA1335" s="224">
        <f t="shared" si="702"/>
        <v>0.16132061893125527</v>
      </c>
      <c r="BB1335" s="226">
        <f t="shared" si="703"/>
        <v>0.56895566000000009</v>
      </c>
      <c r="BC1335" s="220">
        <f t="shared" si="704"/>
        <v>0.49691148479149078</v>
      </c>
      <c r="BD1335" s="224">
        <f t="shared" si="705"/>
        <v>7.2044175208509295E-2</v>
      </c>
      <c r="BE1335" s="236">
        <f t="shared" si="706"/>
        <v>122.68773645492028</v>
      </c>
      <c r="BF1335" s="446">
        <f t="shared" si="707"/>
        <v>31.635066759799411</v>
      </c>
    </row>
    <row r="1336" spans="1:58" x14ac:dyDescent="0.25">
      <c r="A1336" s="15">
        <v>1330</v>
      </c>
      <c r="B1336" s="16">
        <v>34</v>
      </c>
      <c r="C1336" s="17" t="s">
        <v>11</v>
      </c>
      <c r="D1336" s="17" t="s">
        <v>9</v>
      </c>
      <c r="E1336" s="18" t="s">
        <v>7</v>
      </c>
      <c r="F1336" s="19" t="s">
        <v>37</v>
      </c>
      <c r="G1336" s="20">
        <v>42669</v>
      </c>
      <c r="H1336" s="21">
        <v>23</v>
      </c>
      <c r="I1336" s="18">
        <v>161</v>
      </c>
      <c r="J1336" s="40"/>
      <c r="K1336" s="40"/>
      <c r="L1336" s="43">
        <v>74.988330943667208</v>
      </c>
      <c r="M1336" s="40"/>
      <c r="N1336" s="40"/>
      <c r="O1336" s="40"/>
      <c r="P1336" s="40"/>
      <c r="Q1336" s="40"/>
      <c r="R1336" s="40"/>
      <c r="S1336" s="313">
        <v>32860.636502824404</v>
      </c>
      <c r="T1336" s="321">
        <v>1709.7339455156123</v>
      </c>
      <c r="U1336" s="326">
        <v>71.317452175092185</v>
      </c>
      <c r="V1336" s="288">
        <f t="shared" si="690"/>
        <v>19.219736842105263</v>
      </c>
      <c r="W1336" s="299">
        <f t="shared" si="691"/>
        <v>460.76571022402663</v>
      </c>
      <c r="X1336" s="306">
        <f t="shared" si="692"/>
        <v>23.973570190337526</v>
      </c>
      <c r="Y1336" s="40">
        <v>450.97999999999996</v>
      </c>
      <c r="Z1336" s="263">
        <v>171.6</v>
      </c>
      <c r="AA1336" s="193">
        <v>3.41</v>
      </c>
      <c r="AB1336" s="72">
        <v>16.078019542074184</v>
      </c>
      <c r="AC1336" s="254">
        <f t="shared" si="693"/>
        <v>1.3398349618395154E-3</v>
      </c>
      <c r="AD1336" s="79">
        <f t="shared" si="694"/>
        <v>7.2508652530846147</v>
      </c>
      <c r="AE1336" s="163">
        <v>0.60499306770000005</v>
      </c>
      <c r="AF1336" s="165">
        <v>0.58201205725000005</v>
      </c>
      <c r="AG1336" s="167">
        <v>0.46532472219999998</v>
      </c>
      <c r="AH1336" s="169">
        <v>0.43911242487500007</v>
      </c>
      <c r="AI1336" s="178">
        <f t="shared" si="695"/>
        <v>3.7628581437956847</v>
      </c>
      <c r="AJ1336" s="178">
        <f t="shared" si="696"/>
        <v>2.7311350364135163</v>
      </c>
      <c r="AK1336" s="259">
        <f t="shared" si="697"/>
        <v>327.73620436962199</v>
      </c>
      <c r="AL1336" s="108">
        <v>61.66873431233951</v>
      </c>
      <c r="AS1336" s="455">
        <v>15.256102998148522</v>
      </c>
      <c r="AT1336" s="348">
        <v>14.64479838952899</v>
      </c>
      <c r="AU1336" s="351">
        <f t="shared" si="698"/>
        <v>0.61130460861953217</v>
      </c>
      <c r="AV1336" s="416">
        <f t="shared" si="699"/>
        <v>6.8801973301050205</v>
      </c>
      <c r="AW1336" s="348">
        <f t="shared" si="700"/>
        <v>6.6045111777097834</v>
      </c>
      <c r="AX1336" s="351">
        <f t="shared" si="701"/>
        <v>0.27568615239523658</v>
      </c>
      <c r="AY1336" s="208">
        <v>1.159</v>
      </c>
      <c r="AZ1336" s="221">
        <v>1.0025394828000882</v>
      </c>
      <c r="BA1336" s="223">
        <f t="shared" si="702"/>
        <v>0.15646051719991183</v>
      </c>
      <c r="BB1336" s="227">
        <f t="shared" si="703"/>
        <v>0.52268581999999997</v>
      </c>
      <c r="BC1336" s="221">
        <f t="shared" si="704"/>
        <v>0.45212525595318376</v>
      </c>
      <c r="BD1336" s="223">
        <f t="shared" si="705"/>
        <v>7.0560564046816224E-2</v>
      </c>
      <c r="BE1336" s="237">
        <f t="shared" si="706"/>
        <v>102.76087430754859</v>
      </c>
      <c r="BF1336" s="447">
        <f t="shared" si="707"/>
        <v>26.301158727368485</v>
      </c>
    </row>
    <row r="1337" spans="1:58" x14ac:dyDescent="0.25">
      <c r="A1337" s="15">
        <v>1331</v>
      </c>
      <c r="B1337" s="16">
        <v>35</v>
      </c>
      <c r="C1337" s="17" t="s">
        <v>11</v>
      </c>
      <c r="D1337" s="17" t="s">
        <v>9</v>
      </c>
      <c r="E1337" s="18" t="s">
        <v>7</v>
      </c>
      <c r="F1337" s="19" t="s">
        <v>37</v>
      </c>
      <c r="G1337" s="20">
        <v>42669</v>
      </c>
      <c r="H1337" s="21">
        <v>23</v>
      </c>
      <c r="I1337" s="18">
        <v>161</v>
      </c>
      <c r="J1337" s="40"/>
      <c r="K1337" s="40"/>
      <c r="L1337" s="43">
        <v>75.001994002289706</v>
      </c>
      <c r="M1337" s="40"/>
      <c r="N1337" s="40"/>
      <c r="O1337" s="40"/>
      <c r="P1337" s="40"/>
      <c r="Q1337" s="40"/>
      <c r="R1337" s="40"/>
      <c r="S1337" s="313">
        <v>32866.623791743375</v>
      </c>
      <c r="T1337" s="321">
        <v>1710.0454632522051</v>
      </c>
      <c r="U1337" s="326">
        <v>71.330446390560297</v>
      </c>
      <c r="V1337" s="288">
        <f t="shared" ref="V1337:V1366" si="708">S1337/T1337</f>
        <v>19.219736842105267</v>
      </c>
      <c r="W1337" s="299">
        <f t="shared" ref="W1337:W1366" si="709">S1337/U1337</f>
        <v>460.76571022402669</v>
      </c>
      <c r="X1337" s="306">
        <f t="shared" ref="X1337:X1366" si="710">T1337/U1337</f>
        <v>23.973570190337522</v>
      </c>
      <c r="Y1337" s="40">
        <v>452.85</v>
      </c>
      <c r="Z1337" s="263">
        <v>163.6</v>
      </c>
      <c r="AA1337" s="193">
        <v>3.45</v>
      </c>
      <c r="AB1337" s="72">
        <v>17.730644976846843</v>
      </c>
      <c r="AC1337" s="254">
        <f t="shared" si="693"/>
        <v>1.4775537480705703E-3</v>
      </c>
      <c r="AD1337" s="79">
        <f t="shared" si="694"/>
        <v>8.0293225777650932</v>
      </c>
      <c r="AE1337" s="163">
        <v>0.69152047530000005</v>
      </c>
      <c r="AF1337" s="165">
        <v>0.6646936535500001</v>
      </c>
      <c r="AG1337" s="167">
        <v>0.53212585300000004</v>
      </c>
      <c r="AH1337" s="169">
        <v>0.50210261347500007</v>
      </c>
      <c r="AI1337" s="178">
        <f t="shared" si="695"/>
        <v>3.9001428103884899</v>
      </c>
      <c r="AJ1337" s="178">
        <f t="shared" si="696"/>
        <v>2.8318350185831327</v>
      </c>
      <c r="AK1337" s="259">
        <f t="shared" si="697"/>
        <v>339.82020222997591</v>
      </c>
      <c r="AL1337" s="108">
        <v>66.451904840720417</v>
      </c>
      <c r="AS1337" s="455">
        <v>15.28729685012766</v>
      </c>
      <c r="AT1337" s="348">
        <v>14.67558646993621</v>
      </c>
      <c r="AU1337" s="351">
        <f t="shared" si="698"/>
        <v>0.6117103801914503</v>
      </c>
      <c r="AV1337" s="416">
        <f t="shared" si="699"/>
        <v>6.9228523785803109</v>
      </c>
      <c r="AW1337" s="348">
        <f t="shared" si="700"/>
        <v>6.6458393329106134</v>
      </c>
      <c r="AX1337" s="351">
        <f t="shared" si="701"/>
        <v>0.27701304566969825</v>
      </c>
      <c r="AY1337" s="208">
        <v>1.2989999999999999</v>
      </c>
      <c r="AZ1337" s="221">
        <v>1.1257527042372302</v>
      </c>
      <c r="BA1337" s="223">
        <f t="shared" si="702"/>
        <v>0.17324729576276976</v>
      </c>
      <c r="BB1337" s="227">
        <f t="shared" si="703"/>
        <v>0.58825214999999997</v>
      </c>
      <c r="BC1337" s="221">
        <f t="shared" si="704"/>
        <v>0.50979711211382972</v>
      </c>
      <c r="BD1337" s="223">
        <f t="shared" si="705"/>
        <v>7.8455037886170281E-2</v>
      </c>
      <c r="BE1337" s="237">
        <f t="shared" si="706"/>
        <v>102.34298260635302</v>
      </c>
      <c r="BF1337" s="447">
        <f t="shared" si="707"/>
        <v>28.985359004857148</v>
      </c>
    </row>
    <row r="1338" spans="1:58" ht="15.75" thickBot="1" x14ac:dyDescent="0.3">
      <c r="A1338" s="22">
        <v>1332</v>
      </c>
      <c r="B1338" s="23">
        <v>36</v>
      </c>
      <c r="C1338" s="24" t="s">
        <v>11</v>
      </c>
      <c r="D1338" s="24" t="s">
        <v>9</v>
      </c>
      <c r="E1338" s="25" t="s">
        <v>7</v>
      </c>
      <c r="F1338" s="26" t="s">
        <v>37</v>
      </c>
      <c r="G1338" s="27">
        <v>42669</v>
      </c>
      <c r="H1338" s="28">
        <v>23</v>
      </c>
      <c r="I1338" s="25">
        <v>161</v>
      </c>
      <c r="J1338" s="41"/>
      <c r="K1338" s="41"/>
      <c r="L1338" s="42">
        <v>74.996528778840698</v>
      </c>
      <c r="M1338" s="41"/>
      <c r="N1338" s="41"/>
      <c r="O1338" s="41"/>
      <c r="P1338" s="41"/>
      <c r="Q1338" s="41"/>
      <c r="R1338" s="41"/>
      <c r="S1338" s="314">
        <v>32864.228876175781</v>
      </c>
      <c r="T1338" s="322">
        <v>1709.9208561575676</v>
      </c>
      <c r="U1338" s="327">
        <v>71.325248704373053</v>
      </c>
      <c r="V1338" s="289">
        <f t="shared" si="708"/>
        <v>19.219736842105267</v>
      </c>
      <c r="W1338" s="300">
        <f t="shared" si="709"/>
        <v>460.76571022402658</v>
      </c>
      <c r="X1338" s="307">
        <f t="shared" si="710"/>
        <v>23.973570190337519</v>
      </c>
      <c r="Y1338" s="41">
        <v>453.24999999999994</v>
      </c>
      <c r="Z1338" s="264">
        <v>177.6</v>
      </c>
      <c r="AA1338" s="194">
        <v>3.38</v>
      </c>
      <c r="AB1338" s="73">
        <v>16.828557933064577</v>
      </c>
      <c r="AC1338" s="255">
        <f t="shared" si="693"/>
        <v>1.4023798277553814E-3</v>
      </c>
      <c r="AD1338" s="80">
        <f t="shared" si="694"/>
        <v>7.6275438831615183</v>
      </c>
      <c r="AE1338" s="145">
        <v>0.64714076370000007</v>
      </c>
      <c r="AF1338" s="150">
        <v>0.62322247024999999</v>
      </c>
      <c r="AG1338" s="155">
        <v>0.49557068189999998</v>
      </c>
      <c r="AH1338" s="160">
        <v>0.46822226057499999</v>
      </c>
      <c r="AI1338" s="179">
        <f t="shared" si="695"/>
        <v>3.8454914929371613</v>
      </c>
      <c r="AJ1338" s="179">
        <f t="shared" si="696"/>
        <v>2.7823076845761201</v>
      </c>
      <c r="AK1338" s="260">
        <f t="shared" si="697"/>
        <v>333.87692214913437</v>
      </c>
      <c r="AL1338" s="109">
        <v>63.149239475885963</v>
      </c>
      <c r="AS1338" s="457">
        <v>15.227299363223132</v>
      </c>
      <c r="AT1338" s="348">
        <v>14.616369434083017</v>
      </c>
      <c r="AU1338" s="352">
        <f t="shared" si="698"/>
        <v>0.61092992914011468</v>
      </c>
      <c r="AV1338" s="417">
        <f t="shared" si="699"/>
        <v>6.9017734363808838</v>
      </c>
      <c r="AW1338" s="349">
        <f t="shared" si="700"/>
        <v>6.6248694459981268</v>
      </c>
      <c r="AX1338" s="352">
        <f t="shared" si="701"/>
        <v>0.27690399038275693</v>
      </c>
      <c r="AY1338" s="209">
        <v>1.218</v>
      </c>
      <c r="AZ1338" s="222">
        <v>1.0571375774907152</v>
      </c>
      <c r="BA1338" s="225">
        <f t="shared" si="702"/>
        <v>0.16086242250928473</v>
      </c>
      <c r="BB1338" s="228">
        <f t="shared" si="703"/>
        <v>0.5520584999999999</v>
      </c>
      <c r="BC1338" s="222">
        <f t="shared" si="704"/>
        <v>0.47914760699766662</v>
      </c>
      <c r="BD1338" s="225">
        <f t="shared" si="705"/>
        <v>7.2910893002333291E-2</v>
      </c>
      <c r="BE1338" s="238">
        <f t="shared" si="706"/>
        <v>104.61459967192312</v>
      </c>
      <c r="BF1338" s="448">
        <f t="shared" si="707"/>
        <v>27.545807023648049</v>
      </c>
    </row>
    <row r="1339" spans="1:58" x14ac:dyDescent="0.25">
      <c r="A1339" s="8">
        <v>1333</v>
      </c>
      <c r="B1339" s="9">
        <v>37</v>
      </c>
      <c r="C1339" s="10" t="s">
        <v>11</v>
      </c>
      <c r="D1339" s="10" t="s">
        <v>9</v>
      </c>
      <c r="E1339" s="11" t="s">
        <v>8</v>
      </c>
      <c r="F1339" s="12" t="s">
        <v>37</v>
      </c>
      <c r="G1339" s="13">
        <v>42668</v>
      </c>
      <c r="H1339" s="14">
        <v>23</v>
      </c>
      <c r="I1339" s="11">
        <v>161</v>
      </c>
      <c r="J1339" s="39"/>
      <c r="K1339" s="39"/>
      <c r="L1339" s="44">
        <v>75.004726614014203</v>
      </c>
      <c r="M1339" s="39"/>
      <c r="N1339" s="39"/>
      <c r="O1339" s="39"/>
      <c r="P1339" s="39"/>
      <c r="Q1339" s="39"/>
      <c r="R1339" s="39"/>
      <c r="S1339" s="315">
        <v>32867.821249527158</v>
      </c>
      <c r="T1339" s="323">
        <v>1710.1077667995237</v>
      </c>
      <c r="U1339" s="328">
        <v>71.33304523365392</v>
      </c>
      <c r="V1339" s="287">
        <f t="shared" si="708"/>
        <v>19.219736842105263</v>
      </c>
      <c r="W1339" s="298">
        <f t="shared" si="709"/>
        <v>460.76571022402652</v>
      </c>
      <c r="X1339" s="305">
        <f t="shared" si="710"/>
        <v>23.973570190337522</v>
      </c>
      <c r="Y1339" s="39">
        <v>445.97999999999996</v>
      </c>
      <c r="Z1339" s="262">
        <v>197.3</v>
      </c>
      <c r="AA1339" s="192">
        <v>3.27</v>
      </c>
      <c r="AB1339" s="71">
        <v>14.95854351062194</v>
      </c>
      <c r="AC1339" s="253">
        <f t="shared" si="693"/>
        <v>1.2465452925518284E-3</v>
      </c>
      <c r="AD1339" s="78">
        <f t="shared" si="694"/>
        <v>6.6712112348671724</v>
      </c>
      <c r="AE1339" s="163">
        <v>0.48585876069999995</v>
      </c>
      <c r="AF1339" s="165">
        <v>0.46699494115000001</v>
      </c>
      <c r="AG1339" s="167">
        <v>0.37161418049999995</v>
      </c>
      <c r="AH1339" s="169">
        <v>0.35068255667499998</v>
      </c>
      <c r="AI1339" s="177">
        <f t="shared" si="695"/>
        <v>3.2480352138227602</v>
      </c>
      <c r="AJ1339" s="177">
        <f t="shared" si="696"/>
        <v>2.3443629817701379</v>
      </c>
      <c r="AK1339" s="258">
        <f t="shared" si="697"/>
        <v>281.32355781241654</v>
      </c>
      <c r="AL1339" s="107">
        <v>48.771256637598107</v>
      </c>
      <c r="AS1339" s="455">
        <v>7.8660449030066495</v>
      </c>
      <c r="AT1339" s="347">
        <v>7.2198887866305972</v>
      </c>
      <c r="AU1339" s="350">
        <f t="shared" si="698"/>
        <v>0.6461561163760523</v>
      </c>
      <c r="AV1339" s="415">
        <f t="shared" si="699"/>
        <v>3.508098705842905</v>
      </c>
      <c r="AW1339" s="347">
        <f t="shared" si="700"/>
        <v>3.2199260010615136</v>
      </c>
      <c r="AX1339" s="350">
        <f t="shared" si="701"/>
        <v>0.28817270478139173</v>
      </c>
      <c r="AY1339" s="207">
        <v>1.6619999999999999</v>
      </c>
      <c r="AZ1339" s="220">
        <v>1.4226087715627236</v>
      </c>
      <c r="BA1339" s="224">
        <f t="shared" si="702"/>
        <v>0.23939122843727634</v>
      </c>
      <c r="BB1339" s="226">
        <f t="shared" si="703"/>
        <v>0.74121875999999987</v>
      </c>
      <c r="BC1339" s="220">
        <f t="shared" si="704"/>
        <v>0.63445505994154339</v>
      </c>
      <c r="BD1339" s="224">
        <f t="shared" si="705"/>
        <v>0.10676370005845649</v>
      </c>
      <c r="BE1339" s="236">
        <f t="shared" si="706"/>
        <v>62.485762775311024</v>
      </c>
      <c r="BF1339" s="446">
        <f t="shared" si="707"/>
        <v>23.150045525401033</v>
      </c>
    </row>
    <row r="1340" spans="1:58" x14ac:dyDescent="0.25">
      <c r="A1340" s="15">
        <v>1334</v>
      </c>
      <c r="B1340" s="16">
        <v>38</v>
      </c>
      <c r="C1340" s="17" t="s">
        <v>11</v>
      </c>
      <c r="D1340" s="17" t="s">
        <v>9</v>
      </c>
      <c r="E1340" s="18" t="s">
        <v>8</v>
      </c>
      <c r="F1340" s="19" t="s">
        <v>37</v>
      </c>
      <c r="G1340" s="20">
        <v>42668</v>
      </c>
      <c r="H1340" s="21">
        <v>23</v>
      </c>
      <c r="I1340" s="18">
        <v>161</v>
      </c>
      <c r="J1340" s="40"/>
      <c r="K1340" s="40"/>
      <c r="L1340" s="43">
        <v>74.993796167116201</v>
      </c>
      <c r="M1340" s="40"/>
      <c r="N1340" s="40"/>
      <c r="O1340" s="40"/>
      <c r="P1340" s="40"/>
      <c r="Q1340" s="40"/>
      <c r="R1340" s="40"/>
      <c r="S1340" s="313">
        <v>32863.031418391991</v>
      </c>
      <c r="T1340" s="321">
        <v>1709.8585526102493</v>
      </c>
      <c r="U1340" s="326">
        <v>71.32264986127943</v>
      </c>
      <c r="V1340" s="288">
        <f t="shared" si="708"/>
        <v>19.219736842105263</v>
      </c>
      <c r="W1340" s="299">
        <f t="shared" si="709"/>
        <v>460.76571022402663</v>
      </c>
      <c r="X1340" s="306">
        <f t="shared" si="710"/>
        <v>23.973570190337522</v>
      </c>
      <c r="Y1340" s="40">
        <v>449.09000000000003</v>
      </c>
      <c r="Z1340" s="263">
        <v>163.30000000000001</v>
      </c>
      <c r="AA1340" s="193"/>
      <c r="AB1340" s="72"/>
      <c r="AC1340" s="254"/>
      <c r="AD1340" s="79"/>
      <c r="AE1340" s="163"/>
      <c r="AF1340" s="165"/>
      <c r="AG1340" s="167"/>
      <c r="AH1340" s="169"/>
      <c r="AI1340" s="178"/>
      <c r="AJ1340" s="178"/>
      <c r="AK1340" s="259"/>
      <c r="AL1340" s="108"/>
      <c r="AS1340" s="455"/>
      <c r="AT1340" s="348"/>
      <c r="AU1340" s="351"/>
      <c r="AV1340" s="416"/>
      <c r="AW1340" s="348"/>
      <c r="AX1340" s="351"/>
      <c r="AY1340" s="208"/>
      <c r="AZ1340" s="221"/>
      <c r="BA1340" s="223"/>
      <c r="BB1340" s="227"/>
      <c r="BC1340" s="221"/>
      <c r="BD1340" s="223"/>
      <c r="BE1340" s="237"/>
      <c r="BF1340" s="447"/>
    </row>
    <row r="1341" spans="1:58" x14ac:dyDescent="0.25">
      <c r="A1341" s="15">
        <v>1335</v>
      </c>
      <c r="B1341" s="16">
        <v>39</v>
      </c>
      <c r="C1341" s="17" t="s">
        <v>11</v>
      </c>
      <c r="D1341" s="17" t="s">
        <v>9</v>
      </c>
      <c r="E1341" s="18" t="s">
        <v>8</v>
      </c>
      <c r="F1341" s="19" t="s">
        <v>37</v>
      </c>
      <c r="G1341" s="20">
        <v>42668</v>
      </c>
      <c r="H1341" s="21">
        <v>23</v>
      </c>
      <c r="I1341" s="18">
        <v>161</v>
      </c>
      <c r="J1341" s="40"/>
      <c r="K1341" s="40"/>
      <c r="L1341" s="43">
        <v>74.991063555391705</v>
      </c>
      <c r="M1341" s="40"/>
      <c r="N1341" s="40"/>
      <c r="O1341" s="40"/>
      <c r="P1341" s="40"/>
      <c r="Q1341" s="40"/>
      <c r="R1341" s="40"/>
      <c r="S1341" s="313">
        <v>32861.833960608194</v>
      </c>
      <c r="T1341" s="321">
        <v>1709.7962490629307</v>
      </c>
      <c r="U1341" s="326">
        <v>71.320051018185808</v>
      </c>
      <c r="V1341" s="288">
        <f t="shared" si="708"/>
        <v>19.219736842105263</v>
      </c>
      <c r="W1341" s="299">
        <f t="shared" si="709"/>
        <v>460.76571022402658</v>
      </c>
      <c r="X1341" s="306">
        <f t="shared" si="710"/>
        <v>23.973570190337522</v>
      </c>
      <c r="Y1341" s="40">
        <v>443.44000000000005</v>
      </c>
      <c r="Z1341" s="263">
        <v>187.3</v>
      </c>
      <c r="AA1341" s="193">
        <v>3.28</v>
      </c>
      <c r="AB1341" s="72">
        <v>14.845583194562893</v>
      </c>
      <c r="AC1341" s="254">
        <f t="shared" ref="AC1341:AC1366" si="711">(AB1341/12000)</f>
        <v>1.2371319328802412E-3</v>
      </c>
      <c r="AD1341" s="79">
        <f t="shared" ref="AD1341:AD1366" si="712">Y1341*AB1341/1000</f>
        <v>6.5831254117969698</v>
      </c>
      <c r="AE1341" s="163">
        <v>0.48333331190000001</v>
      </c>
      <c r="AF1341" s="165">
        <v>0.46409988395000007</v>
      </c>
      <c r="AG1341" s="167">
        <v>0.36958601319999995</v>
      </c>
      <c r="AH1341" s="169">
        <v>0.34908747677500002</v>
      </c>
      <c r="AI1341" s="178">
        <f t="shared" ref="AI1341:AI1366" si="713">AE1341/AB1341*100</f>
        <v>3.25573812470377</v>
      </c>
      <c r="AJ1341" s="178">
        <f t="shared" ref="AJ1341:AJ1366" si="714">AH1341/AB1341*100</f>
        <v>2.3514568083984146</v>
      </c>
      <c r="AK1341" s="259">
        <f t="shared" ref="AK1341:AK1366" si="715">AH1341/AC1341</f>
        <v>282.17481700780974</v>
      </c>
      <c r="AL1341" s="108">
        <v>45.354706260183171</v>
      </c>
      <c r="AS1341" s="455">
        <v>6.7078463668363622</v>
      </c>
      <c r="AT1341" s="348">
        <v>6.0783133654174621</v>
      </c>
      <c r="AU1341" s="351">
        <f t="shared" ref="AU1341:AU1366" si="716">AS1341-AT1341</f>
        <v>0.62953300141890001</v>
      </c>
      <c r="AV1341" s="416">
        <f t="shared" ref="AV1341:AV1366" si="717">AS1341*Y1341/1000</f>
        <v>2.9745273929099167</v>
      </c>
      <c r="AW1341" s="348">
        <f t="shared" ref="AW1341:AW1366" si="718">AT1341*Y1341/1000</f>
        <v>2.6953672787607199</v>
      </c>
      <c r="AX1341" s="351">
        <f t="shared" ref="AX1341:AX1366" si="719">AU1341*Y1341/1000</f>
        <v>0.27916011414919706</v>
      </c>
      <c r="AY1341" s="208">
        <v>1.514</v>
      </c>
      <c r="AZ1341" s="221">
        <v>1.3175293359484042</v>
      </c>
      <c r="BA1341" s="223">
        <f t="shared" ref="BA1341:BA1366" si="720">AY1341-AZ1341</f>
        <v>0.19647066405159586</v>
      </c>
      <c r="BB1341" s="227">
        <f t="shared" ref="BB1341:BB1366" si="721">AY1341*Y1341/1000</f>
        <v>0.6713681600000001</v>
      </c>
      <c r="BC1341" s="221">
        <f t="shared" ref="BC1341:BC1366" si="722">AZ1341*Y1341/1000</f>
        <v>0.58424520873296049</v>
      </c>
      <c r="BD1341" s="223">
        <f t="shared" ref="BD1341:BD1366" si="723">BA1341*Y1341/1000</f>
        <v>8.7122951267039686E-2</v>
      </c>
      <c r="BE1341" s="237">
        <f t="shared" ref="BE1341:BE1366" si="724">AB1341/BA1341</f>
        <v>75.561322430631392</v>
      </c>
      <c r="BF1341" s="447">
        <f t="shared" ref="BF1341:BF1366" si="725">AB1341/AU1341</f>
        <v>23.581898266020268</v>
      </c>
    </row>
    <row r="1342" spans="1:58" ht="15.75" thickBot="1" x14ac:dyDescent="0.3">
      <c r="A1342" s="22">
        <v>1336</v>
      </c>
      <c r="B1342" s="23">
        <v>40</v>
      </c>
      <c r="C1342" s="24" t="s">
        <v>11</v>
      </c>
      <c r="D1342" s="24" t="s">
        <v>9</v>
      </c>
      <c r="E1342" s="25" t="s">
        <v>8</v>
      </c>
      <c r="F1342" s="26" t="s">
        <v>37</v>
      </c>
      <c r="G1342" s="27">
        <v>42668</v>
      </c>
      <c r="H1342" s="28">
        <v>23</v>
      </c>
      <c r="I1342" s="25">
        <v>161</v>
      </c>
      <c r="J1342" s="41"/>
      <c r="K1342" s="41"/>
      <c r="L1342" s="42">
        <v>74.999261390565195</v>
      </c>
      <c r="M1342" s="41"/>
      <c r="N1342" s="41"/>
      <c r="O1342" s="41"/>
      <c r="P1342" s="41"/>
      <c r="Q1342" s="41"/>
      <c r="R1342" s="41"/>
      <c r="S1342" s="314">
        <v>32865.426333959578</v>
      </c>
      <c r="T1342" s="322">
        <v>1709.9831597048862</v>
      </c>
      <c r="U1342" s="327">
        <v>71.327847547466661</v>
      </c>
      <c r="V1342" s="289">
        <f t="shared" si="708"/>
        <v>19.219736842105267</v>
      </c>
      <c r="W1342" s="300">
        <f t="shared" si="709"/>
        <v>460.76571022402669</v>
      </c>
      <c r="X1342" s="307">
        <f t="shared" si="710"/>
        <v>23.973570190337526</v>
      </c>
      <c r="Y1342" s="41">
        <v>463.31</v>
      </c>
      <c r="Z1342" s="264">
        <v>197.3</v>
      </c>
      <c r="AA1342" s="194">
        <v>3.25</v>
      </c>
      <c r="AB1342" s="73">
        <v>15.82589937188709</v>
      </c>
      <c r="AC1342" s="255">
        <f t="shared" si="711"/>
        <v>1.3188249476572575E-3</v>
      </c>
      <c r="AD1342" s="80">
        <f t="shared" si="712"/>
        <v>7.3322974379890073</v>
      </c>
      <c r="AE1342" s="145">
        <v>0.46135731779999994</v>
      </c>
      <c r="AF1342" s="150">
        <v>0.44406467664999999</v>
      </c>
      <c r="AG1342" s="155">
        <v>0.35246147959999996</v>
      </c>
      <c r="AH1342" s="160">
        <v>0.33327919247499999</v>
      </c>
      <c r="AI1342" s="179">
        <f t="shared" si="713"/>
        <v>2.9152044187741315</v>
      </c>
      <c r="AJ1342" s="179">
        <f t="shared" si="714"/>
        <v>2.1059099684851565</v>
      </c>
      <c r="AK1342" s="260">
        <f t="shared" si="715"/>
        <v>252.70919621821878</v>
      </c>
      <c r="AL1342" s="109">
        <v>45.354706260183171</v>
      </c>
      <c r="AS1342" s="455">
        <v>6.6260828311434681</v>
      </c>
      <c r="AT1342" s="349">
        <v>5.997723345845233</v>
      </c>
      <c r="AU1342" s="352">
        <f t="shared" si="716"/>
        <v>0.62835948529823504</v>
      </c>
      <c r="AV1342" s="417">
        <f t="shared" si="717"/>
        <v>3.0699304364970805</v>
      </c>
      <c r="AW1342" s="349">
        <f t="shared" si="718"/>
        <v>2.7788052033635551</v>
      </c>
      <c r="AX1342" s="352">
        <f t="shared" si="719"/>
        <v>0.29112523313352529</v>
      </c>
      <c r="AY1342" s="209">
        <v>1.5589999999999999</v>
      </c>
      <c r="AZ1342" s="222">
        <v>1.3601702245494096</v>
      </c>
      <c r="BA1342" s="225">
        <f t="shared" si="720"/>
        <v>0.19882977545059033</v>
      </c>
      <c r="BB1342" s="228">
        <f t="shared" si="721"/>
        <v>0.72230029000000007</v>
      </c>
      <c r="BC1342" s="222">
        <f t="shared" si="722"/>
        <v>0.63018046673598704</v>
      </c>
      <c r="BD1342" s="225">
        <f t="shared" si="723"/>
        <v>9.2119823264013009E-2</v>
      </c>
      <c r="BE1342" s="238">
        <f t="shared" si="724"/>
        <v>79.595218251503098</v>
      </c>
      <c r="BF1342" s="448">
        <f t="shared" si="725"/>
        <v>25.186059480546753</v>
      </c>
    </row>
    <row r="1343" spans="1:58" x14ac:dyDescent="0.25">
      <c r="A1343" s="8">
        <v>1337</v>
      </c>
      <c r="B1343" s="9">
        <v>41</v>
      </c>
      <c r="C1343" s="10" t="s">
        <v>11</v>
      </c>
      <c r="D1343" s="10" t="s">
        <v>10</v>
      </c>
      <c r="E1343" s="11" t="s">
        <v>7</v>
      </c>
      <c r="F1343" s="12" t="s">
        <v>37</v>
      </c>
      <c r="G1343" s="13">
        <v>42669</v>
      </c>
      <c r="H1343" s="14">
        <v>23</v>
      </c>
      <c r="I1343" s="11">
        <v>161</v>
      </c>
      <c r="J1343" s="39"/>
      <c r="K1343" s="39"/>
      <c r="L1343" s="44">
        <v>180.01512084694784</v>
      </c>
      <c r="M1343" s="39"/>
      <c r="N1343" s="39"/>
      <c r="O1343" s="39"/>
      <c r="P1343" s="39"/>
      <c r="Q1343" s="39"/>
      <c r="R1343" s="39"/>
      <c r="S1343" s="315">
        <v>30304.345493778023</v>
      </c>
      <c r="T1343" s="323">
        <v>1666.9400190427366</v>
      </c>
      <c r="U1343" s="328">
        <v>104.37270706202008</v>
      </c>
      <c r="V1343" s="287">
        <f t="shared" si="708"/>
        <v>18.179625629949609</v>
      </c>
      <c r="W1343" s="298">
        <f t="shared" si="709"/>
        <v>290.3474131007319</v>
      </c>
      <c r="X1343" s="305">
        <f t="shared" si="710"/>
        <v>15.971033673125023</v>
      </c>
      <c r="Y1343" s="39">
        <v>440.97</v>
      </c>
      <c r="Z1343" s="262">
        <v>119.6</v>
      </c>
      <c r="AA1343" s="192">
        <v>3.56</v>
      </c>
      <c r="AB1343" s="71">
        <v>6.9709929309861582</v>
      </c>
      <c r="AC1343" s="253">
        <f t="shared" si="711"/>
        <v>5.8091607758217984E-4</v>
      </c>
      <c r="AD1343" s="78">
        <f t="shared" si="712"/>
        <v>3.0739987527769661</v>
      </c>
      <c r="AE1343" s="163">
        <v>0.24049504839999997</v>
      </c>
      <c r="AF1343" s="165">
        <v>0.22802364825000004</v>
      </c>
      <c r="AG1343" s="167">
        <v>0.17213269320000005</v>
      </c>
      <c r="AH1343" s="169">
        <v>0.16157302267500001</v>
      </c>
      <c r="AI1343" s="177">
        <f t="shared" si="713"/>
        <v>3.4499396396027922</v>
      </c>
      <c r="AJ1343" s="177">
        <f t="shared" si="714"/>
        <v>2.3177906544246474</v>
      </c>
      <c r="AK1343" s="258">
        <f t="shared" si="715"/>
        <v>278.13487853095774</v>
      </c>
      <c r="AL1343" s="107">
        <v>38.094536708176477</v>
      </c>
      <c r="AS1343" s="456">
        <v>9.343055874820509</v>
      </c>
      <c r="AT1343" s="348">
        <v>9.0293571593967901</v>
      </c>
      <c r="AU1343" s="350">
        <f t="shared" si="716"/>
        <v>0.31369871542371897</v>
      </c>
      <c r="AV1343" s="415">
        <f t="shared" si="717"/>
        <v>4.1200073491196001</v>
      </c>
      <c r="AW1343" s="347">
        <f t="shared" si="718"/>
        <v>3.9816756265792028</v>
      </c>
      <c r="AX1343" s="350">
        <f t="shared" si="719"/>
        <v>0.13833172254039736</v>
      </c>
      <c r="AY1343" s="207">
        <v>1.7000000000000001E-2</v>
      </c>
      <c r="AZ1343" s="220">
        <v>1.0990611639311001E-2</v>
      </c>
      <c r="BA1343" s="224">
        <f t="shared" si="720"/>
        <v>6.0093883606890004E-3</v>
      </c>
      <c r="BB1343" s="226">
        <f t="shared" si="721"/>
        <v>7.4964900000000015E-3</v>
      </c>
      <c r="BC1343" s="220">
        <f t="shared" si="722"/>
        <v>4.8465300145869722E-3</v>
      </c>
      <c r="BD1343" s="224">
        <f t="shared" si="723"/>
        <v>2.6499599854130284E-3</v>
      </c>
      <c r="BE1343" s="236">
        <f t="shared" si="724"/>
        <v>1160.0170454263844</v>
      </c>
      <c r="BF1343" s="446">
        <f t="shared" si="725"/>
        <v>22.221936489508103</v>
      </c>
    </row>
    <row r="1344" spans="1:58" x14ac:dyDescent="0.25">
      <c r="A1344" s="15">
        <v>1338</v>
      </c>
      <c r="B1344" s="16">
        <v>42</v>
      </c>
      <c r="C1344" s="17" t="s">
        <v>11</v>
      </c>
      <c r="D1344" s="17" t="s">
        <v>10</v>
      </c>
      <c r="E1344" s="18" t="s">
        <v>7</v>
      </c>
      <c r="F1344" s="19" t="s">
        <v>37</v>
      </c>
      <c r="G1344" s="20">
        <v>42669</v>
      </c>
      <c r="H1344" s="21">
        <v>23</v>
      </c>
      <c r="I1344" s="18">
        <v>161</v>
      </c>
      <c r="J1344" s="40"/>
      <c r="K1344" s="40"/>
      <c r="L1344" s="43">
        <v>180.01981509751752</v>
      </c>
      <c r="M1344" s="40"/>
      <c r="N1344" s="40"/>
      <c r="O1344" s="40"/>
      <c r="P1344" s="40"/>
      <c r="Q1344" s="40"/>
      <c r="R1344" s="40"/>
      <c r="S1344" s="313">
        <v>30305.135739566427</v>
      </c>
      <c r="T1344" s="321">
        <v>1666.9834878030119</v>
      </c>
      <c r="U1344" s="326">
        <v>104.37542878693563</v>
      </c>
      <c r="V1344" s="288">
        <f t="shared" si="708"/>
        <v>18.179625629949609</v>
      </c>
      <c r="W1344" s="299">
        <f t="shared" si="709"/>
        <v>290.34741310073196</v>
      </c>
      <c r="X1344" s="306">
        <f t="shared" si="710"/>
        <v>15.971033673125024</v>
      </c>
      <c r="Y1344" s="40">
        <v>445.86</v>
      </c>
      <c r="Z1344" s="263">
        <v>151.6</v>
      </c>
      <c r="AA1344" s="193">
        <v>3.47</v>
      </c>
      <c r="AB1344" s="72">
        <v>7.6165092420247369</v>
      </c>
      <c r="AC1344" s="254">
        <f t="shared" si="711"/>
        <v>6.3470910350206142E-4</v>
      </c>
      <c r="AD1344" s="79">
        <f t="shared" si="712"/>
        <v>3.3958968106491492</v>
      </c>
      <c r="AE1344" s="163">
        <v>0.25736882529999999</v>
      </c>
      <c r="AF1344" s="165">
        <v>0.24544548985000009</v>
      </c>
      <c r="AG1344" s="167">
        <v>0.18565090740000004</v>
      </c>
      <c r="AH1344" s="169">
        <v>0.17499983317500001</v>
      </c>
      <c r="AI1344" s="178">
        <f t="shared" si="713"/>
        <v>3.37909161693057</v>
      </c>
      <c r="AJ1344" s="178">
        <f t="shared" si="714"/>
        <v>2.2976382961557187</v>
      </c>
      <c r="AK1344" s="259">
        <f t="shared" si="715"/>
        <v>275.71659553868625</v>
      </c>
      <c r="AL1344" s="108">
        <v>39.00561680882047</v>
      </c>
      <c r="AS1344" s="455">
        <v>11.236160155399006</v>
      </c>
      <c r="AT1344" s="348">
        <v>10.916563308609721</v>
      </c>
      <c r="AU1344" s="351">
        <f t="shared" si="716"/>
        <v>0.31959684678928468</v>
      </c>
      <c r="AV1344" s="416">
        <f t="shared" si="717"/>
        <v>5.0097543668862006</v>
      </c>
      <c r="AW1344" s="348">
        <f t="shared" si="718"/>
        <v>4.8672589167767297</v>
      </c>
      <c r="AX1344" s="351">
        <f t="shared" si="719"/>
        <v>0.14249545010947048</v>
      </c>
      <c r="AY1344" s="208">
        <v>1.9E-2</v>
      </c>
      <c r="AZ1344" s="221">
        <v>1.29530498062644E-2</v>
      </c>
      <c r="BA1344" s="223">
        <f t="shared" si="720"/>
        <v>6.0469501937355993E-3</v>
      </c>
      <c r="BB1344" s="227">
        <f t="shared" si="721"/>
        <v>8.4713399999999991E-3</v>
      </c>
      <c r="BC1344" s="221">
        <f t="shared" si="722"/>
        <v>5.7752467866210456E-3</v>
      </c>
      <c r="BD1344" s="223">
        <f t="shared" si="723"/>
        <v>2.6960932133789544E-3</v>
      </c>
      <c r="BE1344" s="237">
        <f t="shared" si="724"/>
        <v>1259.5620929564027</v>
      </c>
      <c r="BF1344" s="447">
        <f t="shared" si="725"/>
        <v>23.831615732574555</v>
      </c>
    </row>
    <row r="1345" spans="1:58" x14ac:dyDescent="0.25">
      <c r="A1345" s="15">
        <v>1339</v>
      </c>
      <c r="B1345" s="16">
        <v>43</v>
      </c>
      <c r="C1345" s="17" t="s">
        <v>11</v>
      </c>
      <c r="D1345" s="17" t="s">
        <v>10</v>
      </c>
      <c r="E1345" s="18" t="s">
        <v>7</v>
      </c>
      <c r="F1345" s="19" t="s">
        <v>37</v>
      </c>
      <c r="G1345" s="20">
        <v>42669</v>
      </c>
      <c r="H1345" s="21">
        <v>23</v>
      </c>
      <c r="I1345" s="18">
        <v>161</v>
      </c>
      <c r="J1345" s="40"/>
      <c r="K1345" s="40"/>
      <c r="L1345" s="43">
        <v>180.00573234580838</v>
      </c>
      <c r="M1345" s="40"/>
      <c r="N1345" s="40"/>
      <c r="O1345" s="40"/>
      <c r="P1345" s="40"/>
      <c r="Q1345" s="40"/>
      <c r="R1345" s="40"/>
      <c r="S1345" s="313">
        <v>30302.765002201206</v>
      </c>
      <c r="T1345" s="321">
        <v>1666.8530815221852</v>
      </c>
      <c r="U1345" s="326">
        <v>104.36726361218892</v>
      </c>
      <c r="V1345" s="288">
        <f t="shared" si="708"/>
        <v>18.179625629949609</v>
      </c>
      <c r="W1345" s="299">
        <f t="shared" si="709"/>
        <v>290.34741310073196</v>
      </c>
      <c r="X1345" s="306">
        <f t="shared" si="710"/>
        <v>15.971033673125023</v>
      </c>
      <c r="Y1345" s="40">
        <v>449.79</v>
      </c>
      <c r="Z1345" s="263">
        <v>130.6</v>
      </c>
      <c r="AA1345" s="193">
        <v>3.52</v>
      </c>
      <c r="AB1345" s="72">
        <v>6.200362629284303</v>
      </c>
      <c r="AC1345" s="254">
        <f t="shared" si="711"/>
        <v>5.1669688577369189E-4</v>
      </c>
      <c r="AD1345" s="79">
        <f t="shared" si="712"/>
        <v>2.7888611070257867</v>
      </c>
      <c r="AE1345" s="163">
        <v>0.21253397309999994</v>
      </c>
      <c r="AF1345" s="165">
        <v>0.20165079825000004</v>
      </c>
      <c r="AG1345" s="167">
        <v>0.15293159330000003</v>
      </c>
      <c r="AH1345" s="169">
        <v>0.14491030577500003</v>
      </c>
      <c r="AI1345" s="178">
        <f t="shared" si="713"/>
        <v>3.4277668228016589</v>
      </c>
      <c r="AJ1345" s="178">
        <f t="shared" si="714"/>
        <v>2.3371263011390475</v>
      </c>
      <c r="AK1345" s="259">
        <f t="shared" si="715"/>
        <v>280.45515613668573</v>
      </c>
      <c r="AL1345" s="108">
        <v>37.525111645273988</v>
      </c>
      <c r="AS1345" s="455">
        <v>9.2846854139118911</v>
      </c>
      <c r="AT1345" s="348">
        <v>8.971168556745976</v>
      </c>
      <c r="AU1345" s="351">
        <f t="shared" si="716"/>
        <v>0.31351685716591504</v>
      </c>
      <c r="AV1345" s="416">
        <f t="shared" si="717"/>
        <v>4.17615865232343</v>
      </c>
      <c r="AW1345" s="348">
        <f t="shared" si="718"/>
        <v>4.0351419051387731</v>
      </c>
      <c r="AX1345" s="351">
        <f t="shared" si="719"/>
        <v>0.14101674718465693</v>
      </c>
      <c r="AY1345" s="208">
        <v>1.4E-2</v>
      </c>
      <c r="AZ1345" s="221">
        <v>8.4580616727610997E-3</v>
      </c>
      <c r="BA1345" s="223">
        <f t="shared" si="720"/>
        <v>5.5419383272389006E-3</v>
      </c>
      <c r="BB1345" s="227">
        <f t="shared" si="721"/>
        <v>6.2970600000000002E-3</v>
      </c>
      <c r="BC1345" s="221">
        <f t="shared" si="722"/>
        <v>3.8043515597912152E-3</v>
      </c>
      <c r="BD1345" s="223">
        <f t="shared" si="723"/>
        <v>2.4927084402087854E-3</v>
      </c>
      <c r="BE1345" s="237">
        <f t="shared" si="724"/>
        <v>1118.8075837670756</v>
      </c>
      <c r="BF1345" s="447">
        <f t="shared" si="725"/>
        <v>19.776807809740937</v>
      </c>
    </row>
    <row r="1346" spans="1:58" ht="15.75" thickBot="1" x14ac:dyDescent="0.3">
      <c r="A1346" s="22">
        <v>1340</v>
      </c>
      <c r="B1346" s="23">
        <v>44</v>
      </c>
      <c r="C1346" s="24" t="s">
        <v>11</v>
      </c>
      <c r="D1346" s="24" t="s">
        <v>10</v>
      </c>
      <c r="E1346" s="25" t="s">
        <v>7</v>
      </c>
      <c r="F1346" s="26" t="s">
        <v>37</v>
      </c>
      <c r="G1346" s="27">
        <v>42669</v>
      </c>
      <c r="H1346" s="28">
        <v>23</v>
      </c>
      <c r="I1346" s="25">
        <v>161</v>
      </c>
      <c r="J1346" s="41"/>
      <c r="K1346" s="41"/>
      <c r="L1346" s="42">
        <v>180.01042659637812</v>
      </c>
      <c r="M1346" s="41"/>
      <c r="N1346" s="41"/>
      <c r="O1346" s="41"/>
      <c r="P1346" s="41"/>
      <c r="Q1346" s="41"/>
      <c r="R1346" s="41"/>
      <c r="S1346" s="314">
        <v>30303.555247989618</v>
      </c>
      <c r="T1346" s="322">
        <v>1666.8965502824608</v>
      </c>
      <c r="U1346" s="327">
        <v>104.36998533710451</v>
      </c>
      <c r="V1346" s="289">
        <f t="shared" si="708"/>
        <v>18.179625629949612</v>
      </c>
      <c r="W1346" s="300">
        <f t="shared" si="709"/>
        <v>290.34741310073196</v>
      </c>
      <c r="X1346" s="307">
        <f t="shared" si="710"/>
        <v>15.971033673125021</v>
      </c>
      <c r="Y1346" s="41">
        <v>441.4</v>
      </c>
      <c r="Z1346" s="264">
        <v>74.599999999999994</v>
      </c>
      <c r="AA1346" s="194">
        <v>3.77</v>
      </c>
      <c r="AB1346" s="73">
        <v>5.4170132355968121</v>
      </c>
      <c r="AC1346" s="255">
        <f t="shared" si="711"/>
        <v>4.5141776963306769E-4</v>
      </c>
      <c r="AD1346" s="80">
        <f t="shared" si="712"/>
        <v>2.3910696421924325</v>
      </c>
      <c r="AE1346" s="145">
        <v>0.18924697489999992</v>
      </c>
      <c r="AF1346" s="150">
        <v>0.18097507945000002</v>
      </c>
      <c r="AG1346" s="155">
        <v>0.13758235420000001</v>
      </c>
      <c r="AH1346" s="160">
        <v>0.12945139417500001</v>
      </c>
      <c r="AI1346" s="179">
        <f t="shared" si="713"/>
        <v>3.4935667806089437</v>
      </c>
      <c r="AJ1346" s="179">
        <f t="shared" si="714"/>
        <v>2.3897189935652405</v>
      </c>
      <c r="AK1346" s="260">
        <f t="shared" si="715"/>
        <v>286.76627922782887</v>
      </c>
      <c r="AL1346" s="109">
        <v>40.486121972366917</v>
      </c>
      <c r="AS1346" s="457">
        <v>7.1897077679665466</v>
      </c>
      <c r="AT1346" s="348">
        <v>6.8827179962287675</v>
      </c>
      <c r="AU1346" s="352">
        <f t="shared" si="716"/>
        <v>0.30698977173777919</v>
      </c>
      <c r="AV1346" s="417">
        <f t="shared" si="717"/>
        <v>3.1735370087804338</v>
      </c>
      <c r="AW1346" s="349">
        <f t="shared" si="718"/>
        <v>3.0380317235353775</v>
      </c>
      <c r="AX1346" s="352">
        <f t="shared" si="719"/>
        <v>0.13550528524505573</v>
      </c>
      <c r="AY1346" s="209">
        <v>0.02</v>
      </c>
      <c r="AZ1346" s="222">
        <v>1.1919220602761963E-2</v>
      </c>
      <c r="BA1346" s="225">
        <f t="shared" si="720"/>
        <v>8.0807793972380373E-3</v>
      </c>
      <c r="BB1346" s="228">
        <f t="shared" si="721"/>
        <v>8.827999999999999E-3</v>
      </c>
      <c r="BC1346" s="222">
        <f t="shared" si="722"/>
        <v>5.2611439740591296E-3</v>
      </c>
      <c r="BD1346" s="225">
        <f t="shared" si="723"/>
        <v>3.5668560259408694E-3</v>
      </c>
      <c r="BE1346" s="238">
        <f t="shared" si="724"/>
        <v>670.35776740153494</v>
      </c>
      <c r="BF1346" s="448">
        <f t="shared" si="725"/>
        <v>17.645582147355224</v>
      </c>
    </row>
    <row r="1347" spans="1:58" x14ac:dyDescent="0.25">
      <c r="A1347" s="8">
        <v>1341</v>
      </c>
      <c r="B1347" s="9">
        <v>45</v>
      </c>
      <c r="C1347" s="10" t="s">
        <v>11</v>
      </c>
      <c r="D1347" s="10" t="s">
        <v>10</v>
      </c>
      <c r="E1347" s="11" t="s">
        <v>8</v>
      </c>
      <c r="F1347" s="12" t="s">
        <v>37</v>
      </c>
      <c r="G1347" s="13">
        <v>42668</v>
      </c>
      <c r="H1347" s="14">
        <v>23</v>
      </c>
      <c r="I1347" s="11">
        <v>161</v>
      </c>
      <c r="J1347" s="39"/>
      <c r="K1347" s="39"/>
      <c r="L1347" s="44">
        <v>180.00573234580838</v>
      </c>
      <c r="M1347" s="39"/>
      <c r="N1347" s="39"/>
      <c r="O1347" s="39"/>
      <c r="P1347" s="39"/>
      <c r="Q1347" s="39"/>
      <c r="R1347" s="39"/>
      <c r="S1347" s="315">
        <v>30302.765002201206</v>
      </c>
      <c r="T1347" s="323">
        <v>1666.8530815221852</v>
      </c>
      <c r="U1347" s="328">
        <v>104.36726361218892</v>
      </c>
      <c r="V1347" s="287">
        <f t="shared" si="708"/>
        <v>18.179625629949609</v>
      </c>
      <c r="W1347" s="298">
        <f t="shared" si="709"/>
        <v>290.34741310073196</v>
      </c>
      <c r="X1347" s="305">
        <f t="shared" si="710"/>
        <v>15.971033673125023</v>
      </c>
      <c r="Y1347" s="39">
        <v>439.94</v>
      </c>
      <c r="Z1347" s="262">
        <v>121.3</v>
      </c>
      <c r="AA1347" s="192">
        <v>3.52</v>
      </c>
      <c r="AB1347" s="71">
        <v>12.481903416235888</v>
      </c>
      <c r="AC1347" s="253">
        <f t="shared" si="711"/>
        <v>1.0401586180196574E-3</v>
      </c>
      <c r="AD1347" s="78">
        <f t="shared" si="712"/>
        <v>5.4912885889388159</v>
      </c>
      <c r="AE1347" s="163">
        <v>0.45058669889999997</v>
      </c>
      <c r="AF1347" s="165">
        <v>0.43103837965000008</v>
      </c>
      <c r="AG1347" s="167">
        <v>0.32666715229999999</v>
      </c>
      <c r="AH1347" s="169">
        <v>0.30624455217500007</v>
      </c>
      <c r="AI1347" s="177">
        <f t="shared" si="713"/>
        <v>3.6099197684377007</v>
      </c>
      <c r="AJ1347" s="177">
        <f t="shared" si="714"/>
        <v>2.4535084270613026</v>
      </c>
      <c r="AK1347" s="258">
        <f t="shared" si="715"/>
        <v>294.42101124735626</v>
      </c>
      <c r="AL1347" s="107">
        <v>31.574619737942964</v>
      </c>
      <c r="AS1347" s="455">
        <v>6.5646798493421681</v>
      </c>
      <c r="AT1347" s="347">
        <v>5.9792477976413538</v>
      </c>
      <c r="AU1347" s="350">
        <f t="shared" si="716"/>
        <v>0.58543205170081425</v>
      </c>
      <c r="AV1347" s="415">
        <f t="shared" si="717"/>
        <v>2.8880652529195938</v>
      </c>
      <c r="AW1347" s="347">
        <f t="shared" si="718"/>
        <v>2.6305102760943373</v>
      </c>
      <c r="AX1347" s="350">
        <f t="shared" si="719"/>
        <v>0.25755497682525624</v>
      </c>
      <c r="AY1347" s="207">
        <v>4.9000000000000002E-2</v>
      </c>
      <c r="AZ1347" s="220">
        <v>3.3071519912130178E-2</v>
      </c>
      <c r="BA1347" s="224">
        <f t="shared" si="720"/>
        <v>1.5928480087869824E-2</v>
      </c>
      <c r="BB1347" s="226">
        <f t="shared" si="721"/>
        <v>2.1557059999999999E-2</v>
      </c>
      <c r="BC1347" s="220">
        <f t="shared" si="722"/>
        <v>1.454948447014255E-2</v>
      </c>
      <c r="BD1347" s="224">
        <f t="shared" si="723"/>
        <v>7.0075755298574507E-3</v>
      </c>
      <c r="BE1347" s="236">
        <f t="shared" si="724"/>
        <v>783.62174842666604</v>
      </c>
      <c r="BF1347" s="446">
        <f t="shared" si="725"/>
        <v>21.320840531318876</v>
      </c>
    </row>
    <row r="1348" spans="1:58" x14ac:dyDescent="0.25">
      <c r="A1348" s="15">
        <v>1342</v>
      </c>
      <c r="B1348" s="16">
        <v>46</v>
      </c>
      <c r="C1348" s="17" t="s">
        <v>11</v>
      </c>
      <c r="D1348" s="17" t="s">
        <v>10</v>
      </c>
      <c r="E1348" s="18" t="s">
        <v>8</v>
      </c>
      <c r="F1348" s="19" t="s">
        <v>37</v>
      </c>
      <c r="G1348" s="20">
        <v>42668</v>
      </c>
      <c r="H1348" s="21">
        <v>23</v>
      </c>
      <c r="I1348" s="18">
        <v>161</v>
      </c>
      <c r="J1348" s="40"/>
      <c r="K1348" s="40"/>
      <c r="L1348" s="43">
        <v>180.0010380952387</v>
      </c>
      <c r="M1348" s="40"/>
      <c r="N1348" s="40"/>
      <c r="O1348" s="40"/>
      <c r="P1348" s="40"/>
      <c r="Q1348" s="40"/>
      <c r="R1348" s="40"/>
      <c r="S1348" s="313">
        <v>30301.974756412801</v>
      </c>
      <c r="T1348" s="321">
        <v>1666.8096127619099</v>
      </c>
      <c r="U1348" s="326">
        <v>104.36454188727338</v>
      </c>
      <c r="V1348" s="288">
        <f t="shared" si="708"/>
        <v>18.179625629949609</v>
      </c>
      <c r="W1348" s="299">
        <f t="shared" si="709"/>
        <v>290.3474131007319</v>
      </c>
      <c r="X1348" s="306">
        <f t="shared" si="710"/>
        <v>15.971033673125021</v>
      </c>
      <c r="Y1348" s="40">
        <v>449.96</v>
      </c>
      <c r="Z1348" s="263">
        <v>136.30000000000001</v>
      </c>
      <c r="AA1348" s="193">
        <v>3.49</v>
      </c>
      <c r="AB1348" s="72">
        <v>14.29895894335101</v>
      </c>
      <c r="AC1348" s="254">
        <f t="shared" si="711"/>
        <v>1.1915799119459176E-3</v>
      </c>
      <c r="AD1348" s="79">
        <f t="shared" si="712"/>
        <v>6.4339595661502207</v>
      </c>
      <c r="AE1348" s="163">
        <v>0.52569510790000007</v>
      </c>
      <c r="AF1348" s="165">
        <v>0.50165033334999998</v>
      </c>
      <c r="AG1348" s="167">
        <v>0.3799484595</v>
      </c>
      <c r="AH1348" s="169">
        <v>0.35506182917500001</v>
      </c>
      <c r="AI1348" s="178">
        <f t="shared" si="713"/>
        <v>3.6764572160999687</v>
      </c>
      <c r="AJ1348" s="178">
        <f t="shared" si="714"/>
        <v>2.4831306291714554</v>
      </c>
      <c r="AK1348" s="259">
        <f t="shared" si="715"/>
        <v>297.9756755005746</v>
      </c>
      <c r="AL1348" s="108">
        <v>31.346849712781982</v>
      </c>
      <c r="AS1348" s="455">
        <v>7.6654219426142953</v>
      </c>
      <c r="AT1348" s="348">
        <v>6.946258334308272</v>
      </c>
      <c r="AU1348" s="351">
        <f t="shared" si="716"/>
        <v>0.71916360830602333</v>
      </c>
      <c r="AV1348" s="416">
        <f t="shared" si="717"/>
        <v>3.4491332572987279</v>
      </c>
      <c r="AW1348" s="348">
        <f t="shared" si="718"/>
        <v>3.1255384001053499</v>
      </c>
      <c r="AX1348" s="351">
        <f t="shared" si="719"/>
        <v>0.32359485719337822</v>
      </c>
      <c r="AY1348" s="208">
        <v>4.2000000000000003E-2</v>
      </c>
      <c r="AZ1348" s="221">
        <v>3.2160593224788987E-2</v>
      </c>
      <c r="BA1348" s="223">
        <f t="shared" si="720"/>
        <v>9.8394067752110154E-3</v>
      </c>
      <c r="BB1348" s="227">
        <f t="shared" si="721"/>
        <v>1.8898320000000003E-2</v>
      </c>
      <c r="BC1348" s="221">
        <f t="shared" si="722"/>
        <v>1.4470980527426052E-2</v>
      </c>
      <c r="BD1348" s="223">
        <f t="shared" si="723"/>
        <v>4.4273394725739476E-3</v>
      </c>
      <c r="BE1348" s="237">
        <f t="shared" si="724"/>
        <v>1453.2338452939259</v>
      </c>
      <c r="BF1348" s="447">
        <f t="shared" si="725"/>
        <v>19.882762111714669</v>
      </c>
    </row>
    <row r="1349" spans="1:58" x14ac:dyDescent="0.25">
      <c r="A1349" s="15">
        <v>1343</v>
      </c>
      <c r="B1349" s="16">
        <v>47</v>
      </c>
      <c r="C1349" s="17" t="s">
        <v>11</v>
      </c>
      <c r="D1349" s="17" t="s">
        <v>10</v>
      </c>
      <c r="E1349" s="18" t="s">
        <v>8</v>
      </c>
      <c r="F1349" s="19" t="s">
        <v>37</v>
      </c>
      <c r="G1349" s="20">
        <v>42668</v>
      </c>
      <c r="H1349" s="21">
        <v>23</v>
      </c>
      <c r="I1349" s="18">
        <v>161</v>
      </c>
      <c r="J1349" s="40"/>
      <c r="K1349" s="40"/>
      <c r="L1349" s="43">
        <v>180.0010380952387</v>
      </c>
      <c r="M1349" s="40"/>
      <c r="N1349" s="40"/>
      <c r="O1349" s="40"/>
      <c r="P1349" s="40"/>
      <c r="Q1349" s="40"/>
      <c r="R1349" s="40"/>
      <c r="S1349" s="313">
        <v>30301.974756412801</v>
      </c>
      <c r="T1349" s="321">
        <v>1666.8096127619099</v>
      </c>
      <c r="U1349" s="326">
        <v>104.36454188727338</v>
      </c>
      <c r="V1349" s="288">
        <f t="shared" si="708"/>
        <v>18.179625629949609</v>
      </c>
      <c r="W1349" s="299">
        <f t="shared" si="709"/>
        <v>290.3474131007319</v>
      </c>
      <c r="X1349" s="306">
        <f t="shared" si="710"/>
        <v>15.971033673125021</v>
      </c>
      <c r="Y1349" s="40">
        <v>455.82000000000005</v>
      </c>
      <c r="Z1349" s="263">
        <v>126.3</v>
      </c>
      <c r="AA1349" s="193">
        <v>3.49</v>
      </c>
      <c r="AB1349" s="72">
        <v>13.666609579649675</v>
      </c>
      <c r="AC1349" s="254">
        <f t="shared" si="711"/>
        <v>1.138884131637473E-3</v>
      </c>
      <c r="AD1349" s="79">
        <f t="shared" si="712"/>
        <v>6.2295139785959153</v>
      </c>
      <c r="AE1349" s="163">
        <v>0.49637933819999996</v>
      </c>
      <c r="AF1349" s="165">
        <v>0.47346049545000007</v>
      </c>
      <c r="AG1349" s="167">
        <v>0.35843553390000005</v>
      </c>
      <c r="AH1349" s="169">
        <v>0.33586823947500005</v>
      </c>
      <c r="AI1349" s="178">
        <f t="shared" si="713"/>
        <v>3.6320591095185435</v>
      </c>
      <c r="AJ1349" s="178">
        <f t="shared" si="714"/>
        <v>2.4575827495293794</v>
      </c>
      <c r="AK1349" s="259">
        <f t="shared" si="715"/>
        <v>294.90992994352553</v>
      </c>
      <c r="AL1349" s="108">
        <v>30.777424649879489</v>
      </c>
      <c r="AS1349" s="455">
        <v>6.987300799953438</v>
      </c>
      <c r="AT1349" s="348">
        <v>6.3505236076200795</v>
      </c>
      <c r="AU1349" s="351">
        <f t="shared" si="716"/>
        <v>0.6367771923333585</v>
      </c>
      <c r="AV1349" s="416">
        <f t="shared" si="717"/>
        <v>3.1849514506347765</v>
      </c>
      <c r="AW1349" s="348">
        <f t="shared" si="718"/>
        <v>2.894695670825385</v>
      </c>
      <c r="AX1349" s="351">
        <f t="shared" si="719"/>
        <v>0.29025577980939155</v>
      </c>
      <c r="AY1349" s="208">
        <v>5.6000000000000001E-2</v>
      </c>
      <c r="AZ1349" s="221">
        <v>5.0143072069648416E-2</v>
      </c>
      <c r="BA1349" s="223">
        <f t="shared" si="720"/>
        <v>5.8569279303515853E-3</v>
      </c>
      <c r="BB1349" s="227">
        <f t="shared" si="721"/>
        <v>2.5525920000000004E-2</v>
      </c>
      <c r="BC1349" s="221">
        <f t="shared" si="722"/>
        <v>2.2856215110787143E-2</v>
      </c>
      <c r="BD1349" s="223">
        <f t="shared" si="723"/>
        <v>2.6697048892128602E-3</v>
      </c>
      <c r="BE1349" s="237">
        <f t="shared" si="724"/>
        <v>2333.4092107958177</v>
      </c>
      <c r="BF1349" s="447">
        <f t="shared" si="725"/>
        <v>21.462153079903469</v>
      </c>
    </row>
    <row r="1350" spans="1:58" ht="15.75" thickBot="1" x14ac:dyDescent="0.3">
      <c r="A1350" s="22">
        <v>1344</v>
      </c>
      <c r="B1350" s="23">
        <v>48</v>
      </c>
      <c r="C1350" s="24" t="s">
        <v>11</v>
      </c>
      <c r="D1350" s="24" t="s">
        <v>10</v>
      </c>
      <c r="E1350" s="25" t="s">
        <v>8</v>
      </c>
      <c r="F1350" s="26" t="s">
        <v>37</v>
      </c>
      <c r="G1350" s="27">
        <v>42668</v>
      </c>
      <c r="H1350" s="28">
        <v>23</v>
      </c>
      <c r="I1350" s="25">
        <v>161</v>
      </c>
      <c r="J1350" s="41"/>
      <c r="K1350" s="41"/>
      <c r="L1350" s="42">
        <v>179.99634384466898</v>
      </c>
      <c r="M1350" s="41"/>
      <c r="N1350" s="41"/>
      <c r="O1350" s="41"/>
      <c r="P1350" s="41"/>
      <c r="Q1350" s="41"/>
      <c r="R1350" s="41"/>
      <c r="S1350" s="314">
        <v>30301.184510624396</v>
      </c>
      <c r="T1350" s="322">
        <v>1666.7661440016343</v>
      </c>
      <c r="U1350" s="327">
        <v>104.3618201623578</v>
      </c>
      <c r="V1350" s="289">
        <f t="shared" si="708"/>
        <v>18.179625629949612</v>
      </c>
      <c r="W1350" s="300">
        <f t="shared" si="709"/>
        <v>290.34741310073196</v>
      </c>
      <c r="X1350" s="307">
        <f t="shared" si="710"/>
        <v>15.971033673125023</v>
      </c>
      <c r="Y1350" s="41">
        <v>428.06000000000006</v>
      </c>
      <c r="Z1350" s="264">
        <v>132.30000000000001</v>
      </c>
      <c r="AA1350" s="194">
        <v>3.51</v>
      </c>
      <c r="AB1350" s="73">
        <v>14.735657098510984</v>
      </c>
      <c r="AC1350" s="255">
        <f t="shared" si="711"/>
        <v>1.2279714248759153E-3</v>
      </c>
      <c r="AD1350" s="80">
        <f t="shared" si="712"/>
        <v>6.3077453775886125</v>
      </c>
      <c r="AE1350" s="145">
        <v>0.50635977830000001</v>
      </c>
      <c r="AF1350" s="150">
        <v>0.48434567445000004</v>
      </c>
      <c r="AG1350" s="155">
        <v>0.36722477519999996</v>
      </c>
      <c r="AH1350" s="160">
        <v>0.34332185987500002</v>
      </c>
      <c r="AI1350" s="179">
        <f t="shared" si="713"/>
        <v>3.4362890973566893</v>
      </c>
      <c r="AJ1350" s="179">
        <f t="shared" si="714"/>
        <v>2.329871396842508</v>
      </c>
      <c r="AK1350" s="260">
        <f t="shared" si="715"/>
        <v>279.58456762110097</v>
      </c>
      <c r="AL1350" s="109">
        <v>31.574619737942964</v>
      </c>
      <c r="AS1350" s="455">
        <v>7.7134561213551178</v>
      </c>
      <c r="AT1350" s="349">
        <v>6.9884567359560537</v>
      </c>
      <c r="AU1350" s="352">
        <f t="shared" si="716"/>
        <v>0.72499938539906417</v>
      </c>
      <c r="AV1350" s="417">
        <f t="shared" si="717"/>
        <v>3.301822027307272</v>
      </c>
      <c r="AW1350" s="349">
        <f t="shared" si="718"/>
        <v>2.9914787903933489</v>
      </c>
      <c r="AX1350" s="352">
        <f t="shared" si="719"/>
        <v>0.31034323691392346</v>
      </c>
      <c r="AY1350" s="209">
        <v>4.9000000000000002E-2</v>
      </c>
      <c r="AZ1350" s="222">
        <v>3.1309508791994421E-2</v>
      </c>
      <c r="BA1350" s="225">
        <f t="shared" si="720"/>
        <v>1.7690491208005581E-2</v>
      </c>
      <c r="BB1350" s="228">
        <f t="shared" si="721"/>
        <v>2.0974940000000004E-2</v>
      </c>
      <c r="BC1350" s="222">
        <f t="shared" si="722"/>
        <v>1.3402348333501134E-2</v>
      </c>
      <c r="BD1350" s="225">
        <f t="shared" si="723"/>
        <v>7.5725916664988692E-3</v>
      </c>
      <c r="BE1350" s="238">
        <f t="shared" si="724"/>
        <v>832.97048822717659</v>
      </c>
      <c r="BF1350" s="448">
        <f t="shared" si="725"/>
        <v>20.325061503879731</v>
      </c>
    </row>
    <row r="1351" spans="1:58" x14ac:dyDescent="0.25">
      <c r="A1351" s="8">
        <v>1345</v>
      </c>
      <c r="B1351" s="9">
        <v>49</v>
      </c>
      <c r="C1351" s="10" t="s">
        <v>12</v>
      </c>
      <c r="D1351" s="10" t="s">
        <v>6</v>
      </c>
      <c r="E1351" s="11" t="s">
        <v>7</v>
      </c>
      <c r="F1351" s="12" t="s">
        <v>37</v>
      </c>
      <c r="G1351" s="13">
        <v>42669</v>
      </c>
      <c r="H1351" s="14">
        <v>23</v>
      </c>
      <c r="I1351" s="11">
        <v>161</v>
      </c>
      <c r="J1351" s="39"/>
      <c r="K1351" s="39"/>
      <c r="L1351" s="44">
        <v>30.001810103142219</v>
      </c>
      <c r="M1351" s="39"/>
      <c r="N1351" s="39"/>
      <c r="O1351" s="39"/>
      <c r="P1351" s="39"/>
      <c r="Q1351" s="39"/>
      <c r="R1351" s="39"/>
      <c r="S1351" s="315">
        <v>14092.950271816349</v>
      </c>
      <c r="T1351" s="323">
        <v>307.6185595908849</v>
      </c>
      <c r="U1351" s="328">
        <v>16.774722071505924</v>
      </c>
      <c r="V1351" s="287">
        <f t="shared" si="708"/>
        <v>45.813068920676201</v>
      </c>
      <c r="W1351" s="298">
        <f t="shared" si="709"/>
        <v>840.13017990653225</v>
      </c>
      <c r="X1351" s="305">
        <f t="shared" si="710"/>
        <v>18.338220942176775</v>
      </c>
      <c r="Y1351" s="39">
        <v>441.91</v>
      </c>
      <c r="Z1351" s="262">
        <v>4</v>
      </c>
      <c r="AA1351" s="192">
        <v>5.92</v>
      </c>
      <c r="AB1351" s="71">
        <v>17.360945982287255</v>
      </c>
      <c r="AC1351" s="253">
        <f t="shared" si="711"/>
        <v>1.446745498523938E-3</v>
      </c>
      <c r="AD1351" s="78">
        <f t="shared" si="712"/>
        <v>7.6719756390325609</v>
      </c>
      <c r="AE1351" s="163">
        <v>0.75228997319999991</v>
      </c>
      <c r="AF1351" s="165">
        <v>0.71515646585000003</v>
      </c>
      <c r="AG1351" s="167">
        <v>0.5799145027999999</v>
      </c>
      <c r="AH1351" s="169">
        <v>0.54724591977500003</v>
      </c>
      <c r="AI1351" s="177">
        <f t="shared" si="713"/>
        <v>4.3332314608174816</v>
      </c>
      <c r="AJ1351" s="177">
        <f t="shared" si="714"/>
        <v>3.1521664794840976</v>
      </c>
      <c r="AK1351" s="258">
        <f t="shared" si="715"/>
        <v>378.25997753809168</v>
      </c>
      <c r="AL1351" s="107">
        <v>104.02257049102661</v>
      </c>
      <c r="AS1351" s="456">
        <v>0.73717896027561625</v>
      </c>
      <c r="AT1351" s="347">
        <v>7.4941251787012594E-2</v>
      </c>
      <c r="AU1351" s="350">
        <f t="shared" si="716"/>
        <v>0.66223770848860364</v>
      </c>
      <c r="AV1351" s="415">
        <f t="shared" si="717"/>
        <v>0.32576675433539759</v>
      </c>
      <c r="AW1351" s="347">
        <f t="shared" si="718"/>
        <v>3.3117288577198735E-2</v>
      </c>
      <c r="AX1351" s="350">
        <f t="shared" si="719"/>
        <v>0.29264946575819883</v>
      </c>
      <c r="AY1351" s="207">
        <v>2E-3</v>
      </c>
      <c r="AZ1351" s="220">
        <v>6.317299139953908E-5</v>
      </c>
      <c r="BA1351" s="224">
        <f t="shared" si="720"/>
        <v>1.936827008600461E-3</v>
      </c>
      <c r="BB1351" s="226">
        <f t="shared" si="721"/>
        <v>8.8382E-4</v>
      </c>
      <c r="BC1351" s="220">
        <f t="shared" si="722"/>
        <v>2.7916776629370316E-5</v>
      </c>
      <c r="BD1351" s="224">
        <f t="shared" si="723"/>
        <v>8.559032233706297E-4</v>
      </c>
      <c r="BE1351" s="236">
        <f t="shared" si="724"/>
        <v>8963.6017595769517</v>
      </c>
      <c r="BF1351" s="446">
        <f t="shared" si="725"/>
        <v>26.215580538156591</v>
      </c>
    </row>
    <row r="1352" spans="1:58" x14ac:dyDescent="0.25">
      <c r="A1352" s="15">
        <v>1346</v>
      </c>
      <c r="B1352" s="16">
        <v>50</v>
      </c>
      <c r="C1352" s="17" t="s">
        <v>12</v>
      </c>
      <c r="D1352" s="17" t="s">
        <v>6</v>
      </c>
      <c r="E1352" s="18" t="s">
        <v>7</v>
      </c>
      <c r="F1352" s="19" t="s">
        <v>37</v>
      </c>
      <c r="G1352" s="20">
        <v>42669</v>
      </c>
      <c r="H1352" s="21">
        <v>23</v>
      </c>
      <c r="I1352" s="18">
        <v>161</v>
      </c>
      <c r="J1352" s="40"/>
      <c r="K1352" s="40"/>
      <c r="L1352" s="43">
        <v>30.008435944596091</v>
      </c>
      <c r="M1352" s="40"/>
      <c r="N1352" s="40"/>
      <c r="O1352" s="40"/>
      <c r="P1352" s="40"/>
      <c r="Q1352" s="40"/>
      <c r="R1352" s="40"/>
      <c r="S1352" s="313">
        <v>14096.062672494752</v>
      </c>
      <c r="T1352" s="321">
        <v>307.6864965519253</v>
      </c>
      <c r="U1352" s="326">
        <v>16.778426736274362</v>
      </c>
      <c r="V1352" s="288">
        <f t="shared" si="708"/>
        <v>45.813068920676194</v>
      </c>
      <c r="W1352" s="299">
        <f t="shared" si="709"/>
        <v>840.13017990653236</v>
      </c>
      <c r="X1352" s="306">
        <f t="shared" si="710"/>
        <v>18.338220942176779</v>
      </c>
      <c r="Y1352" s="40">
        <v>445.09000000000003</v>
      </c>
      <c r="Z1352" s="263">
        <v>-2.5</v>
      </c>
      <c r="AA1352" s="193">
        <v>5.91</v>
      </c>
      <c r="AB1352" s="72">
        <v>17.155010895234621</v>
      </c>
      <c r="AC1352" s="254">
        <f t="shared" si="711"/>
        <v>1.4295842412695519E-3</v>
      </c>
      <c r="AD1352" s="79">
        <f t="shared" si="712"/>
        <v>7.6355237993599783</v>
      </c>
      <c r="AE1352" s="163">
        <v>0.68756576620000009</v>
      </c>
      <c r="AF1352" s="165">
        <v>0.65285077695000004</v>
      </c>
      <c r="AG1352" s="167">
        <v>0.52971547100000005</v>
      </c>
      <c r="AH1352" s="169">
        <v>0.49745583537499999</v>
      </c>
      <c r="AI1352" s="178">
        <f t="shared" si="713"/>
        <v>4.0079587847478111</v>
      </c>
      <c r="AJ1352" s="178">
        <f t="shared" si="714"/>
        <v>2.8997698597392612</v>
      </c>
      <c r="AK1352" s="259">
        <f t="shared" si="715"/>
        <v>347.97238316871136</v>
      </c>
      <c r="AL1352" s="108">
        <v>106.73303379044245</v>
      </c>
      <c r="AS1352" s="455">
        <v>0.54419599165462107</v>
      </c>
      <c r="AT1352" s="348">
        <v>4.880641340693586E-2</v>
      </c>
      <c r="AU1352" s="351">
        <f t="shared" si="716"/>
        <v>0.4953895782476852</v>
      </c>
      <c r="AV1352" s="416">
        <f t="shared" si="717"/>
        <v>0.2422161939255553</v>
      </c>
      <c r="AW1352" s="348">
        <f t="shared" si="718"/>
        <v>2.1723246543293082E-2</v>
      </c>
      <c r="AX1352" s="351">
        <f t="shared" si="719"/>
        <v>0.22049294738226222</v>
      </c>
      <c r="AY1352" s="208">
        <v>3.0000000000000001E-3</v>
      </c>
      <c r="AZ1352" s="221">
        <v>1.1019323617264701E-3</v>
      </c>
      <c r="BA1352" s="223">
        <f t="shared" si="720"/>
        <v>1.89806763827353E-3</v>
      </c>
      <c r="BB1352" s="227">
        <f t="shared" si="721"/>
        <v>1.3352700000000002E-3</v>
      </c>
      <c r="BC1352" s="221">
        <f t="shared" si="722"/>
        <v>4.9045907488083466E-4</v>
      </c>
      <c r="BD1352" s="223">
        <f t="shared" si="723"/>
        <v>8.4481092511916561E-4</v>
      </c>
      <c r="BE1352" s="237">
        <f t="shared" si="724"/>
        <v>9038.1451900411248</v>
      </c>
      <c r="BF1352" s="447">
        <f t="shared" si="725"/>
        <v>34.629333454926758</v>
      </c>
    </row>
    <row r="1353" spans="1:58" x14ac:dyDescent="0.25">
      <c r="A1353" s="15">
        <v>1347</v>
      </c>
      <c r="B1353" s="16">
        <v>51</v>
      </c>
      <c r="C1353" s="17" t="s">
        <v>12</v>
      </c>
      <c r="D1353" s="17" t="s">
        <v>6</v>
      </c>
      <c r="E1353" s="18" t="s">
        <v>7</v>
      </c>
      <c r="F1353" s="19" t="s">
        <v>37</v>
      </c>
      <c r="G1353" s="20">
        <v>42669</v>
      </c>
      <c r="H1353" s="21">
        <v>23</v>
      </c>
      <c r="I1353" s="18">
        <v>161</v>
      </c>
      <c r="J1353" s="40"/>
      <c r="K1353" s="40"/>
      <c r="L1353" s="43">
        <v>30.001810103142219</v>
      </c>
      <c r="M1353" s="40"/>
      <c r="N1353" s="40"/>
      <c r="O1353" s="40"/>
      <c r="P1353" s="40"/>
      <c r="Q1353" s="40"/>
      <c r="R1353" s="40"/>
      <c r="S1353" s="313">
        <v>14092.950271816349</v>
      </c>
      <c r="T1353" s="321">
        <v>307.6185595908849</v>
      </c>
      <c r="U1353" s="326">
        <v>16.774722071505924</v>
      </c>
      <c r="V1353" s="288">
        <f t="shared" si="708"/>
        <v>45.813068920676201</v>
      </c>
      <c r="W1353" s="299">
        <f t="shared" si="709"/>
        <v>840.13017990653225</v>
      </c>
      <c r="X1353" s="306">
        <f t="shared" si="710"/>
        <v>18.338220942176775</v>
      </c>
      <c r="Y1353" s="40">
        <v>450.02000000000004</v>
      </c>
      <c r="Z1353" s="263">
        <v>-4.5</v>
      </c>
      <c r="AA1353" s="193">
        <v>6.05</v>
      </c>
      <c r="AB1353" s="72">
        <v>9.3933641531412473</v>
      </c>
      <c r="AC1353" s="254">
        <f t="shared" si="711"/>
        <v>7.8278034609510392E-4</v>
      </c>
      <c r="AD1353" s="79">
        <f t="shared" si="712"/>
        <v>4.2272017361966245</v>
      </c>
      <c r="AE1353" s="163">
        <v>0.37557353829999995</v>
      </c>
      <c r="AF1353" s="165">
        <v>0.35556080935000001</v>
      </c>
      <c r="AG1353" s="167">
        <v>0.28721200670000002</v>
      </c>
      <c r="AH1353" s="169">
        <v>0.27108865977500002</v>
      </c>
      <c r="AI1353" s="178">
        <f t="shared" si="713"/>
        <v>3.9982857278497388</v>
      </c>
      <c r="AJ1353" s="178">
        <f t="shared" si="714"/>
        <v>2.8859592298925718</v>
      </c>
      <c r="AK1353" s="259">
        <f t="shared" si="715"/>
        <v>346.31510758710857</v>
      </c>
      <c r="AL1353" s="108">
        <v>80.585034901960171</v>
      </c>
      <c r="AS1353" s="455">
        <v>0.21866061815742621</v>
      </c>
      <c r="AT1353" s="348">
        <v>4.7205832731076038E-3</v>
      </c>
      <c r="AU1353" s="351">
        <f t="shared" si="716"/>
        <v>0.21394003488431862</v>
      </c>
      <c r="AV1353" s="416">
        <f t="shared" si="717"/>
        <v>9.8401651383204947E-2</v>
      </c>
      <c r="AW1353" s="348">
        <f t="shared" si="718"/>
        <v>2.1243568845638839E-3</v>
      </c>
      <c r="AX1353" s="351">
        <f t="shared" si="719"/>
        <v>9.6277294498641072E-2</v>
      </c>
      <c r="AY1353" s="208">
        <v>1.0999999999999999E-2</v>
      </c>
      <c r="AZ1353" s="221">
        <v>1.9595295480420499E-3</v>
      </c>
      <c r="BA1353" s="223">
        <f t="shared" si="720"/>
        <v>9.0404704519579486E-3</v>
      </c>
      <c r="BB1353" s="227">
        <f t="shared" si="721"/>
        <v>4.95022E-3</v>
      </c>
      <c r="BC1353" s="221">
        <f t="shared" si="722"/>
        <v>8.818274872098834E-4</v>
      </c>
      <c r="BD1353" s="223">
        <f t="shared" si="723"/>
        <v>4.0683925127901165E-3</v>
      </c>
      <c r="BE1353" s="237">
        <f t="shared" si="724"/>
        <v>1039.0348824277028</v>
      </c>
      <c r="BF1353" s="447">
        <f t="shared" si="725"/>
        <v>43.906528098962006</v>
      </c>
    </row>
    <row r="1354" spans="1:58" ht="15.75" thickBot="1" x14ac:dyDescent="0.3">
      <c r="A1354" s="22">
        <v>1348</v>
      </c>
      <c r="B1354" s="23">
        <v>52</v>
      </c>
      <c r="C1354" s="24" t="s">
        <v>12</v>
      </c>
      <c r="D1354" s="24" t="s">
        <v>6</v>
      </c>
      <c r="E1354" s="25" t="s">
        <v>7</v>
      </c>
      <c r="F1354" s="26" t="s">
        <v>37</v>
      </c>
      <c r="G1354" s="27">
        <v>42669</v>
      </c>
      <c r="H1354" s="28">
        <v>23</v>
      </c>
      <c r="I1354" s="25">
        <v>161</v>
      </c>
      <c r="J1354" s="41"/>
      <c r="K1354" s="41"/>
      <c r="L1354" s="42">
        <v>30.021687627503844</v>
      </c>
      <c r="M1354" s="41"/>
      <c r="N1354" s="41"/>
      <c r="O1354" s="41"/>
      <c r="P1354" s="41"/>
      <c r="Q1354" s="41"/>
      <c r="R1354" s="41"/>
      <c r="S1354" s="314">
        <v>14102.287473851564</v>
      </c>
      <c r="T1354" s="322">
        <v>307.82237047400611</v>
      </c>
      <c r="U1354" s="327">
        <v>16.78583606581125</v>
      </c>
      <c r="V1354" s="289">
        <f t="shared" si="708"/>
        <v>45.813068920676201</v>
      </c>
      <c r="W1354" s="300">
        <f t="shared" si="709"/>
        <v>840.13017990653236</v>
      </c>
      <c r="X1354" s="307">
        <f t="shared" si="710"/>
        <v>18.338220942176779</v>
      </c>
      <c r="Y1354" s="41">
        <v>441.62000000000006</v>
      </c>
      <c r="Z1354" s="264">
        <v>2.0999999999999943</v>
      </c>
      <c r="AA1354" s="194">
        <v>5.96</v>
      </c>
      <c r="AB1354" s="73">
        <v>11.757648536192924</v>
      </c>
      <c r="AC1354" s="255">
        <f t="shared" si="711"/>
        <v>9.7980404468274375E-4</v>
      </c>
      <c r="AD1354" s="80">
        <f t="shared" si="712"/>
        <v>5.1924127465535204</v>
      </c>
      <c r="AE1354" s="145">
        <v>0.47513028239999999</v>
      </c>
      <c r="AF1354" s="150">
        <v>0.44996550685000003</v>
      </c>
      <c r="AG1354" s="155">
        <v>0.36406164620000003</v>
      </c>
      <c r="AH1354" s="160">
        <v>0.34329938887500006</v>
      </c>
      <c r="AI1354" s="179">
        <f t="shared" si="713"/>
        <v>4.0410315118489253</v>
      </c>
      <c r="AJ1354" s="179">
        <f t="shared" si="714"/>
        <v>2.9197963165699363</v>
      </c>
      <c r="AK1354" s="260">
        <f t="shared" si="715"/>
        <v>350.37555798839236</v>
      </c>
      <c r="AL1354" s="109">
        <v>96.528936663229871</v>
      </c>
      <c r="AS1354" s="457">
        <v>0.39147331516685335</v>
      </c>
      <c r="AT1354" s="348">
        <v>2.8123850093178648E-2</v>
      </c>
      <c r="AU1354" s="352">
        <f t="shared" si="716"/>
        <v>0.36334946507367472</v>
      </c>
      <c r="AV1354" s="417">
        <f t="shared" si="717"/>
        <v>0.17288244544398579</v>
      </c>
      <c r="AW1354" s="349">
        <f t="shared" si="718"/>
        <v>1.2420054678149557E-2</v>
      </c>
      <c r="AX1354" s="352">
        <f t="shared" si="719"/>
        <v>0.16046239076583627</v>
      </c>
      <c r="AY1354" s="209">
        <v>0.01</v>
      </c>
      <c r="AZ1354" s="222">
        <v>1.90278602613792E-3</v>
      </c>
      <c r="BA1354" s="225">
        <f t="shared" si="720"/>
        <v>8.0972139738620802E-3</v>
      </c>
      <c r="BB1354" s="228">
        <f t="shared" si="721"/>
        <v>4.4162000000000012E-3</v>
      </c>
      <c r="BC1354" s="222">
        <f t="shared" si="722"/>
        <v>8.4030836486302836E-4</v>
      </c>
      <c r="BD1354" s="225">
        <f t="shared" si="723"/>
        <v>3.5758916351369724E-3</v>
      </c>
      <c r="BE1354" s="238">
        <f t="shared" si="724"/>
        <v>1452.0609896375195</v>
      </c>
      <c r="BF1354" s="448">
        <f t="shared" si="725"/>
        <v>32.359063839020322</v>
      </c>
    </row>
    <row r="1355" spans="1:58" x14ac:dyDescent="0.25">
      <c r="A1355" s="8">
        <v>1349</v>
      </c>
      <c r="B1355" s="9">
        <v>53</v>
      </c>
      <c r="C1355" s="10" t="s">
        <v>12</v>
      </c>
      <c r="D1355" s="10" t="s">
        <v>6</v>
      </c>
      <c r="E1355" s="11" t="s">
        <v>8</v>
      </c>
      <c r="F1355" s="12" t="s">
        <v>37</v>
      </c>
      <c r="G1355" s="13">
        <v>42668</v>
      </c>
      <c r="H1355" s="14">
        <v>23</v>
      </c>
      <c r="I1355" s="11">
        <v>161</v>
      </c>
      <c r="J1355" s="39"/>
      <c r="K1355" s="39"/>
      <c r="L1355" s="44">
        <v>29.988558420234469</v>
      </c>
      <c r="M1355" s="39"/>
      <c r="N1355" s="39"/>
      <c r="O1355" s="39"/>
      <c r="P1355" s="39"/>
      <c r="Q1355" s="39"/>
      <c r="R1355" s="39"/>
      <c r="S1355" s="315">
        <v>14086.72547045954</v>
      </c>
      <c r="T1355" s="323">
        <v>307.48268566880415</v>
      </c>
      <c r="U1355" s="328">
        <v>16.767312741969036</v>
      </c>
      <c r="V1355" s="287">
        <f t="shared" si="708"/>
        <v>45.813068920676194</v>
      </c>
      <c r="W1355" s="298">
        <f t="shared" si="709"/>
        <v>840.13017990653248</v>
      </c>
      <c r="X1355" s="305">
        <f t="shared" si="710"/>
        <v>18.338220942176779</v>
      </c>
      <c r="Y1355" s="39">
        <v>448.96</v>
      </c>
      <c r="Z1355" s="262">
        <v>1.2000000000000028</v>
      </c>
      <c r="AA1355" s="192">
        <v>5.95</v>
      </c>
      <c r="AB1355" s="71">
        <v>14.635673391264749</v>
      </c>
      <c r="AC1355" s="253">
        <f t="shared" si="711"/>
        <v>1.2196394492720625E-3</v>
      </c>
      <c r="AD1355" s="78">
        <f t="shared" si="712"/>
        <v>6.5708319257422216</v>
      </c>
      <c r="AE1355" s="163">
        <v>0.55905296660000015</v>
      </c>
      <c r="AF1355" s="165">
        <v>0.52989247444999998</v>
      </c>
      <c r="AG1355" s="167">
        <v>0.43409996480000002</v>
      </c>
      <c r="AH1355" s="169">
        <v>0.41003757717500006</v>
      </c>
      <c r="AI1355" s="177">
        <f t="shared" si="713"/>
        <v>3.8197966820827594</v>
      </c>
      <c r="AJ1355" s="177">
        <f t="shared" si="714"/>
        <v>2.8016310982980088</v>
      </c>
      <c r="AK1355" s="258">
        <f t="shared" si="715"/>
        <v>336.19573179576105</v>
      </c>
      <c r="AL1355" s="107">
        <v>104.62046680707417</v>
      </c>
      <c r="AS1355" s="455">
        <v>0.53259314768746358</v>
      </c>
      <c r="AT1355" s="347">
        <v>1.904935292996892E-2</v>
      </c>
      <c r="AU1355" s="350">
        <f t="shared" si="716"/>
        <v>0.51354379475749468</v>
      </c>
      <c r="AV1355" s="415">
        <f t="shared" si="717"/>
        <v>0.23911301958576361</v>
      </c>
      <c r="AW1355" s="347">
        <f t="shared" si="718"/>
        <v>8.552397491438846E-3</v>
      </c>
      <c r="AX1355" s="350">
        <f t="shared" si="719"/>
        <v>0.23056062209432479</v>
      </c>
      <c r="AY1355" s="207">
        <v>2.1999999999999999E-2</v>
      </c>
      <c r="AZ1355" s="220">
        <v>1.236557182902262E-2</v>
      </c>
      <c r="BA1355" s="224">
        <f t="shared" si="720"/>
        <v>9.6344281709773785E-3</v>
      </c>
      <c r="BB1355" s="226">
        <f t="shared" si="721"/>
        <v>9.8771199999999996E-3</v>
      </c>
      <c r="BC1355" s="220">
        <f t="shared" si="722"/>
        <v>5.5516471283579951E-3</v>
      </c>
      <c r="BD1355" s="224">
        <f t="shared" si="723"/>
        <v>4.3254728716420037E-3</v>
      </c>
      <c r="BE1355" s="236">
        <f t="shared" si="724"/>
        <v>1519.1014071134034</v>
      </c>
      <c r="BF1355" s="446">
        <f t="shared" si="725"/>
        <v>28.49936761123946</v>
      </c>
    </row>
    <row r="1356" spans="1:58" x14ac:dyDescent="0.25">
      <c r="A1356" s="15">
        <v>1350</v>
      </c>
      <c r="B1356" s="16">
        <v>54</v>
      </c>
      <c r="C1356" s="17" t="s">
        <v>12</v>
      </c>
      <c r="D1356" s="17" t="s">
        <v>6</v>
      </c>
      <c r="E1356" s="18" t="s">
        <v>8</v>
      </c>
      <c r="F1356" s="19" t="s">
        <v>37</v>
      </c>
      <c r="G1356" s="20">
        <v>42668</v>
      </c>
      <c r="H1356" s="21">
        <v>23</v>
      </c>
      <c r="I1356" s="18">
        <v>161</v>
      </c>
      <c r="J1356" s="40"/>
      <c r="K1356" s="40"/>
      <c r="L1356" s="43">
        <v>30.021687627503844</v>
      </c>
      <c r="M1356" s="40"/>
      <c r="N1356" s="40"/>
      <c r="O1356" s="40"/>
      <c r="P1356" s="40"/>
      <c r="Q1356" s="40"/>
      <c r="R1356" s="40"/>
      <c r="S1356" s="313">
        <v>14102.287473851564</v>
      </c>
      <c r="T1356" s="321">
        <v>307.82237047400611</v>
      </c>
      <c r="U1356" s="326">
        <v>16.78583606581125</v>
      </c>
      <c r="V1356" s="288">
        <f t="shared" si="708"/>
        <v>45.813068920676201</v>
      </c>
      <c r="W1356" s="299">
        <f t="shared" si="709"/>
        <v>840.13017990653236</v>
      </c>
      <c r="X1356" s="306">
        <f t="shared" si="710"/>
        <v>18.338220942176779</v>
      </c>
      <c r="Y1356" s="40">
        <v>448.07000000000005</v>
      </c>
      <c r="Z1356" s="263">
        <v>3.3999999999999915</v>
      </c>
      <c r="AA1356" s="193">
        <v>6.03</v>
      </c>
      <c r="AB1356" s="72">
        <v>15.699839286793544</v>
      </c>
      <c r="AC1356" s="254">
        <f t="shared" si="711"/>
        <v>1.3083199405661287E-3</v>
      </c>
      <c r="AD1356" s="79">
        <f t="shared" si="712"/>
        <v>7.0346269892335842</v>
      </c>
      <c r="AE1356" s="163">
        <v>0.5998496041000001</v>
      </c>
      <c r="AF1356" s="165">
        <v>0.56883707644999992</v>
      </c>
      <c r="AG1356" s="167">
        <v>0.46826701609999999</v>
      </c>
      <c r="AH1356" s="169">
        <v>0.44128030537500001</v>
      </c>
      <c r="AI1356" s="178">
        <f t="shared" si="713"/>
        <v>3.8207372263013171</v>
      </c>
      <c r="AJ1356" s="178">
        <f t="shared" si="714"/>
        <v>2.8107313540858856</v>
      </c>
      <c r="AK1356" s="259">
        <f t="shared" si="715"/>
        <v>337.28776249030625</v>
      </c>
      <c r="AL1356" s="108">
        <v>103.34495466617263</v>
      </c>
      <c r="AS1356" s="455">
        <v>0.78961203479111886</v>
      </c>
      <c r="AT1356" s="348">
        <v>0.21422406633950319</v>
      </c>
      <c r="AU1356" s="351">
        <f t="shared" si="716"/>
        <v>0.57538796845161566</v>
      </c>
      <c r="AV1356" s="416">
        <f t="shared" si="717"/>
        <v>0.35380146442885668</v>
      </c>
      <c r="AW1356" s="348">
        <f t="shared" si="718"/>
        <v>9.5987377404741211E-2</v>
      </c>
      <c r="AX1356" s="351">
        <f t="shared" si="719"/>
        <v>0.25781408702411546</v>
      </c>
      <c r="AY1356" s="208">
        <v>3.5000000000000003E-2</v>
      </c>
      <c r="AZ1356" s="221">
        <v>2.3065187952335156E-2</v>
      </c>
      <c r="BA1356" s="223">
        <f t="shared" si="720"/>
        <v>1.1934812047664847E-2</v>
      </c>
      <c r="BB1356" s="227">
        <f t="shared" si="721"/>
        <v>1.5682450000000004E-2</v>
      </c>
      <c r="BC1356" s="221">
        <f t="shared" si="722"/>
        <v>1.0334818765802816E-2</v>
      </c>
      <c r="BD1356" s="223">
        <f t="shared" si="723"/>
        <v>5.3476312341971888E-3</v>
      </c>
      <c r="BE1356" s="237">
        <f t="shared" si="724"/>
        <v>1315.4659850605153</v>
      </c>
      <c r="BF1356" s="447">
        <f t="shared" si="725"/>
        <v>27.285657934492843</v>
      </c>
    </row>
    <row r="1357" spans="1:58" x14ac:dyDescent="0.25">
      <c r="A1357" s="15">
        <v>1351</v>
      </c>
      <c r="B1357" s="16">
        <v>55</v>
      </c>
      <c r="C1357" s="17" t="s">
        <v>12</v>
      </c>
      <c r="D1357" s="17" t="s">
        <v>6</v>
      </c>
      <c r="E1357" s="18" t="s">
        <v>8</v>
      </c>
      <c r="F1357" s="19" t="s">
        <v>37</v>
      </c>
      <c r="G1357" s="20">
        <v>42668</v>
      </c>
      <c r="H1357" s="21">
        <v>23</v>
      </c>
      <c r="I1357" s="18">
        <v>161</v>
      </c>
      <c r="J1357" s="40"/>
      <c r="K1357" s="40"/>
      <c r="L1357" s="43">
        <v>29.995184261688348</v>
      </c>
      <c r="M1357" s="40"/>
      <c r="N1357" s="40"/>
      <c r="O1357" s="40"/>
      <c r="P1357" s="40"/>
      <c r="Q1357" s="40"/>
      <c r="R1357" s="40"/>
      <c r="S1357" s="313">
        <v>14089.837871137946</v>
      </c>
      <c r="T1357" s="321">
        <v>307.55062262984455</v>
      </c>
      <c r="U1357" s="326">
        <v>16.771017406737482</v>
      </c>
      <c r="V1357" s="288">
        <f t="shared" si="708"/>
        <v>45.813068920676201</v>
      </c>
      <c r="W1357" s="299">
        <f t="shared" si="709"/>
        <v>840.13017990653236</v>
      </c>
      <c r="X1357" s="306">
        <f t="shared" si="710"/>
        <v>18.338220942176779</v>
      </c>
      <c r="Y1357" s="40">
        <v>447.7</v>
      </c>
      <c r="Z1357" s="263">
        <v>5.9999999999999858</v>
      </c>
      <c r="AA1357" s="193">
        <v>5.86</v>
      </c>
      <c r="AB1357" s="72">
        <v>17.886924101790061</v>
      </c>
      <c r="AC1357" s="254">
        <f t="shared" si="711"/>
        <v>1.4905770084825052E-3</v>
      </c>
      <c r="AD1357" s="79">
        <f t="shared" si="712"/>
        <v>8.0079759203714094</v>
      </c>
      <c r="AE1357" s="163">
        <v>0.69747766119999999</v>
      </c>
      <c r="AF1357" s="165">
        <v>0.66151413324999986</v>
      </c>
      <c r="AG1357" s="167">
        <v>0.54366373270000001</v>
      </c>
      <c r="AH1357" s="169">
        <v>0.51223045587500005</v>
      </c>
      <c r="AI1357" s="178">
        <f t="shared" si="713"/>
        <v>3.8993717266916721</v>
      </c>
      <c r="AJ1357" s="178">
        <f t="shared" si="714"/>
        <v>2.8637145937446999</v>
      </c>
      <c r="AK1357" s="259">
        <f t="shared" si="715"/>
        <v>343.64575124936397</v>
      </c>
      <c r="AL1357" s="108">
        <v>116.41895411041375</v>
      </c>
      <c r="AS1357" s="455">
        <v>0.8548885217709572</v>
      </c>
      <c r="AT1357" s="348">
        <v>6.4809572362238754E-3</v>
      </c>
      <c r="AU1357" s="351">
        <f t="shared" si="716"/>
        <v>0.84840756453473332</v>
      </c>
      <c r="AV1357" s="416">
        <f t="shared" si="717"/>
        <v>0.38273359119685751</v>
      </c>
      <c r="AW1357" s="348">
        <f t="shared" si="718"/>
        <v>2.9015245546574293E-3</v>
      </c>
      <c r="AX1357" s="351">
        <f t="shared" si="719"/>
        <v>0.37983206664220009</v>
      </c>
      <c r="AY1357" s="208">
        <v>5.6000000000000001E-2</v>
      </c>
      <c r="AZ1357" s="221">
        <v>4.1542740629095187E-2</v>
      </c>
      <c r="BA1357" s="223">
        <f t="shared" si="720"/>
        <v>1.4457259370904814E-2</v>
      </c>
      <c r="BB1357" s="227">
        <f t="shared" si="721"/>
        <v>2.5071200000000002E-2</v>
      </c>
      <c r="BC1357" s="221">
        <f t="shared" si="722"/>
        <v>1.8598684979645914E-2</v>
      </c>
      <c r="BD1357" s="223">
        <f t="shared" si="723"/>
        <v>6.4725150203540855E-3</v>
      </c>
      <c r="BE1357" s="237">
        <f t="shared" si="724"/>
        <v>1237.2278619962672</v>
      </c>
      <c r="BF1357" s="447">
        <f t="shared" si="725"/>
        <v>21.082938023542081</v>
      </c>
    </row>
    <row r="1358" spans="1:58" ht="15.75" thickBot="1" x14ac:dyDescent="0.3">
      <c r="A1358" s="22">
        <v>1352</v>
      </c>
      <c r="B1358" s="23">
        <v>56</v>
      </c>
      <c r="C1358" s="24" t="s">
        <v>12</v>
      </c>
      <c r="D1358" s="24" t="s">
        <v>6</v>
      </c>
      <c r="E1358" s="25" t="s">
        <v>8</v>
      </c>
      <c r="F1358" s="26" t="s">
        <v>37</v>
      </c>
      <c r="G1358" s="27">
        <v>42668</v>
      </c>
      <c r="H1358" s="28">
        <v>23</v>
      </c>
      <c r="I1358" s="25">
        <v>161</v>
      </c>
      <c r="J1358" s="41"/>
      <c r="K1358" s="41"/>
      <c r="L1358" s="42">
        <v>30.001810103142219</v>
      </c>
      <c r="M1358" s="41"/>
      <c r="N1358" s="41"/>
      <c r="O1358" s="41"/>
      <c r="P1358" s="41"/>
      <c r="Q1358" s="41"/>
      <c r="R1358" s="41"/>
      <c r="S1358" s="314">
        <v>14092.950271816349</v>
      </c>
      <c r="T1358" s="322">
        <v>307.6185595908849</v>
      </c>
      <c r="U1358" s="327">
        <v>16.774722071505924</v>
      </c>
      <c r="V1358" s="289">
        <f t="shared" si="708"/>
        <v>45.813068920676201</v>
      </c>
      <c r="W1358" s="300">
        <f t="shared" si="709"/>
        <v>840.13017990653225</v>
      </c>
      <c r="X1358" s="307">
        <f t="shared" si="710"/>
        <v>18.338220942176775</v>
      </c>
      <c r="Y1358" s="41">
        <v>449.19000000000005</v>
      </c>
      <c r="Z1358" s="264">
        <v>0.79999999999999716</v>
      </c>
      <c r="AA1358" s="194">
        <v>5.81</v>
      </c>
      <c r="AB1358" s="73">
        <v>14.612216967224338</v>
      </c>
      <c r="AC1358" s="255">
        <f t="shared" si="711"/>
        <v>1.2176847472686948E-3</v>
      </c>
      <c r="AD1358" s="80">
        <f t="shared" si="712"/>
        <v>6.5636617395075012</v>
      </c>
      <c r="AE1358" s="145">
        <v>0.54888238759999997</v>
      </c>
      <c r="AF1358" s="150">
        <v>0.52001211044999995</v>
      </c>
      <c r="AG1358" s="155">
        <v>0.42601626370000001</v>
      </c>
      <c r="AH1358" s="160">
        <v>0.401676535675</v>
      </c>
      <c r="AI1358" s="179">
        <f t="shared" si="713"/>
        <v>3.7563251957670789</v>
      </c>
      <c r="AJ1358" s="179">
        <f t="shared" si="714"/>
        <v>2.748908920364193</v>
      </c>
      <c r="AK1358" s="260">
        <f t="shared" si="715"/>
        <v>329.86907044370321</v>
      </c>
      <c r="AL1358" s="109">
        <v>101.43168645482025</v>
      </c>
      <c r="AS1358" s="455">
        <v>0.50907282351866956</v>
      </c>
      <c r="AT1358" s="349">
        <v>1.1885156169027253E-3</v>
      </c>
      <c r="AU1358" s="352">
        <f t="shared" si="716"/>
        <v>0.50788430790176686</v>
      </c>
      <c r="AV1358" s="417">
        <f t="shared" si="717"/>
        <v>0.22867042159635123</v>
      </c>
      <c r="AW1358" s="349">
        <f t="shared" si="718"/>
        <v>5.3386932995653526E-4</v>
      </c>
      <c r="AX1358" s="352">
        <f t="shared" si="719"/>
        <v>0.22813655226639468</v>
      </c>
      <c r="AY1358" s="209">
        <v>0.03</v>
      </c>
      <c r="AZ1358" s="222">
        <v>1.9790274682709497E-2</v>
      </c>
      <c r="BA1358" s="225">
        <f t="shared" si="720"/>
        <v>1.0209725317290502E-2</v>
      </c>
      <c r="BB1358" s="228">
        <f t="shared" si="721"/>
        <v>1.3475700000000002E-2</v>
      </c>
      <c r="BC1358" s="222">
        <f t="shared" si="722"/>
        <v>8.8895934847262794E-3</v>
      </c>
      <c r="BD1358" s="225">
        <f t="shared" si="723"/>
        <v>4.5861065152737216E-3</v>
      </c>
      <c r="BE1358" s="238">
        <f t="shared" si="724"/>
        <v>1431.2056899785612</v>
      </c>
      <c r="BF1358" s="448">
        <f t="shared" si="725"/>
        <v>28.770758891118525</v>
      </c>
    </row>
    <row r="1359" spans="1:58" x14ac:dyDescent="0.25">
      <c r="A1359" s="8">
        <v>1353</v>
      </c>
      <c r="B1359" s="9">
        <v>57</v>
      </c>
      <c r="C1359" s="10" t="s">
        <v>12</v>
      </c>
      <c r="D1359" s="10" t="s">
        <v>9</v>
      </c>
      <c r="E1359" s="11" t="s">
        <v>7</v>
      </c>
      <c r="F1359" s="12" t="s">
        <v>37</v>
      </c>
      <c r="G1359" s="13">
        <v>42669</v>
      </c>
      <c r="H1359" s="14">
        <v>23</v>
      </c>
      <c r="I1359" s="11">
        <v>161</v>
      </c>
      <c r="J1359" s="39"/>
      <c r="K1359" s="39"/>
      <c r="L1359" s="44">
        <v>75.009448713120804</v>
      </c>
      <c r="M1359" s="39"/>
      <c r="N1359" s="39"/>
      <c r="O1359" s="39"/>
      <c r="P1359" s="39"/>
      <c r="Q1359" s="39"/>
      <c r="R1359" s="39"/>
      <c r="S1359" s="315">
        <v>29349.197029478484</v>
      </c>
      <c r="T1359" s="323">
        <v>1221.403856545317</v>
      </c>
      <c r="U1359" s="328">
        <v>38.851619020802779</v>
      </c>
      <c r="V1359" s="287">
        <f t="shared" si="708"/>
        <v>24.029068577277378</v>
      </c>
      <c r="W1359" s="298">
        <f t="shared" si="709"/>
        <v>755.41760598866415</v>
      </c>
      <c r="X1359" s="305">
        <f t="shared" si="710"/>
        <v>31.437656584950201</v>
      </c>
      <c r="Y1359" s="39">
        <v>450.74999999999994</v>
      </c>
      <c r="Z1359" s="262">
        <v>54</v>
      </c>
      <c r="AA1359" s="192">
        <v>4</v>
      </c>
      <c r="AB1359" s="71">
        <v>40.005956893040093</v>
      </c>
      <c r="AC1359" s="253">
        <f t="shared" si="711"/>
        <v>3.3338297410866742E-3</v>
      </c>
      <c r="AD1359" s="78">
        <f t="shared" si="712"/>
        <v>18.03268506953782</v>
      </c>
      <c r="AE1359" s="163">
        <v>2.1000399219000001</v>
      </c>
      <c r="AF1359" s="165">
        <v>2.0250780285499999</v>
      </c>
      <c r="AG1359" s="167">
        <v>1.6824374124999997</v>
      </c>
      <c r="AH1359" s="169">
        <v>1.5930281282750001</v>
      </c>
      <c r="AI1359" s="177">
        <f t="shared" si="713"/>
        <v>5.2493180640939689</v>
      </c>
      <c r="AJ1359" s="177">
        <f t="shared" si="714"/>
        <v>3.9819773153636078</v>
      </c>
      <c r="AK1359" s="258">
        <f t="shared" si="715"/>
        <v>477.83727784363293</v>
      </c>
      <c r="AL1359" s="107">
        <v>120.60422832274706</v>
      </c>
      <c r="AS1359" s="456">
        <v>12.258318050387825</v>
      </c>
      <c r="AT1359" s="348">
        <v>11.22385800926987</v>
      </c>
      <c r="AU1359" s="350">
        <f t="shared" si="716"/>
        <v>1.0344600411179545</v>
      </c>
      <c r="AV1359" s="415">
        <f t="shared" si="717"/>
        <v>5.5254368612123113</v>
      </c>
      <c r="AW1359" s="347">
        <f t="shared" si="718"/>
        <v>5.0591539976783935</v>
      </c>
      <c r="AX1359" s="350">
        <f t="shared" si="719"/>
        <v>0.4662828635339179</v>
      </c>
      <c r="AY1359" s="207">
        <v>0.28499999999999998</v>
      </c>
      <c r="AZ1359" s="220">
        <v>0.22449881185710535</v>
      </c>
      <c r="BA1359" s="224">
        <f t="shared" si="720"/>
        <v>6.0501188142894624E-2</v>
      </c>
      <c r="BB1359" s="226">
        <f t="shared" si="721"/>
        <v>0.12846374999999999</v>
      </c>
      <c r="BC1359" s="220">
        <f t="shared" si="722"/>
        <v>0.10119283944459022</v>
      </c>
      <c r="BD1359" s="224">
        <f t="shared" si="723"/>
        <v>2.7270910555409748E-2</v>
      </c>
      <c r="BE1359" s="236">
        <f t="shared" si="724"/>
        <v>661.24249987540895</v>
      </c>
      <c r="BF1359" s="446">
        <f t="shared" si="725"/>
        <v>38.673274271478995</v>
      </c>
    </row>
    <row r="1360" spans="1:58" x14ac:dyDescent="0.25">
      <c r="A1360" s="15">
        <v>1354</v>
      </c>
      <c r="B1360" s="16">
        <v>58</v>
      </c>
      <c r="C1360" s="17" t="s">
        <v>12</v>
      </c>
      <c r="D1360" s="17" t="s">
        <v>9</v>
      </c>
      <c r="E1360" s="18" t="s">
        <v>7</v>
      </c>
      <c r="F1360" s="19" t="s">
        <v>37</v>
      </c>
      <c r="G1360" s="20">
        <v>42669</v>
      </c>
      <c r="H1360" s="21">
        <v>23</v>
      </c>
      <c r="I1360" s="18">
        <v>161</v>
      </c>
      <c r="J1360" s="40"/>
      <c r="K1360" s="40"/>
      <c r="L1360" s="43">
        <v>75.009448713120804</v>
      </c>
      <c r="M1360" s="40"/>
      <c r="N1360" s="40"/>
      <c r="O1360" s="40"/>
      <c r="P1360" s="40"/>
      <c r="Q1360" s="40"/>
      <c r="R1360" s="40"/>
      <c r="S1360" s="313">
        <v>29349.197029478484</v>
      </c>
      <c r="T1360" s="321">
        <v>1221.403856545317</v>
      </c>
      <c r="U1360" s="326">
        <v>38.851619020802779</v>
      </c>
      <c r="V1360" s="288">
        <f t="shared" si="708"/>
        <v>24.029068577277378</v>
      </c>
      <c r="W1360" s="299">
        <f t="shared" si="709"/>
        <v>755.41760598866415</v>
      </c>
      <c r="X1360" s="306">
        <f t="shared" si="710"/>
        <v>31.437656584950201</v>
      </c>
      <c r="Y1360" s="40">
        <v>454.85999999999996</v>
      </c>
      <c r="Z1360" s="263">
        <v>55.599999999999994</v>
      </c>
      <c r="AA1360" s="193">
        <v>4.09</v>
      </c>
      <c r="AB1360" s="72">
        <v>56.889605409540863</v>
      </c>
      <c r="AC1360" s="254">
        <f t="shared" si="711"/>
        <v>4.7408004507950722E-3</v>
      </c>
      <c r="AD1360" s="79">
        <f t="shared" si="712"/>
        <v>25.876805916583756</v>
      </c>
      <c r="AE1360" s="163">
        <v>2.7483188139000001</v>
      </c>
      <c r="AF1360" s="165">
        <v>2.6499474945499997</v>
      </c>
      <c r="AG1360" s="167">
        <v>2.2166598365000003</v>
      </c>
      <c r="AH1360" s="169">
        <v>2.0891128182749998</v>
      </c>
      <c r="AI1360" s="178">
        <f t="shared" si="713"/>
        <v>4.8309683185798367</v>
      </c>
      <c r="AJ1360" s="178">
        <f t="shared" si="714"/>
        <v>3.6722223739042459</v>
      </c>
      <c r="AK1360" s="259">
        <f t="shared" si="715"/>
        <v>440.66668486850949</v>
      </c>
      <c r="AL1360" s="108">
        <v>119.32871618184548</v>
      </c>
      <c r="AS1360" s="455">
        <v>14.248291753310985</v>
      </c>
      <c r="AT1360" s="348">
        <v>13.187633791833294</v>
      </c>
      <c r="AU1360" s="351">
        <f t="shared" si="716"/>
        <v>1.0606579614776912</v>
      </c>
      <c r="AV1360" s="416">
        <f t="shared" si="717"/>
        <v>6.480977986911034</v>
      </c>
      <c r="AW1360" s="348">
        <f t="shared" si="718"/>
        <v>5.9985271065532917</v>
      </c>
      <c r="AX1360" s="351">
        <f t="shared" si="719"/>
        <v>0.48245088035774258</v>
      </c>
      <c r="AY1360" s="208">
        <v>0.45400000000000001</v>
      </c>
      <c r="AZ1360" s="221">
        <v>0.42362807327125496</v>
      </c>
      <c r="BA1360" s="223">
        <f t="shared" si="720"/>
        <v>3.0371926728745058E-2</v>
      </c>
      <c r="BB1360" s="227">
        <f t="shared" si="721"/>
        <v>0.20650643999999999</v>
      </c>
      <c r="BC1360" s="221">
        <f t="shared" si="722"/>
        <v>0.19269146540816301</v>
      </c>
      <c r="BD1360" s="223">
        <f t="shared" si="723"/>
        <v>1.3814974591836976E-2</v>
      </c>
      <c r="BE1360" s="237">
        <f t="shared" si="724"/>
        <v>1873.0983357634188</v>
      </c>
      <c r="BF1360" s="447">
        <f t="shared" si="725"/>
        <v>53.636146124131479</v>
      </c>
    </row>
    <row r="1361" spans="1:58" x14ac:dyDescent="0.25">
      <c r="A1361" s="15">
        <v>1355</v>
      </c>
      <c r="B1361" s="16">
        <v>59</v>
      </c>
      <c r="C1361" s="17" t="s">
        <v>12</v>
      </c>
      <c r="D1361" s="17" t="s">
        <v>9</v>
      </c>
      <c r="E1361" s="18" t="s">
        <v>7</v>
      </c>
      <c r="F1361" s="19" t="s">
        <v>37</v>
      </c>
      <c r="G1361" s="20">
        <v>42669</v>
      </c>
      <c r="H1361" s="21">
        <v>23</v>
      </c>
      <c r="I1361" s="18">
        <v>161</v>
      </c>
      <c r="J1361" s="40"/>
      <c r="K1361" s="40"/>
      <c r="L1361" s="43">
        <v>75.012254168060139</v>
      </c>
      <c r="M1361" s="40"/>
      <c r="N1361" s="40"/>
      <c r="O1361" s="40"/>
      <c r="P1361" s="40"/>
      <c r="Q1361" s="40"/>
      <c r="R1361" s="40"/>
      <c r="S1361" s="313">
        <v>29350.294729184116</v>
      </c>
      <c r="T1361" s="321">
        <v>1221.4495387032457</v>
      </c>
      <c r="U1361" s="326">
        <v>38.853072123956487</v>
      </c>
      <c r="V1361" s="288">
        <f t="shared" si="708"/>
        <v>24.029068577277382</v>
      </c>
      <c r="W1361" s="299">
        <f t="shared" si="709"/>
        <v>755.41760598866426</v>
      </c>
      <c r="X1361" s="306">
        <f t="shared" si="710"/>
        <v>31.437656584950201</v>
      </c>
      <c r="Y1361" s="40">
        <v>455.22</v>
      </c>
      <c r="Z1361" s="263">
        <v>62.199999999999989</v>
      </c>
      <c r="AA1361" s="193">
        <v>3.86</v>
      </c>
      <c r="AB1361" s="72">
        <v>33.052582694951141</v>
      </c>
      <c r="AC1361" s="254">
        <f t="shared" si="711"/>
        <v>2.7543818912459284E-3</v>
      </c>
      <c r="AD1361" s="79">
        <f t="shared" si="712"/>
        <v>15.046196694395659</v>
      </c>
      <c r="AE1361" s="163">
        <v>1.5089069828999999</v>
      </c>
      <c r="AF1361" s="165">
        <v>1.4415506425499998</v>
      </c>
      <c r="AG1361" s="167">
        <v>1.1844893325000001</v>
      </c>
      <c r="AH1361" s="169">
        <v>1.113969206775</v>
      </c>
      <c r="AI1361" s="178">
        <f t="shared" si="713"/>
        <v>4.5651711904815508</v>
      </c>
      <c r="AJ1361" s="178">
        <f t="shared" si="714"/>
        <v>3.3702939859678844</v>
      </c>
      <c r="AK1361" s="259">
        <f t="shared" si="715"/>
        <v>404.43527831614614</v>
      </c>
      <c r="AL1361" s="108">
        <v>111.83508235404874</v>
      </c>
      <c r="AS1361" s="455">
        <v>10.412684052874827</v>
      </c>
      <c r="AT1361" s="348">
        <v>9.4025217059470236</v>
      </c>
      <c r="AU1361" s="351">
        <f t="shared" si="716"/>
        <v>1.0101623469278032</v>
      </c>
      <c r="AV1361" s="416">
        <f t="shared" si="717"/>
        <v>4.7400620345496787</v>
      </c>
      <c r="AW1361" s="348">
        <f t="shared" si="718"/>
        <v>4.2802159309812042</v>
      </c>
      <c r="AX1361" s="351">
        <f t="shared" si="719"/>
        <v>0.45984610356847455</v>
      </c>
      <c r="AY1361" s="208">
        <v>0.121</v>
      </c>
      <c r="AZ1361" s="221">
        <v>6.2065190799229002E-2</v>
      </c>
      <c r="BA1361" s="223">
        <f t="shared" si="720"/>
        <v>5.8934809200770995E-2</v>
      </c>
      <c r="BB1361" s="227">
        <f t="shared" si="721"/>
        <v>5.5081619999999998E-2</v>
      </c>
      <c r="BC1361" s="221">
        <f t="shared" si="722"/>
        <v>2.8253316155625031E-2</v>
      </c>
      <c r="BD1361" s="223">
        <f t="shared" si="723"/>
        <v>2.6828303844374974E-2</v>
      </c>
      <c r="BE1361" s="237">
        <f t="shared" si="724"/>
        <v>560.83294649096342</v>
      </c>
      <c r="BF1361" s="447">
        <f t="shared" si="725"/>
        <v>32.72006999218852</v>
      </c>
    </row>
    <row r="1362" spans="1:58" ht="15.75" thickBot="1" x14ac:dyDescent="0.3">
      <c r="A1362" s="22">
        <v>1356</v>
      </c>
      <c r="B1362" s="23">
        <v>60</v>
      </c>
      <c r="C1362" s="24" t="s">
        <v>12</v>
      </c>
      <c r="D1362" s="24" t="s">
        <v>9</v>
      </c>
      <c r="E1362" s="25" t="s">
        <v>7</v>
      </c>
      <c r="F1362" s="26" t="s">
        <v>37</v>
      </c>
      <c r="G1362" s="27">
        <v>42669</v>
      </c>
      <c r="H1362" s="28">
        <v>23</v>
      </c>
      <c r="I1362" s="25">
        <v>161</v>
      </c>
      <c r="J1362" s="41"/>
      <c r="K1362" s="41"/>
      <c r="L1362" s="42">
        <v>75.006643258181469</v>
      </c>
      <c r="M1362" s="41"/>
      <c r="N1362" s="41"/>
      <c r="O1362" s="41"/>
      <c r="P1362" s="41"/>
      <c r="Q1362" s="41"/>
      <c r="R1362" s="41"/>
      <c r="S1362" s="314">
        <v>29348.099329772853</v>
      </c>
      <c r="T1362" s="322">
        <v>1221.3581743873881</v>
      </c>
      <c r="U1362" s="327">
        <v>38.850165917649072</v>
      </c>
      <c r="V1362" s="289">
        <f t="shared" si="708"/>
        <v>24.029068577277378</v>
      </c>
      <c r="W1362" s="300">
        <f t="shared" si="709"/>
        <v>755.41760598866404</v>
      </c>
      <c r="X1362" s="307">
        <f t="shared" si="710"/>
        <v>31.437656584950197</v>
      </c>
      <c r="Y1362" s="41">
        <v>450.49000000000007</v>
      </c>
      <c r="Z1362" s="264">
        <v>58</v>
      </c>
      <c r="AA1362" s="194">
        <v>4.18</v>
      </c>
      <c r="AB1362" s="73">
        <v>61.509205370406363</v>
      </c>
      <c r="AC1362" s="255">
        <f t="shared" si="711"/>
        <v>5.1257671142005299E-3</v>
      </c>
      <c r="AD1362" s="80">
        <f t="shared" si="712"/>
        <v>27.709281927314365</v>
      </c>
      <c r="AE1362" s="145">
        <v>3.0485617148999995</v>
      </c>
      <c r="AF1362" s="150">
        <v>2.9398761095500001</v>
      </c>
      <c r="AG1362" s="155">
        <v>2.4674287960000001</v>
      </c>
      <c r="AH1362" s="160">
        <v>2.335603356275</v>
      </c>
      <c r="AI1362" s="179">
        <f t="shared" si="713"/>
        <v>4.9562690601214303</v>
      </c>
      <c r="AJ1362" s="179">
        <f t="shared" si="714"/>
        <v>3.7971606724718283</v>
      </c>
      <c r="AK1362" s="260">
        <f t="shared" si="715"/>
        <v>455.65928069661942</v>
      </c>
      <c r="AL1362" s="109">
        <v>118.69096011139472</v>
      </c>
      <c r="AS1362" s="457">
        <v>15.575436453671854</v>
      </c>
      <c r="AT1362" s="348">
        <v>14.497306687860855</v>
      </c>
      <c r="AU1362" s="352">
        <f t="shared" si="716"/>
        <v>1.0781297658109992</v>
      </c>
      <c r="AV1362" s="417">
        <f t="shared" si="717"/>
        <v>7.0165783680146339</v>
      </c>
      <c r="AW1362" s="349">
        <f t="shared" si="718"/>
        <v>6.5308916898144371</v>
      </c>
      <c r="AX1362" s="352">
        <f t="shared" si="719"/>
        <v>0.48568667820019712</v>
      </c>
      <c r="AY1362" s="209">
        <v>0.71</v>
      </c>
      <c r="AZ1362" s="222">
        <v>0.63576277651117652</v>
      </c>
      <c r="BA1362" s="225">
        <f t="shared" si="720"/>
        <v>7.4237223488823445E-2</v>
      </c>
      <c r="BB1362" s="228">
        <f t="shared" si="721"/>
        <v>0.31984790000000002</v>
      </c>
      <c r="BC1362" s="222">
        <f t="shared" si="722"/>
        <v>0.28640477319051993</v>
      </c>
      <c r="BD1362" s="225">
        <f t="shared" si="723"/>
        <v>3.3443126809480077E-2</v>
      </c>
      <c r="BE1362" s="238">
        <f t="shared" si="724"/>
        <v>828.54937832725773</v>
      </c>
      <c r="BF1362" s="448">
        <f t="shared" si="725"/>
        <v>57.05176438027145</v>
      </c>
    </row>
    <row r="1363" spans="1:58" x14ac:dyDescent="0.25">
      <c r="A1363" s="8">
        <v>1357</v>
      </c>
      <c r="B1363" s="9">
        <v>61</v>
      </c>
      <c r="C1363" s="10" t="s">
        <v>12</v>
      </c>
      <c r="D1363" s="10" t="s">
        <v>9</v>
      </c>
      <c r="E1363" s="11" t="s">
        <v>8</v>
      </c>
      <c r="F1363" s="12" t="s">
        <v>37</v>
      </c>
      <c r="G1363" s="13">
        <v>42668</v>
      </c>
      <c r="H1363" s="14">
        <v>23</v>
      </c>
      <c r="I1363" s="11">
        <v>161</v>
      </c>
      <c r="J1363" s="39"/>
      <c r="K1363" s="39"/>
      <c r="L1363" s="44">
        <v>75.003837803242135</v>
      </c>
      <c r="M1363" s="39"/>
      <c r="N1363" s="39"/>
      <c r="O1363" s="39"/>
      <c r="P1363" s="39"/>
      <c r="Q1363" s="39"/>
      <c r="R1363" s="39"/>
      <c r="S1363" s="315">
        <v>29347.001630067225</v>
      </c>
      <c r="T1363" s="323">
        <v>1221.3124922294592</v>
      </c>
      <c r="U1363" s="328">
        <v>38.848712814495357</v>
      </c>
      <c r="V1363" s="287">
        <f t="shared" si="708"/>
        <v>24.029068577277382</v>
      </c>
      <c r="W1363" s="298">
        <f t="shared" si="709"/>
        <v>755.41760598866426</v>
      </c>
      <c r="X1363" s="305">
        <f t="shared" si="710"/>
        <v>31.437656584950201</v>
      </c>
      <c r="Y1363" s="39">
        <v>452.63</v>
      </c>
      <c r="Z1363" s="262">
        <v>46.999999999999986</v>
      </c>
      <c r="AA1363" s="192">
        <v>3.93</v>
      </c>
      <c r="AB1363" s="71">
        <v>18.90099737624163</v>
      </c>
      <c r="AC1363" s="253">
        <f t="shared" si="711"/>
        <v>1.5750831146868025E-3</v>
      </c>
      <c r="AD1363" s="78">
        <f t="shared" si="712"/>
        <v>8.5551584424082492</v>
      </c>
      <c r="AE1363" s="163">
        <v>0.86651631420000008</v>
      </c>
      <c r="AF1363" s="165">
        <v>0.83322408784999991</v>
      </c>
      <c r="AG1363" s="167">
        <v>0.68178164210000003</v>
      </c>
      <c r="AH1363" s="169">
        <v>0.6419011950750001</v>
      </c>
      <c r="AI1363" s="177">
        <f t="shared" si="713"/>
        <v>4.5845004734469867</v>
      </c>
      <c r="AJ1363" s="177">
        <f t="shared" si="714"/>
        <v>3.3961234018362632</v>
      </c>
      <c r="AK1363" s="258">
        <f t="shared" si="715"/>
        <v>407.53480822035158</v>
      </c>
      <c r="AL1363" s="107">
        <v>64.282395351061894</v>
      </c>
      <c r="AS1363" s="455">
        <v>8.9891019665763032</v>
      </c>
      <c r="AT1363" s="347">
        <v>8.423253876155151</v>
      </c>
      <c r="AU1363" s="350">
        <f t="shared" si="716"/>
        <v>0.56584809042115225</v>
      </c>
      <c r="AV1363" s="415">
        <f t="shared" si="717"/>
        <v>4.068737223131432</v>
      </c>
      <c r="AW1363" s="347">
        <f t="shared" si="718"/>
        <v>3.8126174019641059</v>
      </c>
      <c r="AX1363" s="350">
        <f t="shared" si="719"/>
        <v>0.25611982116732618</v>
      </c>
      <c r="AY1363" s="207">
        <v>0.155</v>
      </c>
      <c r="AZ1363" s="220">
        <v>0.14514674949616299</v>
      </c>
      <c r="BA1363" s="224">
        <f t="shared" si="720"/>
        <v>9.8532505038370077E-3</v>
      </c>
      <c r="BB1363" s="226">
        <f t="shared" si="721"/>
        <v>7.0157650000000002E-2</v>
      </c>
      <c r="BC1363" s="220">
        <f t="shared" si="722"/>
        <v>6.5697773224448253E-2</v>
      </c>
      <c r="BD1363" s="224">
        <f t="shared" si="723"/>
        <v>4.459876775551745E-3</v>
      </c>
      <c r="BE1363" s="236">
        <f t="shared" si="724"/>
        <v>1918.2499591258022</v>
      </c>
      <c r="BF1363" s="446">
        <f t="shared" si="725"/>
        <v>33.402953365405722</v>
      </c>
    </row>
    <row r="1364" spans="1:58" x14ac:dyDescent="0.25">
      <c r="A1364" s="15">
        <v>1358</v>
      </c>
      <c r="B1364" s="16">
        <v>62</v>
      </c>
      <c r="C1364" s="17" t="s">
        <v>12</v>
      </c>
      <c r="D1364" s="17" t="s">
        <v>9</v>
      </c>
      <c r="E1364" s="18" t="s">
        <v>8</v>
      </c>
      <c r="F1364" s="19" t="s">
        <v>37</v>
      </c>
      <c r="G1364" s="20">
        <v>42668</v>
      </c>
      <c r="H1364" s="21">
        <v>23</v>
      </c>
      <c r="I1364" s="18">
        <v>161</v>
      </c>
      <c r="J1364" s="40"/>
      <c r="K1364" s="40"/>
      <c r="L1364" s="43">
        <v>75.001032348302772</v>
      </c>
      <c r="M1364" s="40"/>
      <c r="N1364" s="40"/>
      <c r="O1364" s="40"/>
      <c r="P1364" s="40"/>
      <c r="Q1364" s="40"/>
      <c r="R1364" s="40"/>
      <c r="S1364" s="313">
        <v>29345.903930361583</v>
      </c>
      <c r="T1364" s="321">
        <v>1221.2668100715298</v>
      </c>
      <c r="U1364" s="326">
        <v>38.847259711341636</v>
      </c>
      <c r="V1364" s="288">
        <f t="shared" si="708"/>
        <v>24.029068577277382</v>
      </c>
      <c r="W1364" s="299">
        <f t="shared" si="709"/>
        <v>755.41760598866415</v>
      </c>
      <c r="X1364" s="306">
        <f t="shared" si="710"/>
        <v>31.437656584950194</v>
      </c>
      <c r="Y1364" s="40">
        <v>447.4</v>
      </c>
      <c r="Z1364" s="263">
        <v>43.399999999999991</v>
      </c>
      <c r="AA1364" s="193">
        <v>3.93</v>
      </c>
      <c r="AB1364" s="72">
        <v>18.58824318963886</v>
      </c>
      <c r="AC1364" s="254">
        <f t="shared" si="711"/>
        <v>1.5490202658032383E-3</v>
      </c>
      <c r="AD1364" s="79">
        <f t="shared" si="712"/>
        <v>8.3163800030444257</v>
      </c>
      <c r="AE1364" s="163">
        <v>0.7948062052</v>
      </c>
      <c r="AF1364" s="165">
        <v>0.76565280585000006</v>
      </c>
      <c r="AG1364" s="167">
        <v>0.62678431720000005</v>
      </c>
      <c r="AH1364" s="169">
        <v>0.5923274755750001</v>
      </c>
      <c r="AI1364" s="178">
        <f t="shared" si="713"/>
        <v>4.2758543510073466</v>
      </c>
      <c r="AJ1364" s="178">
        <f t="shared" si="714"/>
        <v>3.1865705087458998</v>
      </c>
      <c r="AK1364" s="259">
        <f t="shared" si="715"/>
        <v>382.38846104950801</v>
      </c>
      <c r="AL1364" s="108">
        <v>56.629322505652439</v>
      </c>
      <c r="AS1364" s="455">
        <v>8.5126472947005727</v>
      </c>
      <c r="AT1364" s="348">
        <v>8.0047376366447232</v>
      </c>
      <c r="AU1364" s="351">
        <f t="shared" si="716"/>
        <v>0.50790965805584953</v>
      </c>
      <c r="AV1364" s="416">
        <f t="shared" si="717"/>
        <v>3.8085583996490358</v>
      </c>
      <c r="AW1364" s="348">
        <f t="shared" si="718"/>
        <v>3.5813196186348493</v>
      </c>
      <c r="AX1364" s="351">
        <f t="shared" si="719"/>
        <v>0.2272387810141871</v>
      </c>
      <c r="AY1364" s="208">
        <v>0.17699999999999999</v>
      </c>
      <c r="AZ1364" s="221">
        <v>0.16715876188537199</v>
      </c>
      <c r="BA1364" s="223">
        <f t="shared" si="720"/>
        <v>9.8412381146280037E-3</v>
      </c>
      <c r="BB1364" s="227">
        <f t="shared" si="721"/>
        <v>7.9189799999999991E-2</v>
      </c>
      <c r="BC1364" s="221">
        <f t="shared" si="722"/>
        <v>7.4786830067515422E-2</v>
      </c>
      <c r="BD1364" s="223">
        <f t="shared" si="723"/>
        <v>4.4029699324845684E-3</v>
      </c>
      <c r="BE1364" s="237">
        <f t="shared" si="724"/>
        <v>1888.8114455852174</v>
      </c>
      <c r="BF1364" s="447">
        <f t="shared" si="725"/>
        <v>36.597538351190209</v>
      </c>
    </row>
    <row r="1365" spans="1:58" x14ac:dyDescent="0.25">
      <c r="A1365" s="15">
        <v>1359</v>
      </c>
      <c r="B1365" s="16">
        <v>63</v>
      </c>
      <c r="C1365" s="17" t="s">
        <v>12</v>
      </c>
      <c r="D1365" s="17" t="s">
        <v>9</v>
      </c>
      <c r="E1365" s="18" t="s">
        <v>8</v>
      </c>
      <c r="F1365" s="19" t="s">
        <v>37</v>
      </c>
      <c r="G1365" s="20">
        <v>42668</v>
      </c>
      <c r="H1365" s="21">
        <v>23</v>
      </c>
      <c r="I1365" s="18">
        <v>161</v>
      </c>
      <c r="J1365" s="40"/>
      <c r="K1365" s="40"/>
      <c r="L1365" s="43">
        <v>75.003837803242135</v>
      </c>
      <c r="M1365" s="40"/>
      <c r="N1365" s="40"/>
      <c r="O1365" s="40"/>
      <c r="P1365" s="40"/>
      <c r="Q1365" s="40"/>
      <c r="R1365" s="40"/>
      <c r="S1365" s="313">
        <v>29347.001630067225</v>
      </c>
      <c r="T1365" s="321">
        <v>1221.3124922294592</v>
      </c>
      <c r="U1365" s="326">
        <v>38.848712814495357</v>
      </c>
      <c r="V1365" s="288">
        <f t="shared" si="708"/>
        <v>24.029068577277382</v>
      </c>
      <c r="W1365" s="299">
        <f t="shared" si="709"/>
        <v>755.41760598866426</v>
      </c>
      <c r="X1365" s="306">
        <f t="shared" si="710"/>
        <v>31.437656584950201</v>
      </c>
      <c r="Y1365" s="40">
        <v>448.34000000000003</v>
      </c>
      <c r="Z1365" s="263">
        <v>45.999999999999986</v>
      </c>
      <c r="AA1365" s="193">
        <v>3.97</v>
      </c>
      <c r="AB1365" s="72">
        <v>18.778055484033644</v>
      </c>
      <c r="AC1365" s="254">
        <f t="shared" si="711"/>
        <v>1.5648379570028035E-3</v>
      </c>
      <c r="AD1365" s="79">
        <f t="shared" si="712"/>
        <v>8.4189533957116431</v>
      </c>
      <c r="AE1365" s="163">
        <v>0.78943058119999998</v>
      </c>
      <c r="AF1365" s="165">
        <v>0.76167514884999998</v>
      </c>
      <c r="AG1365" s="167">
        <v>0.62274902309999991</v>
      </c>
      <c r="AH1365" s="169">
        <v>0.58815717697500003</v>
      </c>
      <c r="AI1365" s="178">
        <f t="shared" si="713"/>
        <v>4.2040060104797679</v>
      </c>
      <c r="AJ1365" s="178">
        <f t="shared" si="714"/>
        <v>3.1321516622159864</v>
      </c>
      <c r="AK1365" s="259">
        <f t="shared" si="715"/>
        <v>375.85819946591846</v>
      </c>
      <c r="AL1365" s="108">
        <v>59.818102857906368</v>
      </c>
      <c r="AS1365" s="455">
        <v>8.8714579517860734</v>
      </c>
      <c r="AT1365" s="348">
        <v>8.3199157548663383</v>
      </c>
      <c r="AU1365" s="351">
        <f t="shared" si="716"/>
        <v>0.55154219691973516</v>
      </c>
      <c r="AV1365" s="416">
        <f t="shared" si="717"/>
        <v>3.9774294581037686</v>
      </c>
      <c r="AW1365" s="348">
        <f t="shared" si="718"/>
        <v>3.7301510295367741</v>
      </c>
      <c r="AX1365" s="351">
        <f t="shared" si="719"/>
        <v>0.24727842856699409</v>
      </c>
      <c r="AY1365" s="208">
        <v>0.217</v>
      </c>
      <c r="AZ1365" s="221">
        <v>0.20737362014028382</v>
      </c>
      <c r="BA1365" s="223">
        <f t="shared" si="720"/>
        <v>9.6263798597161776E-3</v>
      </c>
      <c r="BB1365" s="227">
        <f t="shared" si="721"/>
        <v>9.7289780000000006E-2</v>
      </c>
      <c r="BC1365" s="221">
        <f t="shared" si="722"/>
        <v>9.2973888853694855E-2</v>
      </c>
      <c r="BD1365" s="223">
        <f t="shared" si="723"/>
        <v>4.3158911463051517E-3</v>
      </c>
      <c r="BE1365" s="237">
        <f t="shared" si="724"/>
        <v>1950.6871490304241</v>
      </c>
      <c r="BF1365" s="447">
        <f t="shared" si="725"/>
        <v>34.046452998348514</v>
      </c>
    </row>
    <row r="1366" spans="1:58" ht="15.75" thickBot="1" x14ac:dyDescent="0.3">
      <c r="A1366" s="22">
        <v>1360</v>
      </c>
      <c r="B1366" s="23">
        <v>64</v>
      </c>
      <c r="C1366" s="24" t="s">
        <v>12</v>
      </c>
      <c r="D1366" s="24" t="s">
        <v>9</v>
      </c>
      <c r="E1366" s="25" t="s">
        <v>8</v>
      </c>
      <c r="F1366" s="26" t="s">
        <v>37</v>
      </c>
      <c r="G1366" s="27">
        <v>42668</v>
      </c>
      <c r="H1366" s="28">
        <v>23</v>
      </c>
      <c r="I1366" s="25">
        <v>161</v>
      </c>
      <c r="J1366" s="41"/>
      <c r="K1366" s="41"/>
      <c r="L1366" s="42">
        <v>75.012254168060139</v>
      </c>
      <c r="M1366" s="41"/>
      <c r="N1366" s="41"/>
      <c r="O1366" s="41"/>
      <c r="P1366" s="41"/>
      <c r="Q1366" s="41"/>
      <c r="R1366" s="41"/>
      <c r="S1366" s="314">
        <v>29350.294729184116</v>
      </c>
      <c r="T1366" s="322">
        <v>1221.4495387032457</v>
      </c>
      <c r="U1366" s="327">
        <v>38.853072123956487</v>
      </c>
      <c r="V1366" s="289">
        <f t="shared" si="708"/>
        <v>24.029068577277382</v>
      </c>
      <c r="W1366" s="300">
        <f t="shared" si="709"/>
        <v>755.41760598866426</v>
      </c>
      <c r="X1366" s="307">
        <f t="shared" si="710"/>
        <v>31.437656584950201</v>
      </c>
      <c r="Y1366" s="41">
        <v>452.19</v>
      </c>
      <c r="Z1366" s="264">
        <v>48.2</v>
      </c>
      <c r="AA1366" s="194">
        <v>3.95</v>
      </c>
      <c r="AB1366" s="73">
        <v>18.569841932879712</v>
      </c>
      <c r="AC1366" s="255">
        <f t="shared" si="711"/>
        <v>1.547486827739976E-3</v>
      </c>
      <c r="AD1366" s="80">
        <f t="shared" si="712"/>
        <v>8.3970968236288765</v>
      </c>
      <c r="AE1366" s="145">
        <v>0.79664703420000005</v>
      </c>
      <c r="AF1366" s="150">
        <v>0.76982417685000004</v>
      </c>
      <c r="AG1366" s="155">
        <v>0.62828867879999994</v>
      </c>
      <c r="AH1366" s="160">
        <v>0.59495747087500006</v>
      </c>
      <c r="AI1366" s="179">
        <f t="shared" si="713"/>
        <v>4.2900043903414113</v>
      </c>
      <c r="AJ1366" s="179">
        <f t="shared" si="714"/>
        <v>3.2038908733066274</v>
      </c>
      <c r="AK1366" s="260">
        <f t="shared" si="715"/>
        <v>384.46690479679523</v>
      </c>
      <c r="AL1366" s="109">
        <v>59.33978580506831</v>
      </c>
      <c r="AS1366" s="455">
        <v>8.7333181296423099</v>
      </c>
      <c r="AT1366" s="349">
        <v>8.1985741828283452</v>
      </c>
      <c r="AU1366" s="352">
        <f t="shared" si="716"/>
        <v>0.53474394681396475</v>
      </c>
      <c r="AV1366" s="417">
        <f t="shared" si="717"/>
        <v>3.949119125042956</v>
      </c>
      <c r="AW1366" s="349">
        <f t="shared" si="718"/>
        <v>3.7073132597331493</v>
      </c>
      <c r="AX1366" s="352">
        <f t="shared" si="719"/>
        <v>0.24180586530980674</v>
      </c>
      <c r="AY1366" s="209">
        <v>0.187</v>
      </c>
      <c r="AZ1366" s="222">
        <v>0.176942962989178</v>
      </c>
      <c r="BA1366" s="225">
        <f t="shared" si="720"/>
        <v>1.0057037010822001E-2</v>
      </c>
      <c r="BB1366" s="228">
        <f t="shared" si="721"/>
        <v>8.4559529999999994E-2</v>
      </c>
      <c r="BC1366" s="222">
        <f t="shared" si="722"/>
        <v>8.0011838434076402E-2</v>
      </c>
      <c r="BD1366" s="225">
        <f t="shared" si="723"/>
        <v>4.5476915659236009E-3</v>
      </c>
      <c r="BE1366" s="238">
        <f t="shared" si="724"/>
        <v>1846.4525797108433</v>
      </c>
      <c r="BF1366" s="448">
        <f t="shared" si="725"/>
        <v>34.726605216421618</v>
      </c>
    </row>
    <row r="1367" spans="1:58" x14ac:dyDescent="0.25">
      <c r="A1367" s="8">
        <v>1361</v>
      </c>
      <c r="B1367" s="9">
        <v>65</v>
      </c>
      <c r="C1367" s="10" t="s">
        <v>12</v>
      </c>
      <c r="D1367" s="10" t="s">
        <v>10</v>
      </c>
      <c r="E1367" s="11" t="s">
        <v>7</v>
      </c>
      <c r="F1367" s="12" t="s">
        <v>37</v>
      </c>
      <c r="G1367" s="13">
        <v>42669</v>
      </c>
      <c r="H1367" s="14">
        <v>23</v>
      </c>
      <c r="I1367" s="11">
        <v>161</v>
      </c>
      <c r="J1367" s="39"/>
      <c r="K1367" s="39"/>
      <c r="L1367" s="44">
        <v>180.00997163655069</v>
      </c>
      <c r="M1367" s="39"/>
      <c r="N1367" s="39"/>
      <c r="O1367" s="39"/>
      <c r="P1367" s="39"/>
      <c r="Q1367" s="39"/>
      <c r="R1367" s="39"/>
      <c r="S1367" s="315">
        <v>6113.7386700160496</v>
      </c>
      <c r="T1367" s="323">
        <v>271.21502393240297</v>
      </c>
      <c r="U1367" s="328">
        <v>14.330053812070892</v>
      </c>
      <c r="V1367" s="287"/>
      <c r="W1367" s="298"/>
      <c r="X1367" s="305"/>
      <c r="Y1367" s="39">
        <v>452.17999999999995</v>
      </c>
      <c r="Z1367" s="262"/>
      <c r="AA1367" s="192"/>
      <c r="AB1367" s="71"/>
      <c r="AC1367" s="253"/>
      <c r="AD1367" s="78"/>
      <c r="AE1367" s="163"/>
      <c r="AF1367" s="165"/>
      <c r="AG1367" s="167"/>
      <c r="AH1367" s="169"/>
      <c r="AI1367" s="177"/>
      <c r="AJ1367" s="177"/>
      <c r="AK1367" s="258"/>
      <c r="AL1367" s="107"/>
      <c r="AS1367" s="456"/>
      <c r="AT1367" s="436"/>
      <c r="AU1367" s="350"/>
      <c r="AV1367" s="415"/>
      <c r="AW1367" s="347"/>
      <c r="AX1367" s="350"/>
      <c r="AY1367" s="207"/>
      <c r="AZ1367" s="220"/>
      <c r="BA1367" s="224"/>
      <c r="BB1367" s="226"/>
      <c r="BC1367" s="220"/>
      <c r="BD1367" s="224"/>
      <c r="BE1367" s="236"/>
      <c r="BF1367" s="446"/>
    </row>
    <row r="1368" spans="1:58" x14ac:dyDescent="0.25">
      <c r="A1368" s="15">
        <v>1362</v>
      </c>
      <c r="B1368" s="16">
        <v>66</v>
      </c>
      <c r="C1368" s="17" t="s">
        <v>12</v>
      </c>
      <c r="D1368" s="17" t="s">
        <v>10</v>
      </c>
      <c r="E1368" s="18" t="s">
        <v>7</v>
      </c>
      <c r="F1368" s="19" t="s">
        <v>37</v>
      </c>
      <c r="G1368" s="20">
        <v>42669</v>
      </c>
      <c r="H1368" s="21">
        <v>23</v>
      </c>
      <c r="I1368" s="18">
        <v>161</v>
      </c>
      <c r="J1368" s="40"/>
      <c r="K1368" s="40"/>
      <c r="L1368" s="43">
        <v>180.02563557421487</v>
      </c>
      <c r="M1368" s="40"/>
      <c r="N1368" s="40"/>
      <c r="O1368" s="40"/>
      <c r="P1368" s="40"/>
      <c r="Q1368" s="40"/>
      <c r="R1368" s="40"/>
      <c r="S1368" s="313">
        <v>6114.2706695522502</v>
      </c>
      <c r="T1368" s="321">
        <v>271.23862426515035</v>
      </c>
      <c r="U1368" s="326">
        <v>14.331300771156526</v>
      </c>
      <c r="V1368" s="288">
        <f>S1368/T1368</f>
        <v>22.542035398230091</v>
      </c>
      <c r="W1368" s="299">
        <f>S1368/U1368</f>
        <v>426.63752350086452</v>
      </c>
      <c r="X1368" s="306">
        <f>T1368/U1368</f>
        <v>18.926308825438291</v>
      </c>
      <c r="Y1368" s="40">
        <v>444.29999999999995</v>
      </c>
      <c r="Z1368" s="263">
        <v>16.900000000000006</v>
      </c>
      <c r="AA1368" s="193">
        <v>3.95</v>
      </c>
      <c r="AB1368" s="72">
        <v>5.3125688618330509</v>
      </c>
      <c r="AC1368" s="254">
        <f>(AB1368/12000)</f>
        <v>4.4271407181942088E-4</v>
      </c>
      <c r="AD1368" s="79">
        <f>Y1368*AB1368/1000</f>
        <v>2.3603743453124242</v>
      </c>
      <c r="AE1368" s="163">
        <v>0.2053488121</v>
      </c>
      <c r="AF1368" s="165">
        <v>0.19823905824999999</v>
      </c>
      <c r="AG1368" s="167">
        <v>0.16069730369999999</v>
      </c>
      <c r="AH1368" s="169">
        <v>0.151644527975</v>
      </c>
      <c r="AI1368" s="178">
        <f>AE1368/AB1368*100</f>
        <v>3.8653393008283068</v>
      </c>
      <c r="AJ1368" s="178">
        <f>AH1368/AB1368*100</f>
        <v>2.8544482324635037</v>
      </c>
      <c r="AK1368" s="259">
        <f>AH1368/AC1368</f>
        <v>342.53378789562049</v>
      </c>
      <c r="AL1368" s="108">
        <v>13.609259003369472</v>
      </c>
      <c r="AS1368" s="455">
        <v>1.1585687609209501</v>
      </c>
      <c r="AT1368" s="348">
        <v>0.89439480899435053</v>
      </c>
      <c r="AU1368" s="351">
        <f>AS1368-AT1368</f>
        <v>0.26417395192659954</v>
      </c>
      <c r="AV1368" s="416">
        <f>AS1368*Y1368/1000</f>
        <v>0.51475210047717801</v>
      </c>
      <c r="AW1368" s="348">
        <f>AT1368*Y1368/1000</f>
        <v>0.3973796136361899</v>
      </c>
      <c r="AX1368" s="351">
        <f>AU1368*Y1368/1000</f>
        <v>0.11737248684098817</v>
      </c>
      <c r="AY1368" s="227">
        <v>1.6126018779851356E-2</v>
      </c>
      <c r="AZ1368" s="221">
        <v>1.1126018779851355E-2</v>
      </c>
      <c r="BA1368" s="223">
        <f>AY1368-AZ1368</f>
        <v>5.000000000000001E-3</v>
      </c>
      <c r="BB1368" s="227">
        <f>AY1368*Y1368/1000</f>
        <v>7.164790143887957E-3</v>
      </c>
      <c r="BC1368" s="221">
        <f>AZ1368*Y1368/1000</f>
        <v>4.9432901438879566E-3</v>
      </c>
      <c r="BD1368" s="223">
        <f>BA1368*Y1368/1000</f>
        <v>2.2215000000000004E-3</v>
      </c>
      <c r="BE1368" s="237">
        <f>AB1368/BA1368</f>
        <v>1062.5137723666101</v>
      </c>
      <c r="BF1368" s="447">
        <f>AB1368/AU1368</f>
        <v>20.11011616811162</v>
      </c>
    </row>
    <row r="1369" spans="1:58" x14ac:dyDescent="0.25">
      <c r="A1369" s="15">
        <v>1363</v>
      </c>
      <c r="B1369" s="16">
        <v>67</v>
      </c>
      <c r="C1369" s="17" t="s">
        <v>12</v>
      </c>
      <c r="D1369" s="17" t="s">
        <v>10</v>
      </c>
      <c r="E1369" s="18" t="s">
        <v>7</v>
      </c>
      <c r="F1369" s="19" t="s">
        <v>37</v>
      </c>
      <c r="G1369" s="20">
        <v>42669</v>
      </c>
      <c r="H1369" s="21">
        <v>23</v>
      </c>
      <c r="I1369" s="18">
        <v>161</v>
      </c>
      <c r="J1369" s="40"/>
      <c r="K1369" s="40"/>
      <c r="L1369" s="43">
        <v>180.03346754304692</v>
      </c>
      <c r="M1369" s="40"/>
      <c r="N1369" s="40"/>
      <c r="O1369" s="40"/>
      <c r="P1369" s="40"/>
      <c r="Q1369" s="40"/>
      <c r="R1369" s="40"/>
      <c r="S1369" s="313">
        <v>6114.5366693203505</v>
      </c>
      <c r="T1369" s="321">
        <v>271.25042443152398</v>
      </c>
      <c r="U1369" s="326">
        <v>14.331924250699339</v>
      </c>
      <c r="V1369" s="288">
        <f>S1369/T1369</f>
        <v>22.542035398230095</v>
      </c>
      <c r="W1369" s="299">
        <f>S1369/U1369</f>
        <v>426.63752350086457</v>
      </c>
      <c r="X1369" s="306">
        <f>T1369/U1369</f>
        <v>18.926308825438291</v>
      </c>
      <c r="Y1369" s="40">
        <v>442.49</v>
      </c>
      <c r="Z1369" s="263">
        <v>18.5</v>
      </c>
      <c r="AA1369" s="193">
        <v>3.91</v>
      </c>
      <c r="AB1369" s="72">
        <v>7.0053153812655768</v>
      </c>
      <c r="AC1369" s="254">
        <f>(AB1369/12000)</f>
        <v>5.8377628177213139E-4</v>
      </c>
      <c r="AD1369" s="79">
        <f>Y1369*AB1369/1000</f>
        <v>3.0997820030562053</v>
      </c>
      <c r="AE1369" s="163">
        <v>0.32337071750000002</v>
      </c>
      <c r="AF1369" s="165">
        <v>0.31212434175000003</v>
      </c>
      <c r="AG1369" s="167">
        <v>0.25685726850000001</v>
      </c>
      <c r="AH1369" s="169">
        <v>0.24241977927499997</v>
      </c>
      <c r="AI1369" s="178">
        <f>AE1369/AB1369*100</f>
        <v>4.6160765062026377</v>
      </c>
      <c r="AJ1369" s="178">
        <f>AH1369/AB1369*100</f>
        <v>3.4605119981222678</v>
      </c>
      <c r="AK1369" s="259">
        <f>AH1369/AC1369</f>
        <v>415.26143977467211</v>
      </c>
      <c r="AL1369" s="108">
        <v>15.431419204657429</v>
      </c>
      <c r="AS1369" s="455">
        <v>1.4985476216873697</v>
      </c>
      <c r="AT1369" s="348">
        <v>1.2307644590252427</v>
      </c>
      <c r="AU1369" s="351">
        <f>AS1369-AT1369</f>
        <v>0.26778316266212698</v>
      </c>
      <c r="AV1369" s="416">
        <f>AS1369*Y1369/1000</f>
        <v>0.66309233712044424</v>
      </c>
      <c r="AW1369" s="348">
        <f>AT1369*Y1369/1000</f>
        <v>0.54460096547407966</v>
      </c>
      <c r="AX1369" s="351">
        <f>AU1369*Y1369/1000</f>
        <v>0.11849137164636457</v>
      </c>
      <c r="AY1369" s="208">
        <v>1.7000000000000001E-2</v>
      </c>
      <c r="AZ1369" s="221">
        <v>8.3082360736025825E-3</v>
      </c>
      <c r="BA1369" s="223">
        <f>AY1369-AZ1369</f>
        <v>8.6917639263974188E-3</v>
      </c>
      <c r="BB1369" s="227">
        <f>AY1369*Y1369/1000</f>
        <v>7.5223300000000007E-3</v>
      </c>
      <c r="BC1369" s="221">
        <f>AZ1369*Y1369/1000</f>
        <v>3.6763113802084067E-3</v>
      </c>
      <c r="BD1369" s="223">
        <f>BA1369*Y1369/1000</f>
        <v>3.846018619791594E-3</v>
      </c>
      <c r="BE1369" s="237">
        <f>AB1369/BA1369</f>
        <v>805.97165783460889</v>
      </c>
      <c r="BF1369" s="447">
        <f>AB1369/AU1369</f>
        <v>26.160402736390381</v>
      </c>
    </row>
    <row r="1370" spans="1:58" ht="15.75" thickBot="1" x14ac:dyDescent="0.3">
      <c r="A1370" s="22">
        <v>1364</v>
      </c>
      <c r="B1370" s="23">
        <v>68</v>
      </c>
      <c r="C1370" s="24" t="s">
        <v>12</v>
      </c>
      <c r="D1370" s="24" t="s">
        <v>10</v>
      </c>
      <c r="E1370" s="25" t="s">
        <v>7</v>
      </c>
      <c r="F1370" s="26" t="s">
        <v>37</v>
      </c>
      <c r="G1370" s="27">
        <v>42669</v>
      </c>
      <c r="H1370" s="28">
        <v>23</v>
      </c>
      <c r="I1370" s="25">
        <v>161</v>
      </c>
      <c r="J1370" s="41"/>
      <c r="K1370" s="41"/>
      <c r="L1370" s="42">
        <v>180.02563557421487</v>
      </c>
      <c r="M1370" s="41"/>
      <c r="N1370" s="41"/>
      <c r="O1370" s="41"/>
      <c r="P1370" s="41"/>
      <c r="Q1370" s="41"/>
      <c r="R1370" s="41"/>
      <c r="S1370" s="314">
        <v>6114.2706695522502</v>
      </c>
      <c r="T1370" s="322">
        <v>271.23862426515035</v>
      </c>
      <c r="U1370" s="327">
        <v>14.331300771156526</v>
      </c>
      <c r="V1370" s="289">
        <f>S1370/T1370</f>
        <v>22.542035398230091</v>
      </c>
      <c r="W1370" s="300">
        <f>S1370/U1370</f>
        <v>426.63752350086452</v>
      </c>
      <c r="X1370" s="307">
        <f>T1370/U1370</f>
        <v>18.926308825438291</v>
      </c>
      <c r="Y1370" s="41">
        <v>453.78000000000003</v>
      </c>
      <c r="Z1370" s="264">
        <v>34.799999999999983</v>
      </c>
      <c r="AA1370" s="194">
        <v>3.85</v>
      </c>
      <c r="AB1370" s="73">
        <v>6.4442229935975419</v>
      </c>
      <c r="AC1370" s="255">
        <f>(AB1370/12000)</f>
        <v>5.3701858279979519E-4</v>
      </c>
      <c r="AD1370" s="80">
        <f>Y1370*AB1370/1000</f>
        <v>2.9242595100346924</v>
      </c>
      <c r="AE1370" s="145">
        <v>0.2917326912</v>
      </c>
      <c r="AF1370" s="150">
        <v>0.28163596985000006</v>
      </c>
      <c r="AG1370" s="155">
        <v>0.2295571491</v>
      </c>
      <c r="AH1370" s="160">
        <v>0.21742826707500001</v>
      </c>
      <c r="AI1370" s="179">
        <f>AE1370/AB1370*100</f>
        <v>4.5270421506183443</v>
      </c>
      <c r="AJ1370" s="179">
        <f>AH1370/AB1370*100</f>
        <v>3.3740028439583658</v>
      </c>
      <c r="AK1370" s="260">
        <f>AH1370/AC1370</f>
        <v>404.8803412750039</v>
      </c>
      <c r="AL1370" s="109">
        <v>14.064799053691468</v>
      </c>
      <c r="AS1370" s="455">
        <v>1.6680170407043056</v>
      </c>
      <c r="AT1370" s="348">
        <v>1.3984347931076602</v>
      </c>
      <c r="AU1370" s="352">
        <f>AS1370-AT1370</f>
        <v>0.2695822475966454</v>
      </c>
      <c r="AV1370" s="417">
        <f>AS1370*Y1370/1000</f>
        <v>0.75691277273079982</v>
      </c>
      <c r="AW1370" s="349">
        <f>AT1370*Y1370/1000</f>
        <v>0.63458174041639404</v>
      </c>
      <c r="AX1370" s="352">
        <f>AU1370*Y1370/1000</f>
        <v>0.12233103231440576</v>
      </c>
      <c r="AY1370" s="209">
        <v>0.02</v>
      </c>
      <c r="AZ1370" s="222">
        <v>9.7439594255451581E-3</v>
      </c>
      <c r="BA1370" s="225">
        <f>AY1370-AZ1370</f>
        <v>1.0256040574454842E-2</v>
      </c>
      <c r="BB1370" s="228">
        <f>AY1370*Y1370/1000</f>
        <v>9.0756000000000014E-3</v>
      </c>
      <c r="BC1370" s="222">
        <f>AZ1370*Y1370/1000</f>
        <v>4.421613908123883E-3</v>
      </c>
      <c r="BD1370" s="225">
        <f>BA1370*Y1370/1000</f>
        <v>4.6539860918761193E-3</v>
      </c>
      <c r="BE1370" s="238">
        <f>AB1370/BA1370</f>
        <v>628.33438955462429</v>
      </c>
      <c r="BF1370" s="448">
        <f>AB1370/AU1370</f>
        <v>23.904478321731048</v>
      </c>
    </row>
    <row r="1371" spans="1:58" x14ac:dyDescent="0.25">
      <c r="A1371" s="8">
        <v>1365</v>
      </c>
      <c r="B1371" s="9">
        <v>69</v>
      </c>
      <c r="C1371" s="10" t="s">
        <v>12</v>
      </c>
      <c r="D1371" s="10" t="s">
        <v>10</v>
      </c>
      <c r="E1371" s="11" t="s">
        <v>8</v>
      </c>
      <c r="F1371" s="12" t="s">
        <v>37</v>
      </c>
      <c r="G1371" s="13">
        <v>42668</v>
      </c>
      <c r="H1371" s="14">
        <v>23</v>
      </c>
      <c r="I1371" s="11">
        <v>161</v>
      </c>
      <c r="J1371" s="39"/>
      <c r="K1371" s="39"/>
      <c r="L1371" s="44">
        <v>180.00997163655069</v>
      </c>
      <c r="M1371" s="39"/>
      <c r="N1371" s="39"/>
      <c r="O1371" s="39"/>
      <c r="P1371" s="39"/>
      <c r="Q1371" s="39"/>
      <c r="R1371" s="39"/>
      <c r="S1371" s="315">
        <v>6113.7386700160496</v>
      </c>
      <c r="T1371" s="323">
        <v>271.21502393240297</v>
      </c>
      <c r="U1371" s="328">
        <v>14.330053812070892</v>
      </c>
      <c r="V1371" s="287">
        <f>S1371/T1371</f>
        <v>22.542035398230095</v>
      </c>
      <c r="W1371" s="298">
        <f>S1371/U1371</f>
        <v>426.63752350086463</v>
      </c>
      <c r="X1371" s="305">
        <f>T1371/U1371</f>
        <v>18.926308825438294</v>
      </c>
      <c r="Y1371" s="39">
        <v>448.15000000000003</v>
      </c>
      <c r="Z1371" s="262">
        <v>14.899999999999991</v>
      </c>
      <c r="AA1371" s="192">
        <v>4.0999999999999996</v>
      </c>
      <c r="AB1371" s="71">
        <v>15.937623203319841</v>
      </c>
      <c r="AC1371" s="253">
        <f>(AB1371/12000)</f>
        <v>1.3281352669433201E-3</v>
      </c>
      <c r="AD1371" s="78">
        <f>Y1371*AB1371/1000</f>
        <v>7.1424458385677871</v>
      </c>
      <c r="AE1371" s="163">
        <v>0.83561118720000005</v>
      </c>
      <c r="AF1371" s="165">
        <v>0.81032970585000008</v>
      </c>
      <c r="AG1371" s="167">
        <v>0.67946278299999996</v>
      </c>
      <c r="AH1371" s="169">
        <v>0.64372283227500005</v>
      </c>
      <c r="AI1371" s="177">
        <f>AE1371/AB1371*100</f>
        <v>5.2430100557650308</v>
      </c>
      <c r="AJ1371" s="177">
        <f>AH1371/AB1371*100</f>
        <v>4.03901399890613</v>
      </c>
      <c r="AK1371" s="258">
        <f>AH1371/AC1371</f>
        <v>484.68167986873567</v>
      </c>
      <c r="AL1371" s="107">
        <v>4.5838717563650144</v>
      </c>
      <c r="AS1371" s="456">
        <v>1.7033707716383792</v>
      </c>
      <c r="AT1371" s="347">
        <v>1.3507932923717181</v>
      </c>
      <c r="AU1371" s="350">
        <f>AS1371-AT1371</f>
        <v>0.35257747926666116</v>
      </c>
      <c r="AV1371" s="415">
        <f>AS1371*Y1371/1000</f>
        <v>0.76336561130973979</v>
      </c>
      <c r="AW1371" s="347">
        <f>AT1371*Y1371/1000</f>
        <v>0.60535801397638545</v>
      </c>
      <c r="AX1371" s="350">
        <f>AU1371*Y1371/1000</f>
        <v>0.15800759733335423</v>
      </c>
      <c r="AY1371" s="207">
        <v>2.1999999999999999E-2</v>
      </c>
      <c r="AZ1371" s="220">
        <v>7.8549798378808114E-3</v>
      </c>
      <c r="BA1371" s="224">
        <f>AY1371-AZ1371</f>
        <v>1.4145020162119187E-2</v>
      </c>
      <c r="BB1371" s="226">
        <f>AY1371*Y1371/1000</f>
        <v>9.8593000000000014E-3</v>
      </c>
      <c r="BC1371" s="220">
        <f>AZ1371*Y1371/1000</f>
        <v>3.5202092143462858E-3</v>
      </c>
      <c r="BD1371" s="224">
        <f>BA1371*Y1371/1000</f>
        <v>6.3390907856537143E-3</v>
      </c>
      <c r="BE1371" s="236">
        <f>AB1371/BA1371</f>
        <v>1126.7303277517626</v>
      </c>
      <c r="BF1371" s="446">
        <f>AB1371/AU1371</f>
        <v>45.203179841404186</v>
      </c>
    </row>
    <row r="1372" spans="1:58" x14ac:dyDescent="0.25">
      <c r="A1372" s="15">
        <v>1366</v>
      </c>
      <c r="B1372" s="16">
        <v>70</v>
      </c>
      <c r="C1372" s="17" t="s">
        <v>12</v>
      </c>
      <c r="D1372" s="17" t="s">
        <v>10</v>
      </c>
      <c r="E1372" s="18" t="s">
        <v>8</v>
      </c>
      <c r="F1372" s="19" t="s">
        <v>37</v>
      </c>
      <c r="G1372" s="20">
        <v>42668</v>
      </c>
      <c r="H1372" s="21">
        <v>23</v>
      </c>
      <c r="I1372" s="18">
        <v>161</v>
      </c>
      <c r="J1372" s="40"/>
      <c r="K1372" s="40"/>
      <c r="L1372" s="43">
        <v>180.03346754304692</v>
      </c>
      <c r="M1372" s="40"/>
      <c r="N1372" s="40"/>
      <c r="O1372" s="40"/>
      <c r="P1372" s="40"/>
      <c r="Q1372" s="40"/>
      <c r="R1372" s="40"/>
      <c r="S1372" s="313">
        <v>6114.5366693203505</v>
      </c>
      <c r="T1372" s="321">
        <v>271.25042443152398</v>
      </c>
      <c r="U1372" s="326">
        <v>14.331924250699339</v>
      </c>
      <c r="V1372" s="288">
        <f>S1372/T1372</f>
        <v>22.542035398230095</v>
      </c>
      <c r="W1372" s="299">
        <f>S1372/U1372</f>
        <v>426.63752350086457</v>
      </c>
      <c r="X1372" s="306">
        <f>T1372/U1372</f>
        <v>18.926308825438291</v>
      </c>
      <c r="Y1372" s="40">
        <v>444.68</v>
      </c>
      <c r="Z1372" s="263">
        <v>27.399999999999991</v>
      </c>
      <c r="AA1372" s="193">
        <v>3.91</v>
      </c>
      <c r="AB1372" s="72">
        <v>4.2852671527594426</v>
      </c>
      <c r="AC1372" s="254">
        <f>(AB1372/12000)</f>
        <v>3.5710559606328687E-4</v>
      </c>
      <c r="AD1372" s="79">
        <f>Y1372*AB1372/1000</f>
        <v>1.9055725974890689</v>
      </c>
      <c r="AE1372" s="163">
        <v>0.13309475039999996</v>
      </c>
      <c r="AF1372" s="165">
        <v>0.12891590595000002</v>
      </c>
      <c r="AG1372" s="167">
        <v>0.1039471552</v>
      </c>
      <c r="AH1372" s="169">
        <v>9.8384171775000015E-2</v>
      </c>
      <c r="AI1372" s="178">
        <f>AE1372/AB1372*100</f>
        <v>3.1058682144074803</v>
      </c>
      <c r="AJ1372" s="178">
        <f>AH1372/AB1372*100</f>
        <v>2.2958702052367213</v>
      </c>
      <c r="AK1372" s="259">
        <f>AH1372/AC1372</f>
        <v>275.50442462840658</v>
      </c>
      <c r="AL1372" s="108">
        <v>5.0394118066870126</v>
      </c>
      <c r="AS1372" s="455">
        <v>1.0165735398574038</v>
      </c>
      <c r="AT1372" s="348">
        <v>0.74424176213647775</v>
      </c>
      <c r="AU1372" s="351">
        <f>AS1372-AT1372</f>
        <v>0.27233177772092609</v>
      </c>
      <c r="AV1372" s="416">
        <f>AS1372*Y1372/1000</f>
        <v>0.45204992170379033</v>
      </c>
      <c r="AW1372" s="348">
        <f>AT1372*Y1372/1000</f>
        <v>0.33094942678684891</v>
      </c>
      <c r="AX1372" s="351">
        <f>AU1372*Y1372/1000</f>
        <v>0.12110049491694141</v>
      </c>
      <c r="AY1372" s="208">
        <v>2.8000000000000001E-2</v>
      </c>
      <c r="AZ1372" s="221">
        <v>2.2235011822748198E-2</v>
      </c>
      <c r="BA1372" s="223">
        <f>AY1372-AZ1372</f>
        <v>5.7649881772518022E-3</v>
      </c>
      <c r="BB1372" s="227">
        <f>AY1372*Y1372/1000</f>
        <v>1.245104E-2</v>
      </c>
      <c r="BC1372" s="221">
        <f>AZ1372*Y1372/1000</f>
        <v>9.8874650573396693E-3</v>
      </c>
      <c r="BD1372" s="223">
        <f>BA1372*Y1372/1000</f>
        <v>2.5635749426603316E-3</v>
      </c>
      <c r="BE1372" s="237">
        <f>AB1372/BA1372</f>
        <v>743.32626902320033</v>
      </c>
      <c r="BF1372" s="447">
        <f>AB1372/AU1372</f>
        <v>15.735464985473712</v>
      </c>
    </row>
    <row r="1373" spans="1:58" x14ac:dyDescent="0.25">
      <c r="A1373" s="15">
        <v>1367</v>
      </c>
      <c r="B1373" s="16">
        <v>71</v>
      </c>
      <c r="C1373" s="17" t="s">
        <v>12</v>
      </c>
      <c r="D1373" s="17" t="s">
        <v>10</v>
      </c>
      <c r="E1373" s="18" t="s">
        <v>8</v>
      </c>
      <c r="F1373" s="19" t="s">
        <v>37</v>
      </c>
      <c r="G1373" s="20">
        <v>42668</v>
      </c>
      <c r="H1373" s="21">
        <v>23</v>
      </c>
      <c r="I1373" s="18">
        <v>161</v>
      </c>
      <c r="J1373" s="40"/>
      <c r="K1373" s="40"/>
      <c r="L1373" s="43">
        <v>180.041299511879</v>
      </c>
      <c r="M1373" s="40"/>
      <c r="N1373" s="40"/>
      <c r="O1373" s="40"/>
      <c r="P1373" s="40"/>
      <c r="Q1373" s="40"/>
      <c r="R1373" s="40"/>
      <c r="S1373" s="313">
        <v>6114.8026690884508</v>
      </c>
      <c r="T1373" s="321">
        <v>271.26222459789761</v>
      </c>
      <c r="U1373" s="326">
        <v>14.332547730242155</v>
      </c>
      <c r="V1373" s="288"/>
      <c r="W1373" s="299"/>
      <c r="X1373" s="306"/>
      <c r="Y1373" s="40">
        <v>443.02</v>
      </c>
      <c r="Z1373" s="263"/>
      <c r="AA1373" s="193"/>
      <c r="AB1373" s="72"/>
      <c r="AC1373" s="254"/>
      <c r="AD1373" s="79"/>
      <c r="AE1373" s="163"/>
      <c r="AF1373" s="165"/>
      <c r="AG1373" s="167"/>
      <c r="AH1373" s="169"/>
      <c r="AI1373" s="178"/>
      <c r="AJ1373" s="178"/>
      <c r="AK1373" s="259"/>
      <c r="AL1373" s="108"/>
      <c r="AS1373" s="455"/>
      <c r="AT1373" s="348"/>
      <c r="AU1373" s="351"/>
      <c r="AV1373" s="416"/>
      <c r="AW1373" s="348"/>
      <c r="AX1373" s="351"/>
      <c r="AY1373" s="208"/>
      <c r="AZ1373" s="221"/>
      <c r="BA1373" s="223"/>
      <c r="BB1373" s="227"/>
      <c r="BC1373" s="221"/>
      <c r="BD1373" s="223"/>
      <c r="BE1373" s="237"/>
      <c r="BF1373" s="447"/>
    </row>
    <row r="1374" spans="1:58" ht="15.75" thickBot="1" x14ac:dyDescent="0.3">
      <c r="A1374" s="85">
        <v>1368</v>
      </c>
      <c r="B1374" s="86">
        <v>72</v>
      </c>
      <c r="C1374" s="87" t="s">
        <v>12</v>
      </c>
      <c r="D1374" s="87" t="s">
        <v>10</v>
      </c>
      <c r="E1374" s="88" t="s">
        <v>8</v>
      </c>
      <c r="F1374" s="89" t="s">
        <v>37</v>
      </c>
      <c r="G1374" s="103">
        <v>42668</v>
      </c>
      <c r="H1374" s="91">
        <v>23</v>
      </c>
      <c r="I1374" s="88">
        <v>161</v>
      </c>
      <c r="J1374" s="92"/>
      <c r="K1374" s="92"/>
      <c r="L1374" s="93">
        <v>180.02563557421487</v>
      </c>
      <c r="M1374" s="92"/>
      <c r="N1374" s="92"/>
      <c r="O1374" s="92"/>
      <c r="P1374" s="92"/>
      <c r="Q1374" s="92"/>
      <c r="R1374" s="92"/>
      <c r="S1374" s="316">
        <v>6114.2706695522502</v>
      </c>
      <c r="T1374" s="324">
        <v>271.23862426515035</v>
      </c>
      <c r="U1374" s="329">
        <v>14.331300771156526</v>
      </c>
      <c r="V1374" s="290">
        <f>S1374/T1374</f>
        <v>22.542035398230091</v>
      </c>
      <c r="W1374" s="301">
        <f>S1374/U1374</f>
        <v>426.63752350086452</v>
      </c>
      <c r="X1374" s="308">
        <f>T1374/U1374</f>
        <v>18.926308825438291</v>
      </c>
      <c r="Y1374" s="92">
        <v>448.2</v>
      </c>
      <c r="Z1374" s="265">
        <v>34.899999999999991</v>
      </c>
      <c r="AA1374" s="195">
        <v>3.85</v>
      </c>
      <c r="AB1374" s="97">
        <v>4.7571213361232552</v>
      </c>
      <c r="AC1374" s="256">
        <f>(AB1374/12000)</f>
        <v>3.9642677801027124E-4</v>
      </c>
      <c r="AD1374" s="98">
        <f>Y1374*AB1374/1000</f>
        <v>2.1321417828504425</v>
      </c>
      <c r="AE1374" s="146">
        <v>0.19481696940000004</v>
      </c>
      <c r="AF1374" s="151">
        <v>0.18699190025000001</v>
      </c>
      <c r="AG1374" s="156">
        <v>0.15075262640000001</v>
      </c>
      <c r="AH1374" s="161">
        <v>0.14234477287500003</v>
      </c>
      <c r="AI1374" s="180">
        <f>AE1374/AB1374*100</f>
        <v>4.0952701357574197</v>
      </c>
      <c r="AJ1374" s="180">
        <f>AH1374/AB1374*100</f>
        <v>2.9922459995733841</v>
      </c>
      <c r="AK1374" s="261">
        <f>AH1374/AC1374</f>
        <v>359.06951994880615</v>
      </c>
      <c r="AL1374" s="110">
        <v>3.9005616808820349</v>
      </c>
      <c r="AM1374" s="118"/>
      <c r="AN1374" s="128"/>
      <c r="AO1374" s="129"/>
      <c r="AP1374" s="118"/>
      <c r="AQ1374" s="128"/>
      <c r="AR1374" s="129"/>
      <c r="AS1374" s="458">
        <v>1.5546460164397127</v>
      </c>
      <c r="AT1374" s="349">
        <v>1.2194456053467053</v>
      </c>
      <c r="AU1374" s="354">
        <f>AS1374-AT1374</f>
        <v>0.33520041109300736</v>
      </c>
      <c r="AV1374" s="426">
        <f>AS1374*Y1374/1000</f>
        <v>0.69679234456827921</v>
      </c>
      <c r="AW1374" s="353">
        <f>AT1374*Y1374/1000</f>
        <v>0.54655552031639332</v>
      </c>
      <c r="AX1374" s="354">
        <f>AU1374*Y1374/1000</f>
        <v>0.15023682425188592</v>
      </c>
      <c r="AY1374" s="229">
        <v>0.04</v>
      </c>
      <c r="AZ1374" s="230">
        <v>3.7240301726810865E-2</v>
      </c>
      <c r="BA1374" s="231">
        <f>AY1374-AZ1374</f>
        <v>2.7596982731891359E-3</v>
      </c>
      <c r="BB1374" s="232">
        <f>AY1374*Y1374/1000</f>
        <v>1.7927999999999999E-2</v>
      </c>
      <c r="BC1374" s="230">
        <f>AZ1374*Y1374/1000</f>
        <v>1.6691103233956627E-2</v>
      </c>
      <c r="BD1374" s="231">
        <f>BA1374*Y1374/1000</f>
        <v>1.2368967660433708E-3</v>
      </c>
      <c r="BE1374" s="239">
        <f>AB1374/BA1374</f>
        <v>1723.783133228502</v>
      </c>
      <c r="BF1374" s="449">
        <f>AB1374/AU1374</f>
        <v>14.191872022505684</v>
      </c>
    </row>
    <row r="1375" spans="1:58" ht="15.75" thickTop="1" x14ac:dyDescent="0.25">
      <c r="A1375" s="15">
        <v>1369</v>
      </c>
      <c r="B1375" s="16">
        <v>1</v>
      </c>
      <c r="C1375" s="17" t="s">
        <v>5</v>
      </c>
      <c r="D1375" s="17" t="s">
        <v>6</v>
      </c>
      <c r="E1375" s="18" t="s">
        <v>7</v>
      </c>
      <c r="F1375" s="19" t="s">
        <v>38</v>
      </c>
      <c r="G1375" s="20">
        <v>42690</v>
      </c>
      <c r="H1375" s="21">
        <v>26</v>
      </c>
      <c r="I1375" s="18">
        <v>182</v>
      </c>
      <c r="J1375" s="40"/>
      <c r="K1375" s="40"/>
      <c r="L1375" s="43">
        <v>30.000091841334029</v>
      </c>
      <c r="M1375" s="40"/>
      <c r="N1375" s="40"/>
      <c r="O1375" s="40"/>
      <c r="P1375" s="40"/>
      <c r="Q1375" s="40"/>
      <c r="R1375" s="40"/>
      <c r="S1375" s="313">
        <v>14148.143312679265</v>
      </c>
      <c r="T1375" s="321">
        <v>438.50134241416572</v>
      </c>
      <c r="U1375" s="326">
        <v>31.77701728115747</v>
      </c>
      <c r="V1375" s="287">
        <f>S1375/T1375</f>
        <v>32.264766248574688</v>
      </c>
      <c r="W1375" s="298">
        <f>S1375/U1375</f>
        <v>445.23194821902189</v>
      </c>
      <c r="X1375" s="305">
        <f>T1375/U1375</f>
        <v>13.799323534187707</v>
      </c>
      <c r="Y1375" s="40">
        <v>446.38</v>
      </c>
      <c r="Z1375" s="263">
        <v>173.7</v>
      </c>
      <c r="AA1375" s="193">
        <v>5.44</v>
      </c>
      <c r="AB1375" s="72">
        <v>15.462715894057068</v>
      </c>
      <c r="AC1375" s="253">
        <f>(AB1375/12000)</f>
        <v>1.288559657838089E-3</v>
      </c>
      <c r="AD1375" s="79">
        <f>Y1375*AB1375/1000</f>
        <v>6.9022471207891938</v>
      </c>
      <c r="AE1375" s="163">
        <v>0.5696118846499999</v>
      </c>
      <c r="AF1375" s="165">
        <v>0.53600939359999999</v>
      </c>
      <c r="AG1375" s="167">
        <v>0.42233178767499996</v>
      </c>
      <c r="AH1375" s="169">
        <v>0.39504597327500002</v>
      </c>
      <c r="AI1375" s="178">
        <f>AE1375/AB1375*100</f>
        <v>3.6837764371582629</v>
      </c>
      <c r="AJ1375" s="177">
        <f>AH1375/AB1375*100</f>
        <v>2.5548291515000399</v>
      </c>
      <c r="AK1375" s="258">
        <f>AH1375/AC1375</f>
        <v>306.5794981800048</v>
      </c>
      <c r="AL1375" s="108">
        <v>352.67341270865631</v>
      </c>
      <c r="AS1375" s="455">
        <v>21.020170772979732</v>
      </c>
      <c r="AT1375" s="348">
        <v>20.26123842373519</v>
      </c>
      <c r="AU1375" s="351">
        <f>AS1375-AT1375</f>
        <v>0.75893234924454234</v>
      </c>
      <c r="AV1375" s="416">
        <f>AS1375*Y1375/1000</f>
        <v>9.3829838296426935</v>
      </c>
      <c r="AW1375" s="348">
        <f>AT1375*Y1375/1000</f>
        <v>9.0442116075869148</v>
      </c>
      <c r="AX1375" s="333">
        <f>AU1375*Y1375/1000</f>
        <v>0.33877222205577878</v>
      </c>
      <c r="AY1375" s="208">
        <v>3.17</v>
      </c>
      <c r="AZ1375" s="221">
        <v>2.9198480977040009</v>
      </c>
      <c r="BA1375" s="223">
        <f>AY1375-AZ1375</f>
        <v>0.25015190229599904</v>
      </c>
      <c r="BB1375" s="227">
        <f>AY1375*Y1375/1000</f>
        <v>1.4150246</v>
      </c>
      <c r="BC1375" s="221">
        <f>AZ1375*Y1375/1000</f>
        <v>1.3033617938531119</v>
      </c>
      <c r="BD1375" s="223">
        <f>BA1375*Y1375/1000</f>
        <v>0.11166280614688805</v>
      </c>
      <c r="BE1375" s="237">
        <f>AB1375/BA1375</f>
        <v>61.813305244268697</v>
      </c>
      <c r="BF1375" s="447">
        <f>AB1375/AU1375</f>
        <v>20.374300699461539</v>
      </c>
    </row>
    <row r="1376" spans="1:58" x14ac:dyDescent="0.25">
      <c r="A1376" s="15">
        <v>1370</v>
      </c>
      <c r="B1376" s="16">
        <v>2</v>
      </c>
      <c r="C1376" s="17" t="s">
        <v>5</v>
      </c>
      <c r="D1376" s="17" t="s">
        <v>6</v>
      </c>
      <c r="E1376" s="18" t="s">
        <v>7</v>
      </c>
      <c r="F1376" s="19" t="s">
        <v>38</v>
      </c>
      <c r="G1376" s="20">
        <v>42690</v>
      </c>
      <c r="H1376" s="21">
        <v>26</v>
      </c>
      <c r="I1376" s="18">
        <v>182</v>
      </c>
      <c r="J1376" s="40"/>
      <c r="K1376" s="40"/>
      <c r="L1376" s="43">
        <v>30.003778035576371</v>
      </c>
      <c r="M1376" s="40"/>
      <c r="N1376" s="40"/>
      <c r="O1376" s="40"/>
      <c r="P1376" s="40"/>
      <c r="Q1376" s="40"/>
      <c r="R1376" s="40"/>
      <c r="S1376" s="313">
        <v>14149.881734171269</v>
      </c>
      <c r="T1376" s="321">
        <v>438.55522228667462</v>
      </c>
      <c r="U1376" s="326">
        <v>31.78092181114225</v>
      </c>
      <c r="V1376" s="288"/>
      <c r="W1376" s="299"/>
      <c r="X1376" s="306"/>
      <c r="Y1376" s="40">
        <v>446.97999999999996</v>
      </c>
      <c r="Z1376" s="263"/>
      <c r="AA1376" s="193"/>
      <c r="AB1376" s="72"/>
      <c r="AC1376" s="254"/>
      <c r="AD1376" s="79"/>
      <c r="AE1376" s="163"/>
      <c r="AF1376" s="165"/>
      <c r="AG1376" s="167"/>
      <c r="AH1376" s="169"/>
      <c r="AI1376" s="178"/>
      <c r="AJ1376" s="178"/>
      <c r="AK1376" s="259"/>
      <c r="AL1376" s="108"/>
      <c r="AS1376" s="455"/>
      <c r="AT1376" s="348"/>
      <c r="AU1376" s="351"/>
      <c r="AV1376" s="416"/>
      <c r="AW1376" s="348"/>
      <c r="AX1376" s="333"/>
      <c r="AY1376" s="208"/>
      <c r="AZ1376" s="221"/>
      <c r="BA1376" s="223"/>
      <c r="BB1376" s="227"/>
      <c r="BC1376" s="221"/>
      <c r="BD1376" s="223"/>
      <c r="BE1376" s="237"/>
      <c r="BF1376" s="447"/>
    </row>
    <row r="1377" spans="1:58" x14ac:dyDescent="0.25">
      <c r="A1377" s="15">
        <v>1371</v>
      </c>
      <c r="B1377" s="16">
        <v>3</v>
      </c>
      <c r="C1377" s="17" t="s">
        <v>5</v>
      </c>
      <c r="D1377" s="17" t="s">
        <v>6</v>
      </c>
      <c r="E1377" s="18" t="s">
        <v>7</v>
      </c>
      <c r="F1377" s="19" t="s">
        <v>38</v>
      </c>
      <c r="G1377" s="20">
        <v>42690</v>
      </c>
      <c r="H1377" s="21">
        <v>26</v>
      </c>
      <c r="I1377" s="18">
        <v>182</v>
      </c>
      <c r="J1377" s="40"/>
      <c r="K1377" s="40"/>
      <c r="L1377" s="43">
        <v>30.001934938455197</v>
      </c>
      <c r="M1377" s="40"/>
      <c r="N1377" s="40"/>
      <c r="O1377" s="40"/>
      <c r="P1377" s="40"/>
      <c r="Q1377" s="40"/>
      <c r="R1377" s="40"/>
      <c r="S1377" s="313">
        <v>14149.012523425265</v>
      </c>
      <c r="T1377" s="321">
        <v>438.52828235042011</v>
      </c>
      <c r="U1377" s="326">
        <v>31.778969546149856</v>
      </c>
      <c r="V1377" s="288">
        <f t="shared" ref="V1377:V1399" si="726">S1377/T1377</f>
        <v>32.264766248574688</v>
      </c>
      <c r="W1377" s="299">
        <f t="shared" ref="W1377:W1399" si="727">S1377/U1377</f>
        <v>445.23194821902183</v>
      </c>
      <c r="X1377" s="306">
        <f t="shared" ref="X1377:X1399" si="728">T1377/U1377</f>
        <v>13.799323534187707</v>
      </c>
      <c r="Y1377" s="40">
        <v>446.39</v>
      </c>
      <c r="Z1377" s="263">
        <v>18.500000000000014</v>
      </c>
      <c r="AA1377" s="193">
        <v>6.2</v>
      </c>
      <c r="AB1377" s="72">
        <v>25.109210697194161</v>
      </c>
      <c r="AC1377" s="254">
        <f t="shared" ref="AC1377:AC1399" si="729">(AB1377/12000)</f>
        <v>2.0924342247661803E-3</v>
      </c>
      <c r="AD1377" s="79">
        <f t="shared" ref="AD1377:AD1399" si="730">Y1377*AB1377/1000</f>
        <v>11.2085005631205</v>
      </c>
      <c r="AE1377" s="163">
        <v>0.96486345634999993</v>
      </c>
      <c r="AF1377" s="165">
        <v>0.91818007050000017</v>
      </c>
      <c r="AG1377" s="167">
        <v>0.74618253867500006</v>
      </c>
      <c r="AH1377" s="169">
        <v>0.69990620757500011</v>
      </c>
      <c r="AI1377" s="178">
        <f t="shared" ref="AI1377:AI1399" si="731">AE1377/AB1377*100</f>
        <v>3.8426674099230804</v>
      </c>
      <c r="AJ1377" s="178">
        <f t="shared" ref="AJ1377:AJ1399" si="732">AH1377/AB1377*100</f>
        <v>2.787448064439602</v>
      </c>
      <c r="AK1377" s="259">
        <f t="shared" ref="AK1377:AK1399" si="733">AH1377/AC1377</f>
        <v>334.49376773275219</v>
      </c>
      <c r="AL1377" s="108">
        <v>413.5791174367065</v>
      </c>
      <c r="AS1377" s="455">
        <v>2.4876765364599325</v>
      </c>
      <c r="AT1377" s="348">
        <v>1.8707813222529583</v>
      </c>
      <c r="AU1377" s="351">
        <f t="shared" ref="AU1377:AU1399" si="734">AS1377-AT1377</f>
        <v>0.61689521420697413</v>
      </c>
      <c r="AV1377" s="416">
        <f t="shared" ref="AV1377:AV1399" si="735">AS1377*Y1377/1000</f>
        <v>1.1104739291103491</v>
      </c>
      <c r="AW1377" s="348">
        <f t="shared" ref="AW1377:AW1399" si="736">AT1377*Y1377/1000</f>
        <v>0.83509807444049811</v>
      </c>
      <c r="AX1377" s="333">
        <f t="shared" ref="AX1377:AX1399" si="737">AU1377*Y1377/1000</f>
        <v>0.27537585466985115</v>
      </c>
      <c r="AY1377" s="208">
        <v>0.68</v>
      </c>
      <c r="AZ1377" s="221">
        <v>0.61639970608106698</v>
      </c>
      <c r="BA1377" s="223">
        <f t="shared" ref="BA1377:BA1399" si="738">AY1377-AZ1377</f>
        <v>6.3600293918933071E-2</v>
      </c>
      <c r="BB1377" s="227">
        <f t="shared" ref="BB1377:BB1399" si="739">AY1377*Y1377/1000</f>
        <v>0.30354520000000002</v>
      </c>
      <c r="BC1377" s="221">
        <f t="shared" ref="BC1377:BC1399" si="740">AZ1377*Y1377/1000</f>
        <v>0.27515466479752748</v>
      </c>
      <c r="BD1377" s="223">
        <f t="shared" ref="BD1377:BD1399" si="741">BA1377*Y1377/1000</f>
        <v>2.839053520247253E-2</v>
      </c>
      <c r="BE1377" s="237">
        <f t="shared" ref="BE1377:BE1399" si="742">AB1377/BA1377</f>
        <v>394.79708583106782</v>
      </c>
      <c r="BF1377" s="447">
        <f t="shared" ref="BF1377:BF1399" si="743">AB1377/AU1377</f>
        <v>40.70255388424814</v>
      </c>
    </row>
    <row r="1378" spans="1:58" ht="15.75" thickBot="1" x14ac:dyDescent="0.3">
      <c r="A1378" s="22">
        <v>1372</v>
      </c>
      <c r="B1378" s="23">
        <v>4</v>
      </c>
      <c r="C1378" s="24" t="s">
        <v>5</v>
      </c>
      <c r="D1378" s="24" t="s">
        <v>6</v>
      </c>
      <c r="E1378" s="25" t="s">
        <v>7</v>
      </c>
      <c r="F1378" s="26" t="s">
        <v>38</v>
      </c>
      <c r="G1378" s="27">
        <v>42690</v>
      </c>
      <c r="H1378" s="28">
        <v>26</v>
      </c>
      <c r="I1378" s="25">
        <v>182</v>
      </c>
      <c r="J1378" s="41"/>
      <c r="K1378" s="41"/>
      <c r="L1378" s="42">
        <v>30.005621132697549</v>
      </c>
      <c r="M1378" s="41"/>
      <c r="N1378" s="41"/>
      <c r="O1378" s="41"/>
      <c r="P1378" s="41"/>
      <c r="Q1378" s="41"/>
      <c r="R1378" s="41"/>
      <c r="S1378" s="314">
        <v>14150.750944917272</v>
      </c>
      <c r="T1378" s="322">
        <v>438.58216222292918</v>
      </c>
      <c r="U1378" s="327">
        <v>31.782874076134647</v>
      </c>
      <c r="V1378" s="289">
        <f t="shared" si="726"/>
        <v>32.264766248574681</v>
      </c>
      <c r="W1378" s="300">
        <f t="shared" si="727"/>
        <v>445.23194821902183</v>
      </c>
      <c r="X1378" s="307">
        <f t="shared" si="728"/>
        <v>13.799323534187707</v>
      </c>
      <c r="Y1378" s="41">
        <v>447.10999999999996</v>
      </c>
      <c r="Z1378" s="264">
        <v>151.69999999999999</v>
      </c>
      <c r="AA1378" s="194">
        <v>5.57</v>
      </c>
      <c r="AB1378" s="73">
        <v>19.523836947145007</v>
      </c>
      <c r="AC1378" s="255">
        <f t="shared" si="729"/>
        <v>1.6269864122620838E-3</v>
      </c>
      <c r="AD1378" s="80">
        <f t="shared" si="730"/>
        <v>8.7293027374380028</v>
      </c>
      <c r="AE1378" s="145">
        <v>0.65616647134999984</v>
      </c>
      <c r="AF1378" s="150">
        <v>0.61825867739999996</v>
      </c>
      <c r="AG1378" s="155">
        <v>0.4889586344750001</v>
      </c>
      <c r="AH1378" s="160">
        <v>0.45722226047500003</v>
      </c>
      <c r="AI1378" s="179">
        <f t="shared" si="731"/>
        <v>3.3608479374539737</v>
      </c>
      <c r="AJ1378" s="179">
        <f t="shared" si="732"/>
        <v>2.3418668252188009</v>
      </c>
      <c r="AK1378" s="260">
        <f t="shared" si="733"/>
        <v>281.0240190262561</v>
      </c>
      <c r="AL1378" s="109">
        <v>370.0522656284403</v>
      </c>
      <c r="AS1378" s="455">
        <v>18.865632469882303</v>
      </c>
      <c r="AT1378" s="348">
        <v>18.123212978755781</v>
      </c>
      <c r="AU1378" s="352">
        <f t="shared" si="734"/>
        <v>0.7424194911265225</v>
      </c>
      <c r="AV1378" s="417">
        <f t="shared" si="735"/>
        <v>8.4350129336090767</v>
      </c>
      <c r="AW1378" s="349">
        <f t="shared" si="736"/>
        <v>8.1030697549314965</v>
      </c>
      <c r="AX1378" s="333">
        <f t="shared" si="737"/>
        <v>0.33194317867757944</v>
      </c>
      <c r="AY1378" s="209">
        <v>2.9020000000000001</v>
      </c>
      <c r="AZ1378" s="222">
        <v>2.6223879556687013</v>
      </c>
      <c r="BA1378" s="225">
        <f t="shared" si="738"/>
        <v>0.27961204433129883</v>
      </c>
      <c r="BB1378" s="228">
        <f t="shared" si="739"/>
        <v>1.2975132200000001</v>
      </c>
      <c r="BC1378" s="222">
        <f t="shared" si="740"/>
        <v>1.1724958788590329</v>
      </c>
      <c r="BD1378" s="225">
        <f t="shared" si="741"/>
        <v>0.12501734114096699</v>
      </c>
      <c r="BE1378" s="238">
        <f t="shared" si="742"/>
        <v>69.824735174898805</v>
      </c>
      <c r="BF1378" s="448">
        <f t="shared" si="743"/>
        <v>26.297581327667178</v>
      </c>
    </row>
    <row r="1379" spans="1:58" x14ac:dyDescent="0.25">
      <c r="A1379" s="8">
        <v>1373</v>
      </c>
      <c r="B1379" s="9">
        <v>5</v>
      </c>
      <c r="C1379" s="10" t="s">
        <v>5</v>
      </c>
      <c r="D1379" s="10" t="s">
        <v>6</v>
      </c>
      <c r="E1379" s="11" t="s">
        <v>8</v>
      </c>
      <c r="F1379" s="12" t="s">
        <v>38</v>
      </c>
      <c r="G1379" s="13">
        <v>42689</v>
      </c>
      <c r="H1379" s="14">
        <v>26</v>
      </c>
      <c r="I1379" s="11">
        <v>182</v>
      </c>
      <c r="J1379" s="39"/>
      <c r="K1379" s="39"/>
      <c r="L1379" s="44">
        <v>30.003778035576371</v>
      </c>
      <c r="M1379" s="39"/>
      <c r="N1379" s="39"/>
      <c r="O1379" s="39"/>
      <c r="P1379" s="39"/>
      <c r="Q1379" s="39"/>
      <c r="R1379" s="39"/>
      <c r="S1379" s="315">
        <v>14149.881734171269</v>
      </c>
      <c r="T1379" s="323">
        <v>438.55522228667462</v>
      </c>
      <c r="U1379" s="328">
        <v>31.78092181114225</v>
      </c>
      <c r="V1379" s="287">
        <f t="shared" si="726"/>
        <v>32.264766248574688</v>
      </c>
      <c r="W1379" s="298">
        <f t="shared" si="727"/>
        <v>445.23194821902189</v>
      </c>
      <c r="X1379" s="305">
        <f t="shared" si="728"/>
        <v>13.799323534187707</v>
      </c>
      <c r="Y1379" s="39">
        <v>446.2</v>
      </c>
      <c r="Z1379" s="262">
        <v>6</v>
      </c>
      <c r="AA1379" s="192">
        <v>6.17</v>
      </c>
      <c r="AB1379" s="71">
        <v>18.345429207357949</v>
      </c>
      <c r="AC1379" s="253">
        <f t="shared" si="729"/>
        <v>1.528785767279829E-3</v>
      </c>
      <c r="AD1379" s="78">
        <f t="shared" si="730"/>
        <v>8.1857305123231168</v>
      </c>
      <c r="AE1379" s="163">
        <v>0.64488068934999998</v>
      </c>
      <c r="AF1379" s="165">
        <v>0.61201687900000012</v>
      </c>
      <c r="AG1379" s="167">
        <v>0.50039062647499999</v>
      </c>
      <c r="AH1379" s="169">
        <v>0.46896860747500002</v>
      </c>
      <c r="AI1379" s="177">
        <f t="shared" si="731"/>
        <v>3.5152117841503125</v>
      </c>
      <c r="AJ1379" s="177">
        <f t="shared" si="732"/>
        <v>2.5563239877042889</v>
      </c>
      <c r="AK1379" s="258">
        <f t="shared" si="733"/>
        <v>306.75887852451467</v>
      </c>
      <c r="AL1379" s="107">
        <v>228.93734653994551</v>
      </c>
      <c r="AS1379" s="456">
        <v>0.81139874387526678</v>
      </c>
      <c r="AT1379" s="347">
        <v>0.30334142450432922</v>
      </c>
      <c r="AU1379" s="350">
        <f t="shared" si="734"/>
        <v>0.50805731937093757</v>
      </c>
      <c r="AV1379" s="415">
        <f t="shared" si="735"/>
        <v>0.36204611951714399</v>
      </c>
      <c r="AW1379" s="347">
        <f t="shared" si="736"/>
        <v>0.13535094361383171</v>
      </c>
      <c r="AX1379" s="350">
        <f t="shared" si="737"/>
        <v>0.22669517590331234</v>
      </c>
      <c r="AY1379" s="207">
        <v>0.114</v>
      </c>
      <c r="AZ1379" s="220">
        <v>4.2952765849722997E-2</v>
      </c>
      <c r="BA1379" s="224">
        <f t="shared" si="738"/>
        <v>7.1047234150277E-2</v>
      </c>
      <c r="BB1379" s="226">
        <f t="shared" si="739"/>
        <v>5.0866799999999997E-2</v>
      </c>
      <c r="BC1379" s="220">
        <f t="shared" si="740"/>
        <v>1.91655241221464E-2</v>
      </c>
      <c r="BD1379" s="224">
        <f t="shared" si="741"/>
        <v>3.1701275877853596E-2</v>
      </c>
      <c r="BE1379" s="236">
        <f t="shared" si="742"/>
        <v>258.21454454587553</v>
      </c>
      <c r="BF1379" s="446">
        <f t="shared" si="743"/>
        <v>36.108975322061589</v>
      </c>
    </row>
    <row r="1380" spans="1:58" x14ac:dyDescent="0.25">
      <c r="A1380" s="15">
        <v>1374</v>
      </c>
      <c r="B1380" s="16">
        <v>6</v>
      </c>
      <c r="C1380" s="17" t="s">
        <v>5</v>
      </c>
      <c r="D1380" s="17" t="s">
        <v>6</v>
      </c>
      <c r="E1380" s="18" t="s">
        <v>8</v>
      </c>
      <c r="F1380" s="19" t="s">
        <v>38</v>
      </c>
      <c r="G1380" s="20">
        <v>42689</v>
      </c>
      <c r="H1380" s="21">
        <v>26</v>
      </c>
      <c r="I1380" s="18">
        <v>182</v>
      </c>
      <c r="J1380" s="40"/>
      <c r="K1380" s="40"/>
      <c r="L1380" s="43">
        <v>30.003778035576371</v>
      </c>
      <c r="M1380" s="40"/>
      <c r="N1380" s="40"/>
      <c r="O1380" s="40"/>
      <c r="P1380" s="40"/>
      <c r="Q1380" s="40"/>
      <c r="R1380" s="40"/>
      <c r="S1380" s="313">
        <v>14149.881734171269</v>
      </c>
      <c r="T1380" s="321">
        <v>438.55522228667462</v>
      </c>
      <c r="U1380" s="326">
        <v>31.78092181114225</v>
      </c>
      <c r="V1380" s="288">
        <f t="shared" si="726"/>
        <v>32.264766248574688</v>
      </c>
      <c r="W1380" s="299">
        <f t="shared" si="727"/>
        <v>445.23194821902189</v>
      </c>
      <c r="X1380" s="306">
        <f t="shared" si="728"/>
        <v>13.799323534187707</v>
      </c>
      <c r="Y1380" s="40">
        <v>447.55</v>
      </c>
      <c r="Z1380" s="263">
        <v>22.299999999999997</v>
      </c>
      <c r="AA1380" s="193">
        <v>6.19</v>
      </c>
      <c r="AB1380" s="72">
        <v>21.56790088860787</v>
      </c>
      <c r="AC1380" s="254">
        <f t="shared" si="729"/>
        <v>1.7973250740506558E-3</v>
      </c>
      <c r="AD1380" s="79">
        <f t="shared" si="730"/>
        <v>9.6527140426964522</v>
      </c>
      <c r="AE1380" s="163">
        <v>0.75336281234999991</v>
      </c>
      <c r="AF1380" s="165">
        <v>0.71408244250000019</v>
      </c>
      <c r="AG1380" s="167">
        <v>0.58132670077500004</v>
      </c>
      <c r="AH1380" s="169">
        <v>0.54498533157500006</v>
      </c>
      <c r="AI1380" s="178">
        <f t="shared" si="731"/>
        <v>3.492981613004003</v>
      </c>
      <c r="AJ1380" s="178">
        <f t="shared" si="732"/>
        <v>2.5268352928256474</v>
      </c>
      <c r="AK1380" s="259">
        <f t="shared" si="733"/>
        <v>303.22023513907766</v>
      </c>
      <c r="AL1380" s="108">
        <v>294.76288381147322</v>
      </c>
      <c r="AS1380" s="455">
        <v>2.5895651916863054</v>
      </c>
      <c r="AT1380" s="348">
        <v>1.8336860574690865</v>
      </c>
      <c r="AU1380" s="351">
        <f t="shared" si="734"/>
        <v>0.75587913421721886</v>
      </c>
      <c r="AV1380" s="416">
        <f t="shared" si="735"/>
        <v>1.158959901539206</v>
      </c>
      <c r="AW1380" s="348">
        <f t="shared" si="736"/>
        <v>0.8206661950202897</v>
      </c>
      <c r="AX1380" s="351">
        <f t="shared" si="737"/>
        <v>0.33829370651891633</v>
      </c>
      <c r="AY1380" s="208">
        <v>0.36699999999999999</v>
      </c>
      <c r="AZ1380" s="221">
        <v>0.31681713296135544</v>
      </c>
      <c r="BA1380" s="223">
        <f t="shared" si="738"/>
        <v>5.0182867038644552E-2</v>
      </c>
      <c r="BB1380" s="227">
        <f t="shared" si="739"/>
        <v>0.16425085</v>
      </c>
      <c r="BC1380" s="221">
        <f t="shared" si="740"/>
        <v>0.14179150785685463</v>
      </c>
      <c r="BD1380" s="223">
        <f t="shared" si="741"/>
        <v>2.2459342143145371E-2</v>
      </c>
      <c r="BE1380" s="237">
        <f t="shared" si="742"/>
        <v>429.78614338632701</v>
      </c>
      <c r="BF1380" s="447">
        <f t="shared" si="743"/>
        <v>28.533531238355163</v>
      </c>
    </row>
    <row r="1381" spans="1:58" x14ac:dyDescent="0.25">
      <c r="A1381" s="15">
        <v>1375</v>
      </c>
      <c r="B1381" s="16">
        <v>7</v>
      </c>
      <c r="C1381" s="17" t="s">
        <v>5</v>
      </c>
      <c r="D1381" s="17" t="s">
        <v>6</v>
      </c>
      <c r="E1381" s="18" t="s">
        <v>8</v>
      </c>
      <c r="F1381" s="19" t="s">
        <v>38</v>
      </c>
      <c r="G1381" s="20">
        <v>42689</v>
      </c>
      <c r="H1381" s="21">
        <v>26</v>
      </c>
      <c r="I1381" s="18">
        <v>182</v>
      </c>
      <c r="J1381" s="40"/>
      <c r="K1381" s="40"/>
      <c r="L1381" s="43">
        <v>30.007464229818719</v>
      </c>
      <c r="M1381" s="40"/>
      <c r="N1381" s="40"/>
      <c r="O1381" s="40"/>
      <c r="P1381" s="40"/>
      <c r="Q1381" s="40"/>
      <c r="R1381" s="40"/>
      <c r="S1381" s="313">
        <v>14151.620155663273</v>
      </c>
      <c r="T1381" s="321">
        <v>438.60910215918364</v>
      </c>
      <c r="U1381" s="326">
        <v>31.784826341127037</v>
      </c>
      <c r="V1381" s="288">
        <f t="shared" si="726"/>
        <v>32.264766248574681</v>
      </c>
      <c r="W1381" s="299">
        <f t="shared" si="727"/>
        <v>445.23194821902183</v>
      </c>
      <c r="X1381" s="306">
        <f t="shared" si="728"/>
        <v>13.799323534187707</v>
      </c>
      <c r="Y1381" s="40">
        <v>440.93</v>
      </c>
      <c r="Z1381" s="263">
        <v>9.5000000000000142</v>
      </c>
      <c r="AA1381" s="193">
        <v>6.24</v>
      </c>
      <c r="AB1381" s="72">
        <v>22.281480491264428</v>
      </c>
      <c r="AC1381" s="254">
        <f t="shared" si="729"/>
        <v>1.8567900409387024E-3</v>
      </c>
      <c r="AD1381" s="79">
        <f t="shared" si="730"/>
        <v>9.8245731930132241</v>
      </c>
      <c r="AE1381" s="163">
        <v>0.77303902034999983</v>
      </c>
      <c r="AF1381" s="165">
        <v>0.73517497650000008</v>
      </c>
      <c r="AG1381" s="167">
        <v>0.60045806317500006</v>
      </c>
      <c r="AH1381" s="169">
        <v>0.56423900267500005</v>
      </c>
      <c r="AI1381" s="178">
        <f t="shared" si="731"/>
        <v>3.469423948974458</v>
      </c>
      <c r="AJ1381" s="178">
        <f t="shared" si="732"/>
        <v>2.5323227641727528</v>
      </c>
      <c r="AK1381" s="259">
        <f t="shared" si="733"/>
        <v>303.87873170073033</v>
      </c>
      <c r="AL1381" s="108">
        <v>268.11379086763674</v>
      </c>
      <c r="AS1381" s="455">
        <v>1.1576037902708431</v>
      </c>
      <c r="AT1381" s="348">
        <v>0.60129611559019269</v>
      </c>
      <c r="AU1381" s="351">
        <f t="shared" si="734"/>
        <v>0.55630767468065045</v>
      </c>
      <c r="AV1381" s="416">
        <f t="shared" si="735"/>
        <v>0.51042223924412289</v>
      </c>
      <c r="AW1381" s="348">
        <f t="shared" si="736"/>
        <v>0.26512949624718368</v>
      </c>
      <c r="AX1381" s="351">
        <f t="shared" si="737"/>
        <v>0.24529274299693921</v>
      </c>
      <c r="AY1381" s="208">
        <v>0.30199999999999999</v>
      </c>
      <c r="AZ1381" s="221">
        <v>0.22905069659982974</v>
      </c>
      <c r="BA1381" s="223">
        <f t="shared" si="738"/>
        <v>7.2949303400170251E-2</v>
      </c>
      <c r="BB1381" s="227">
        <f t="shared" si="739"/>
        <v>0.13316085999999999</v>
      </c>
      <c r="BC1381" s="221">
        <f t="shared" si="740"/>
        <v>0.10099532365176293</v>
      </c>
      <c r="BD1381" s="223">
        <f t="shared" si="741"/>
        <v>3.2165536348237066E-2</v>
      </c>
      <c r="BE1381" s="237">
        <f t="shared" si="742"/>
        <v>305.4378788106759</v>
      </c>
      <c r="BF1381" s="447">
        <f t="shared" si="743"/>
        <v>40.052441311465202</v>
      </c>
    </row>
    <row r="1382" spans="1:58" ht="15.75" thickBot="1" x14ac:dyDescent="0.3">
      <c r="A1382" s="22">
        <v>1376</v>
      </c>
      <c r="B1382" s="23">
        <v>8</v>
      </c>
      <c r="C1382" s="24" t="s">
        <v>5</v>
      </c>
      <c r="D1382" s="24" t="s">
        <v>6</v>
      </c>
      <c r="E1382" s="25" t="s">
        <v>8</v>
      </c>
      <c r="F1382" s="26" t="s">
        <v>38</v>
      </c>
      <c r="G1382" s="27">
        <v>42689</v>
      </c>
      <c r="H1382" s="28">
        <v>26</v>
      </c>
      <c r="I1382" s="25">
        <v>182</v>
      </c>
      <c r="J1382" s="41"/>
      <c r="K1382" s="41"/>
      <c r="L1382" s="42">
        <v>30.007464229818719</v>
      </c>
      <c r="M1382" s="41"/>
      <c r="N1382" s="41"/>
      <c r="O1382" s="41"/>
      <c r="P1382" s="41"/>
      <c r="Q1382" s="41"/>
      <c r="R1382" s="41"/>
      <c r="S1382" s="314">
        <v>14151.620155663273</v>
      </c>
      <c r="T1382" s="322">
        <v>438.60910215918364</v>
      </c>
      <c r="U1382" s="327">
        <v>31.784826341127037</v>
      </c>
      <c r="V1382" s="289">
        <f t="shared" si="726"/>
        <v>32.264766248574681</v>
      </c>
      <c r="W1382" s="300">
        <f t="shared" si="727"/>
        <v>445.23194821902183</v>
      </c>
      <c r="X1382" s="307">
        <f t="shared" si="728"/>
        <v>13.799323534187707</v>
      </c>
      <c r="Y1382" s="41">
        <v>441.62</v>
      </c>
      <c r="Z1382" s="264">
        <v>17.799999999999997</v>
      </c>
      <c r="AA1382" s="194">
        <v>6.25</v>
      </c>
      <c r="AB1382" s="73">
        <v>18.57051182772534</v>
      </c>
      <c r="AC1382" s="255">
        <f t="shared" si="729"/>
        <v>1.5475426523104451E-3</v>
      </c>
      <c r="AD1382" s="80">
        <f t="shared" si="730"/>
        <v>8.2011094333600649</v>
      </c>
      <c r="AE1382" s="145">
        <v>0.59820518635000008</v>
      </c>
      <c r="AF1382" s="150">
        <v>0.56439139689999995</v>
      </c>
      <c r="AG1382" s="155">
        <v>0.46186659487499998</v>
      </c>
      <c r="AH1382" s="160">
        <v>0.43318591257499994</v>
      </c>
      <c r="AI1382" s="179">
        <f t="shared" si="731"/>
        <v>3.2212638612194504</v>
      </c>
      <c r="AJ1382" s="179">
        <f t="shared" si="732"/>
        <v>2.3326546763684965</v>
      </c>
      <c r="AK1382" s="260">
        <f t="shared" si="733"/>
        <v>279.91856116421957</v>
      </c>
      <c r="AL1382" s="109">
        <v>243.85628318799075</v>
      </c>
      <c r="AS1382" s="457">
        <v>0.80758012932492462</v>
      </c>
      <c r="AT1382" s="349">
        <v>0.30005500759455617</v>
      </c>
      <c r="AU1382" s="352">
        <f t="shared" si="734"/>
        <v>0.50752512173036846</v>
      </c>
      <c r="AV1382" s="417">
        <f t="shared" si="735"/>
        <v>0.35664353671247323</v>
      </c>
      <c r="AW1382" s="349">
        <f t="shared" si="736"/>
        <v>0.13251029245390791</v>
      </c>
      <c r="AX1382" s="352">
        <f t="shared" si="737"/>
        <v>0.22413324425856532</v>
      </c>
      <c r="AY1382" s="209">
        <v>0.188</v>
      </c>
      <c r="AZ1382" s="222">
        <v>0.12223827717594363</v>
      </c>
      <c r="BA1382" s="225">
        <f t="shared" si="738"/>
        <v>6.5761722824056373E-2</v>
      </c>
      <c r="BB1382" s="228">
        <f t="shared" si="739"/>
        <v>8.3024560000000011E-2</v>
      </c>
      <c r="BC1382" s="222">
        <f t="shared" si="740"/>
        <v>5.3982867966440223E-2</v>
      </c>
      <c r="BD1382" s="225">
        <f t="shared" si="741"/>
        <v>2.9041692033559777E-2</v>
      </c>
      <c r="BE1382" s="238">
        <f t="shared" si="742"/>
        <v>282.3908959534138</v>
      </c>
      <c r="BF1382" s="448">
        <f t="shared" si="743"/>
        <v>36.59033027648087</v>
      </c>
    </row>
    <row r="1383" spans="1:58" x14ac:dyDescent="0.25">
      <c r="A1383" s="8">
        <v>1377</v>
      </c>
      <c r="B1383" s="9">
        <v>9</v>
      </c>
      <c r="C1383" s="10" t="s">
        <v>5</v>
      </c>
      <c r="D1383" s="10" t="s">
        <v>9</v>
      </c>
      <c r="E1383" s="11" t="s">
        <v>7</v>
      </c>
      <c r="F1383" s="12" t="s">
        <v>38</v>
      </c>
      <c r="G1383" s="13">
        <v>42690</v>
      </c>
      <c r="H1383" s="14">
        <v>26</v>
      </c>
      <c r="I1383" s="11">
        <v>182</v>
      </c>
      <c r="J1383" s="39"/>
      <c r="K1383" s="39"/>
      <c r="L1383" s="44">
        <v>75.006439046193151</v>
      </c>
      <c r="M1383" s="39"/>
      <c r="N1383" s="39"/>
      <c r="O1383" s="39"/>
      <c r="P1383" s="39"/>
      <c r="Q1383" s="39"/>
      <c r="R1383" s="39"/>
      <c r="S1383" s="315">
        <v>22427.17529627524</v>
      </c>
      <c r="T1383" s="323">
        <v>1144.3482383814201</v>
      </c>
      <c r="U1383" s="328">
        <v>91.95936939726738</v>
      </c>
      <c r="V1383" s="287">
        <f t="shared" si="726"/>
        <v>19.598208433471708</v>
      </c>
      <c r="W1383" s="298">
        <f t="shared" si="727"/>
        <v>243.88135154982561</v>
      </c>
      <c r="X1383" s="305">
        <f t="shared" si="728"/>
        <v>12.444063567223907</v>
      </c>
      <c r="Y1383" s="39">
        <v>453.41</v>
      </c>
      <c r="Z1383" s="262">
        <v>256.7</v>
      </c>
      <c r="AA1383" s="192">
        <v>4.1399999999999997</v>
      </c>
      <c r="AB1383" s="71">
        <v>25.75341419913547</v>
      </c>
      <c r="AC1383" s="253">
        <f t="shared" si="729"/>
        <v>2.146117849927956E-3</v>
      </c>
      <c r="AD1383" s="78">
        <f t="shared" si="730"/>
        <v>11.676855532030014</v>
      </c>
      <c r="AE1383" s="163">
        <v>0.85639027535000001</v>
      </c>
      <c r="AF1383" s="165">
        <v>0.80377884950000011</v>
      </c>
      <c r="AG1383" s="167">
        <v>0.5960247888750001</v>
      </c>
      <c r="AH1383" s="169">
        <v>0.55352393527499999</v>
      </c>
      <c r="AI1383" s="177">
        <f t="shared" si="731"/>
        <v>3.3253465685289552</v>
      </c>
      <c r="AJ1383" s="177">
        <f t="shared" si="732"/>
        <v>2.1493225364021113</v>
      </c>
      <c r="AK1383" s="258">
        <f t="shared" si="733"/>
        <v>257.91870436825332</v>
      </c>
      <c r="AL1383" s="107">
        <v>348.64188326330674</v>
      </c>
      <c r="AS1383" s="456">
        <v>32.190359931712429</v>
      </c>
      <c r="AT1383" s="348">
        <v>31.294499127743798</v>
      </c>
      <c r="AU1383" s="350">
        <f t="shared" si="734"/>
        <v>0.8958608039686311</v>
      </c>
      <c r="AV1383" s="415">
        <f t="shared" si="735"/>
        <v>14.595431096637732</v>
      </c>
      <c r="AW1383" s="347">
        <f t="shared" si="736"/>
        <v>14.189238849510318</v>
      </c>
      <c r="AX1383" s="350">
        <f t="shared" si="737"/>
        <v>0.40619224712741703</v>
      </c>
      <c r="AY1383" s="207">
        <v>1.2230000000000001</v>
      </c>
      <c r="AZ1383" s="220">
        <v>0.99542939514505491</v>
      </c>
      <c r="BA1383" s="224">
        <f t="shared" si="738"/>
        <v>0.22757060485494518</v>
      </c>
      <c r="BB1383" s="226">
        <f t="shared" si="739"/>
        <v>0.55452043000000006</v>
      </c>
      <c r="BC1383" s="220">
        <f t="shared" si="740"/>
        <v>0.45133764205271937</v>
      </c>
      <c r="BD1383" s="224">
        <f t="shared" si="741"/>
        <v>0.1031827879472807</v>
      </c>
      <c r="BE1383" s="236">
        <f t="shared" si="742"/>
        <v>113.1666992560434</v>
      </c>
      <c r="BF1383" s="446">
        <f t="shared" si="743"/>
        <v>28.747115718255305</v>
      </c>
    </row>
    <row r="1384" spans="1:58" x14ac:dyDescent="0.25">
      <c r="A1384" s="15">
        <v>1378</v>
      </c>
      <c r="B1384" s="16">
        <v>10</v>
      </c>
      <c r="C1384" s="17" t="s">
        <v>5</v>
      </c>
      <c r="D1384" s="17" t="s">
        <v>9</v>
      </c>
      <c r="E1384" s="18" t="s">
        <v>7</v>
      </c>
      <c r="F1384" s="19" t="s">
        <v>38</v>
      </c>
      <c r="G1384" s="20">
        <v>42690</v>
      </c>
      <c r="H1384" s="21">
        <v>26</v>
      </c>
      <c r="I1384" s="18">
        <v>182</v>
      </c>
      <c r="J1384" s="40"/>
      <c r="K1384" s="40"/>
      <c r="L1384" s="43">
        <v>75.006439046193151</v>
      </c>
      <c r="M1384" s="40"/>
      <c r="N1384" s="40"/>
      <c r="O1384" s="40"/>
      <c r="P1384" s="40"/>
      <c r="Q1384" s="40"/>
      <c r="R1384" s="40"/>
      <c r="S1384" s="313">
        <v>22427.17529627524</v>
      </c>
      <c r="T1384" s="321">
        <v>1144.3482383814201</v>
      </c>
      <c r="U1384" s="326">
        <v>91.95936939726738</v>
      </c>
      <c r="V1384" s="288">
        <f t="shared" si="726"/>
        <v>19.598208433471708</v>
      </c>
      <c r="W1384" s="299">
        <f t="shared" si="727"/>
        <v>243.88135154982561</v>
      </c>
      <c r="X1384" s="306">
        <f t="shared" si="728"/>
        <v>12.444063567223907</v>
      </c>
      <c r="Y1384" s="40">
        <v>436.72</v>
      </c>
      <c r="Z1384" s="263">
        <v>181.7</v>
      </c>
      <c r="AA1384" s="193">
        <v>4.54</v>
      </c>
      <c r="AB1384" s="72">
        <v>23.409796427962604</v>
      </c>
      <c r="AC1384" s="254">
        <f t="shared" si="729"/>
        <v>1.9508163689968836E-3</v>
      </c>
      <c r="AD1384" s="79">
        <f t="shared" si="730"/>
        <v>10.223526296019829</v>
      </c>
      <c r="AE1384" s="163">
        <v>0.76424423634999983</v>
      </c>
      <c r="AF1384" s="165">
        <v>0.71622010350000009</v>
      </c>
      <c r="AG1384" s="167">
        <v>0.5336440577749999</v>
      </c>
      <c r="AH1384" s="169">
        <v>0.49397847797499989</v>
      </c>
      <c r="AI1384" s="178">
        <f t="shared" si="731"/>
        <v>3.2646342684002287</v>
      </c>
      <c r="AJ1384" s="178">
        <f t="shared" si="732"/>
        <v>2.110135726703505</v>
      </c>
      <c r="AK1384" s="259">
        <f t="shared" si="733"/>
        <v>253.21628720442064</v>
      </c>
      <c r="AL1384" s="108">
        <v>375.15431419204657</v>
      </c>
      <c r="AS1384" s="455">
        <v>23.213414720465135</v>
      </c>
      <c r="AT1384" s="348">
        <v>22.42189650889447</v>
      </c>
      <c r="AU1384" s="351">
        <f t="shared" si="734"/>
        <v>0.79151821157066493</v>
      </c>
      <c r="AV1384" s="416">
        <f t="shared" si="735"/>
        <v>10.137762476721536</v>
      </c>
      <c r="AW1384" s="348">
        <f t="shared" si="736"/>
        <v>9.7920906433643946</v>
      </c>
      <c r="AX1384" s="351">
        <f t="shared" si="737"/>
        <v>0.3456718333571408</v>
      </c>
      <c r="AY1384" s="208">
        <v>0.64100000000000001</v>
      </c>
      <c r="AZ1384" s="221">
        <v>0.55650493469083029</v>
      </c>
      <c r="BA1384" s="223">
        <f t="shared" si="738"/>
        <v>8.4495065309169726E-2</v>
      </c>
      <c r="BB1384" s="227">
        <f t="shared" si="739"/>
        <v>0.27993752</v>
      </c>
      <c r="BC1384" s="221">
        <f t="shared" si="740"/>
        <v>0.24303683507817941</v>
      </c>
      <c r="BD1384" s="223">
        <f t="shared" si="741"/>
        <v>3.6900684921820609E-2</v>
      </c>
      <c r="BE1384" s="237">
        <f t="shared" si="742"/>
        <v>277.05519064699848</v>
      </c>
      <c r="BF1384" s="447">
        <f t="shared" si="743"/>
        <v>29.575815294898785</v>
      </c>
    </row>
    <row r="1385" spans="1:58" x14ac:dyDescent="0.25">
      <c r="A1385" s="15">
        <v>1379</v>
      </c>
      <c r="B1385" s="16">
        <v>11</v>
      </c>
      <c r="C1385" s="17" t="s">
        <v>5</v>
      </c>
      <c r="D1385" s="17" t="s">
        <v>9</v>
      </c>
      <c r="E1385" s="18" t="s">
        <v>7</v>
      </c>
      <c r="F1385" s="19" t="s">
        <v>38</v>
      </c>
      <c r="G1385" s="20">
        <v>42690</v>
      </c>
      <c r="H1385" s="21">
        <v>26</v>
      </c>
      <c r="I1385" s="18">
        <v>182</v>
      </c>
      <c r="J1385" s="40"/>
      <c r="K1385" s="40"/>
      <c r="L1385" s="43">
        <v>75.014295865925661</v>
      </c>
      <c r="M1385" s="40"/>
      <c r="N1385" s="40"/>
      <c r="O1385" s="40"/>
      <c r="P1385" s="40"/>
      <c r="Q1385" s="40"/>
      <c r="R1385" s="40"/>
      <c r="S1385" s="313">
        <v>22429.524511564658</v>
      </c>
      <c r="T1385" s="321">
        <v>1144.468107261139</v>
      </c>
      <c r="U1385" s="326">
        <v>91.969002012776897</v>
      </c>
      <c r="V1385" s="288">
        <f t="shared" si="726"/>
        <v>19.598208433471708</v>
      </c>
      <c r="W1385" s="299">
        <f t="shared" si="727"/>
        <v>243.88135154982555</v>
      </c>
      <c r="X1385" s="306">
        <f t="shared" si="728"/>
        <v>12.444063567223905</v>
      </c>
      <c r="Y1385" s="40">
        <v>449.86000000000007</v>
      </c>
      <c r="Z1385" s="263">
        <v>175.7</v>
      </c>
      <c r="AA1385" s="193">
        <v>4.42</v>
      </c>
      <c r="AB1385" s="72">
        <v>22.187967346219345</v>
      </c>
      <c r="AC1385" s="254">
        <f t="shared" si="729"/>
        <v>1.8489972788516122E-3</v>
      </c>
      <c r="AD1385" s="79">
        <f t="shared" si="730"/>
        <v>9.9814789903702366</v>
      </c>
      <c r="AE1385" s="163">
        <v>0.75926021434999991</v>
      </c>
      <c r="AF1385" s="165">
        <v>0.70976921150000016</v>
      </c>
      <c r="AG1385" s="167">
        <v>0.5220023169750001</v>
      </c>
      <c r="AH1385" s="169">
        <v>0.48341331627499989</v>
      </c>
      <c r="AI1385" s="178">
        <f t="shared" si="731"/>
        <v>3.4219457893666489</v>
      </c>
      <c r="AJ1385" s="178">
        <f t="shared" si="732"/>
        <v>2.1787183509505645</v>
      </c>
      <c r="AK1385" s="259">
        <f t="shared" si="733"/>
        <v>261.44620211406777</v>
      </c>
      <c r="AL1385" s="108">
        <v>349.12020031614475</v>
      </c>
      <c r="AS1385" s="455">
        <v>21.414274772490916</v>
      </c>
      <c r="AT1385" s="348">
        <v>20.643668677663836</v>
      </c>
      <c r="AU1385" s="351">
        <f t="shared" si="734"/>
        <v>0.77060609482708031</v>
      </c>
      <c r="AV1385" s="416">
        <f t="shared" si="735"/>
        <v>9.6334256491527643</v>
      </c>
      <c r="AW1385" s="348">
        <f t="shared" si="736"/>
        <v>9.2867607913338546</v>
      </c>
      <c r="AX1385" s="351">
        <f t="shared" si="737"/>
        <v>0.34666485781891038</v>
      </c>
      <c r="AY1385" s="208">
        <v>0.69699999999999995</v>
      </c>
      <c r="AZ1385" s="221">
        <v>0.5922853192682449</v>
      </c>
      <c r="BA1385" s="223">
        <f t="shared" si="738"/>
        <v>0.10471468073175505</v>
      </c>
      <c r="BB1385" s="227">
        <f t="shared" si="739"/>
        <v>0.31355242000000005</v>
      </c>
      <c r="BC1385" s="221">
        <f t="shared" si="740"/>
        <v>0.26644547372601274</v>
      </c>
      <c r="BD1385" s="223">
        <f t="shared" si="741"/>
        <v>4.710694627398733E-2</v>
      </c>
      <c r="BE1385" s="237">
        <f t="shared" si="742"/>
        <v>211.88974832533464</v>
      </c>
      <c r="BF1385" s="447">
        <f t="shared" si="743"/>
        <v>28.792878093182225</v>
      </c>
    </row>
    <row r="1386" spans="1:58" ht="15.75" thickBot="1" x14ac:dyDescent="0.3">
      <c r="A1386" s="22">
        <v>1380</v>
      </c>
      <c r="B1386" s="23">
        <v>12</v>
      </c>
      <c r="C1386" s="24" t="s">
        <v>5</v>
      </c>
      <c r="D1386" s="24" t="s">
        <v>9</v>
      </c>
      <c r="E1386" s="25" t="s">
        <v>7</v>
      </c>
      <c r="F1386" s="26" t="s">
        <v>38</v>
      </c>
      <c r="G1386" s="27">
        <v>42690</v>
      </c>
      <c r="H1386" s="28">
        <v>26</v>
      </c>
      <c r="I1386" s="25">
        <v>182</v>
      </c>
      <c r="J1386" s="41"/>
      <c r="K1386" s="41"/>
      <c r="L1386" s="42">
        <v>75.006439046193151</v>
      </c>
      <c r="M1386" s="41"/>
      <c r="N1386" s="41"/>
      <c r="O1386" s="41"/>
      <c r="P1386" s="41"/>
      <c r="Q1386" s="41"/>
      <c r="R1386" s="41"/>
      <c r="S1386" s="314">
        <v>22427.17529627524</v>
      </c>
      <c r="T1386" s="322">
        <v>1144.3482383814201</v>
      </c>
      <c r="U1386" s="327">
        <v>91.95936939726738</v>
      </c>
      <c r="V1386" s="289">
        <f t="shared" si="726"/>
        <v>19.598208433471708</v>
      </c>
      <c r="W1386" s="300">
        <f t="shared" si="727"/>
        <v>243.88135154982561</v>
      </c>
      <c r="X1386" s="307">
        <f t="shared" si="728"/>
        <v>12.444063567223907</v>
      </c>
      <c r="Y1386" s="41">
        <v>428.19</v>
      </c>
      <c r="Z1386" s="264">
        <v>189.7</v>
      </c>
      <c r="AA1386" s="194">
        <v>4.2699999999999996</v>
      </c>
      <c r="AB1386" s="73">
        <v>23.707058835846684</v>
      </c>
      <c r="AC1386" s="255">
        <f t="shared" si="729"/>
        <v>1.9755882363205572E-3</v>
      </c>
      <c r="AD1386" s="80">
        <f t="shared" si="730"/>
        <v>10.151125522921191</v>
      </c>
      <c r="AE1386" s="145">
        <v>0.78110436335</v>
      </c>
      <c r="AF1386" s="150">
        <v>0.72917624550000004</v>
      </c>
      <c r="AG1386" s="155">
        <v>0.53649786857499993</v>
      </c>
      <c r="AH1386" s="160">
        <v>0.49481383707499998</v>
      </c>
      <c r="AI1386" s="179">
        <f t="shared" si="731"/>
        <v>3.2948176691109277</v>
      </c>
      <c r="AJ1386" s="179">
        <f t="shared" si="732"/>
        <v>2.0872004431304982</v>
      </c>
      <c r="AK1386" s="260">
        <f t="shared" si="733"/>
        <v>250.46405317565979</v>
      </c>
      <c r="AL1386" s="109">
        <v>364.24412998683488</v>
      </c>
      <c r="AS1386" s="457">
        <v>23.949123013702518</v>
      </c>
      <c r="AT1386" s="348">
        <v>23.149053373025559</v>
      </c>
      <c r="AU1386" s="352">
        <f t="shared" si="734"/>
        <v>0.80006964067695918</v>
      </c>
      <c r="AV1386" s="417">
        <f t="shared" si="735"/>
        <v>10.254774983237281</v>
      </c>
      <c r="AW1386" s="349">
        <f t="shared" si="736"/>
        <v>9.9121931637958145</v>
      </c>
      <c r="AX1386" s="352">
        <f t="shared" si="737"/>
        <v>0.34258181944146715</v>
      </c>
      <c r="AY1386" s="209">
        <v>0.80900000000000005</v>
      </c>
      <c r="AZ1386" s="222">
        <v>0.67824118667004418</v>
      </c>
      <c r="BA1386" s="225">
        <f t="shared" si="738"/>
        <v>0.13075881332995587</v>
      </c>
      <c r="BB1386" s="228">
        <f t="shared" si="739"/>
        <v>0.34640570999999998</v>
      </c>
      <c r="BC1386" s="222">
        <f t="shared" si="740"/>
        <v>0.29041609372024624</v>
      </c>
      <c r="BD1386" s="225">
        <f t="shared" si="741"/>
        <v>5.5989616279753802E-2</v>
      </c>
      <c r="BE1386" s="238">
        <f t="shared" si="742"/>
        <v>181.30371660703634</v>
      </c>
      <c r="BF1386" s="448">
        <f t="shared" si="743"/>
        <v>29.631244119933786</v>
      </c>
    </row>
    <row r="1387" spans="1:58" x14ac:dyDescent="0.25">
      <c r="A1387" s="8">
        <v>1381</v>
      </c>
      <c r="B1387" s="9">
        <v>13</v>
      </c>
      <c r="C1387" s="10" t="s">
        <v>5</v>
      </c>
      <c r="D1387" s="10" t="s">
        <v>9</v>
      </c>
      <c r="E1387" s="11" t="s">
        <v>8</v>
      </c>
      <c r="F1387" s="12" t="s">
        <v>38</v>
      </c>
      <c r="G1387" s="13">
        <v>42689</v>
      </c>
      <c r="H1387" s="14">
        <v>26</v>
      </c>
      <c r="I1387" s="11">
        <v>182</v>
      </c>
      <c r="J1387" s="39"/>
      <c r="K1387" s="39"/>
      <c r="L1387" s="44">
        <v>75.011676926014829</v>
      </c>
      <c r="M1387" s="39"/>
      <c r="N1387" s="39"/>
      <c r="O1387" s="39"/>
      <c r="P1387" s="39"/>
      <c r="Q1387" s="39"/>
      <c r="R1387" s="39"/>
      <c r="S1387" s="315">
        <v>22428.741439801521</v>
      </c>
      <c r="T1387" s="323">
        <v>1144.4281509678995</v>
      </c>
      <c r="U1387" s="328">
        <v>91.965791140940397</v>
      </c>
      <c r="V1387" s="287">
        <f t="shared" si="726"/>
        <v>19.598208433471708</v>
      </c>
      <c r="W1387" s="298">
        <f t="shared" si="727"/>
        <v>243.88135154982558</v>
      </c>
      <c r="X1387" s="305">
        <f t="shared" si="728"/>
        <v>12.444063567223907</v>
      </c>
      <c r="Y1387" s="39">
        <v>439.14000000000004</v>
      </c>
      <c r="Z1387" s="262">
        <v>181.2</v>
      </c>
      <c r="AA1387" s="192">
        <v>4.67</v>
      </c>
      <c r="AB1387" s="71">
        <v>27.15480041713246</v>
      </c>
      <c r="AC1387" s="253">
        <f t="shared" si="729"/>
        <v>2.2629000347610382E-3</v>
      </c>
      <c r="AD1387" s="78">
        <f t="shared" si="730"/>
        <v>11.92475905517955</v>
      </c>
      <c r="AE1387" s="163">
        <v>0.89936069434999999</v>
      </c>
      <c r="AF1387" s="165">
        <v>0.84370049050000018</v>
      </c>
      <c r="AG1387" s="167">
        <v>0.63469026237499993</v>
      </c>
      <c r="AH1387" s="169">
        <v>0.58897922177499995</v>
      </c>
      <c r="AI1387" s="177">
        <f t="shared" si="731"/>
        <v>3.3119768163811543</v>
      </c>
      <c r="AJ1387" s="177">
        <f t="shared" si="732"/>
        <v>2.1689690689216121</v>
      </c>
      <c r="AK1387" s="258">
        <f t="shared" si="733"/>
        <v>260.27628827059345</v>
      </c>
      <c r="AL1387" s="107">
        <v>282.46330245277943</v>
      </c>
      <c r="AS1387" s="455">
        <v>20.937875446665139</v>
      </c>
      <c r="AT1387" s="347">
        <v>19.997500455979385</v>
      </c>
      <c r="AU1387" s="350">
        <f t="shared" si="734"/>
        <v>0.94037499068575414</v>
      </c>
      <c r="AV1387" s="415">
        <f t="shared" si="735"/>
        <v>9.1946586236485288</v>
      </c>
      <c r="AW1387" s="347">
        <f t="shared" si="736"/>
        <v>8.7817023502387865</v>
      </c>
      <c r="AX1387" s="350">
        <f t="shared" si="737"/>
        <v>0.41295627340974211</v>
      </c>
      <c r="AY1387" s="207">
        <v>0.72399999999999998</v>
      </c>
      <c r="AZ1387" s="220">
        <v>0.620959421800235</v>
      </c>
      <c r="BA1387" s="224">
        <f t="shared" si="738"/>
        <v>0.10304057819976498</v>
      </c>
      <c r="BB1387" s="226">
        <f t="shared" si="739"/>
        <v>0.31793736</v>
      </c>
      <c r="BC1387" s="220">
        <f t="shared" si="740"/>
        <v>0.27268812048935526</v>
      </c>
      <c r="BD1387" s="224">
        <f t="shared" si="741"/>
        <v>4.5249239510644801E-2</v>
      </c>
      <c r="BE1387" s="236">
        <f t="shared" si="742"/>
        <v>263.53501592826268</v>
      </c>
      <c r="BF1387" s="446">
        <f t="shared" si="743"/>
        <v>28.876565929651356</v>
      </c>
    </row>
    <row r="1388" spans="1:58" x14ac:dyDescent="0.25">
      <c r="A1388" s="15">
        <v>1382</v>
      </c>
      <c r="B1388" s="16">
        <v>14</v>
      </c>
      <c r="C1388" s="17" t="s">
        <v>5</v>
      </c>
      <c r="D1388" s="17" t="s">
        <v>9</v>
      </c>
      <c r="E1388" s="18" t="s">
        <v>8</v>
      </c>
      <c r="F1388" s="19" t="s">
        <v>38</v>
      </c>
      <c r="G1388" s="20">
        <v>42689</v>
      </c>
      <c r="H1388" s="21">
        <v>26</v>
      </c>
      <c r="I1388" s="18">
        <v>182</v>
      </c>
      <c r="J1388" s="40"/>
      <c r="K1388" s="40"/>
      <c r="L1388" s="43">
        <v>75.009057986103997</v>
      </c>
      <c r="M1388" s="40"/>
      <c r="N1388" s="40"/>
      <c r="O1388" s="40"/>
      <c r="P1388" s="40"/>
      <c r="Q1388" s="40"/>
      <c r="R1388" s="40"/>
      <c r="S1388" s="313">
        <v>22427.958368038384</v>
      </c>
      <c r="T1388" s="321">
        <v>1144.3881946746599</v>
      </c>
      <c r="U1388" s="326">
        <v>91.962580269103896</v>
      </c>
      <c r="V1388" s="288">
        <f t="shared" si="726"/>
        <v>19.598208433471711</v>
      </c>
      <c r="W1388" s="299">
        <f t="shared" si="727"/>
        <v>243.88135154982561</v>
      </c>
      <c r="X1388" s="306">
        <f t="shared" si="728"/>
        <v>12.444063567223907</v>
      </c>
      <c r="Y1388" s="40">
        <v>436.76</v>
      </c>
      <c r="Z1388" s="263">
        <v>147.19999999999999</v>
      </c>
      <c r="AA1388" s="193">
        <v>4.74</v>
      </c>
      <c r="AB1388" s="72">
        <v>26.010477577006061</v>
      </c>
      <c r="AC1388" s="254">
        <f t="shared" si="729"/>
        <v>2.1675397980838382E-3</v>
      </c>
      <c r="AD1388" s="79">
        <f t="shared" si="730"/>
        <v>11.360336186533166</v>
      </c>
      <c r="AE1388" s="163">
        <v>0.87227062134999989</v>
      </c>
      <c r="AF1388" s="165">
        <v>0.82054563650000001</v>
      </c>
      <c r="AG1388" s="167">
        <v>0.61935887487500008</v>
      </c>
      <c r="AH1388" s="169">
        <v>0.57555709027500013</v>
      </c>
      <c r="AI1388" s="178">
        <f t="shared" si="731"/>
        <v>3.3535355849102513</v>
      </c>
      <c r="AJ1388" s="178">
        <f t="shared" si="732"/>
        <v>2.2127893983146527</v>
      </c>
      <c r="AK1388" s="259">
        <f t="shared" si="733"/>
        <v>265.53472779775836</v>
      </c>
      <c r="AL1388" s="108">
        <v>314.0094509375773</v>
      </c>
      <c r="AS1388" s="455">
        <v>15.763479064530619</v>
      </c>
      <c r="AT1388" s="348">
        <v>14.940324748217622</v>
      </c>
      <c r="AU1388" s="351">
        <f t="shared" si="734"/>
        <v>0.82315431631299774</v>
      </c>
      <c r="AV1388" s="416">
        <f t="shared" si="735"/>
        <v>6.884857116224393</v>
      </c>
      <c r="AW1388" s="348">
        <f t="shared" si="736"/>
        <v>6.525336237031528</v>
      </c>
      <c r="AX1388" s="351">
        <f t="shared" si="737"/>
        <v>0.35952087919286485</v>
      </c>
      <c r="AY1388" s="208">
        <v>0.499</v>
      </c>
      <c r="AZ1388" s="221">
        <v>0.44785477228597181</v>
      </c>
      <c r="BA1388" s="223">
        <f t="shared" si="738"/>
        <v>5.1145227714028185E-2</v>
      </c>
      <c r="BB1388" s="227">
        <f t="shared" si="739"/>
        <v>0.21794324000000001</v>
      </c>
      <c r="BC1388" s="221">
        <f t="shared" si="740"/>
        <v>0.19560505034362105</v>
      </c>
      <c r="BD1388" s="223">
        <f t="shared" si="741"/>
        <v>2.2338189656378953E-2</v>
      </c>
      <c r="BE1388" s="237">
        <f t="shared" si="742"/>
        <v>508.56118428957291</v>
      </c>
      <c r="BF1388" s="447">
        <f t="shared" si="743"/>
        <v>31.598543628502082</v>
      </c>
    </row>
    <row r="1389" spans="1:58" x14ac:dyDescent="0.25">
      <c r="A1389" s="15">
        <v>1383</v>
      </c>
      <c r="B1389" s="16">
        <v>15</v>
      </c>
      <c r="C1389" s="17" t="s">
        <v>5</v>
      </c>
      <c r="D1389" s="17" t="s">
        <v>9</v>
      </c>
      <c r="E1389" s="18" t="s">
        <v>8</v>
      </c>
      <c r="F1389" s="19" t="s">
        <v>38</v>
      </c>
      <c r="G1389" s="20">
        <v>42689</v>
      </c>
      <c r="H1389" s="21">
        <v>26</v>
      </c>
      <c r="I1389" s="18">
        <v>182</v>
      </c>
      <c r="J1389" s="40"/>
      <c r="K1389" s="40"/>
      <c r="L1389" s="43">
        <v>75.003820106282333</v>
      </c>
      <c r="M1389" s="40"/>
      <c r="N1389" s="40"/>
      <c r="O1389" s="40"/>
      <c r="P1389" s="40"/>
      <c r="Q1389" s="40"/>
      <c r="R1389" s="40"/>
      <c r="S1389" s="313">
        <v>22426.392224512107</v>
      </c>
      <c r="T1389" s="321">
        <v>1144.3082820881807</v>
      </c>
      <c r="U1389" s="326">
        <v>91.956158525430908</v>
      </c>
      <c r="V1389" s="288">
        <f t="shared" si="726"/>
        <v>19.598208433471708</v>
      </c>
      <c r="W1389" s="299">
        <f t="shared" si="727"/>
        <v>243.88135154982558</v>
      </c>
      <c r="X1389" s="306">
        <f t="shared" si="728"/>
        <v>12.444063567223905</v>
      </c>
      <c r="Y1389" s="40">
        <v>433.88000000000005</v>
      </c>
      <c r="Z1389" s="263">
        <v>192.2</v>
      </c>
      <c r="AA1389" s="193">
        <v>4.67</v>
      </c>
      <c r="AB1389" s="72">
        <v>26.927283161075021</v>
      </c>
      <c r="AC1389" s="254">
        <f t="shared" si="729"/>
        <v>2.2439402634229183E-3</v>
      </c>
      <c r="AD1389" s="79">
        <f t="shared" si="730"/>
        <v>11.683209617927233</v>
      </c>
      <c r="AE1389" s="163">
        <v>0.88661292934999991</v>
      </c>
      <c r="AF1389" s="165">
        <v>0.8293385135000001</v>
      </c>
      <c r="AG1389" s="167">
        <v>0.62187067417499997</v>
      </c>
      <c r="AH1389" s="169">
        <v>0.57676551487500005</v>
      </c>
      <c r="AI1389" s="178">
        <f t="shared" si="731"/>
        <v>3.2926193260805876</v>
      </c>
      <c r="AJ1389" s="178">
        <f t="shared" si="732"/>
        <v>2.141937273897534</v>
      </c>
      <c r="AK1389" s="259">
        <f t="shared" si="733"/>
        <v>257.03247286770409</v>
      </c>
      <c r="AL1389" s="108">
        <v>273.58027147150068</v>
      </c>
      <c r="AS1389" s="455">
        <v>24.032480888913661</v>
      </c>
      <c r="AT1389" s="348">
        <v>23.022000767103737</v>
      </c>
      <c r="AU1389" s="351">
        <f t="shared" si="734"/>
        <v>1.0104801218099233</v>
      </c>
      <c r="AV1389" s="416">
        <f t="shared" si="735"/>
        <v>10.42721280808186</v>
      </c>
      <c r="AW1389" s="348">
        <f t="shared" si="736"/>
        <v>9.9887856928309695</v>
      </c>
      <c r="AX1389" s="351">
        <f t="shared" si="737"/>
        <v>0.43842711525088957</v>
      </c>
      <c r="AY1389" s="208">
        <v>0.72899999999999998</v>
      </c>
      <c r="AZ1389" s="221">
        <v>0.65141267203350872</v>
      </c>
      <c r="BA1389" s="223">
        <f t="shared" si="738"/>
        <v>7.758732796649126E-2</v>
      </c>
      <c r="BB1389" s="227">
        <f t="shared" si="739"/>
        <v>0.31629852000000003</v>
      </c>
      <c r="BC1389" s="221">
        <f t="shared" si="740"/>
        <v>0.28263493014189878</v>
      </c>
      <c r="BD1389" s="223">
        <f t="shared" si="741"/>
        <v>3.366358985810123E-2</v>
      </c>
      <c r="BE1389" s="237">
        <f t="shared" si="742"/>
        <v>347.05774598533009</v>
      </c>
      <c r="BF1389" s="447">
        <f t="shared" si="743"/>
        <v>26.648008783036889</v>
      </c>
    </row>
    <row r="1390" spans="1:58" ht="15.75" thickBot="1" x14ac:dyDescent="0.3">
      <c r="A1390" s="22">
        <v>1384</v>
      </c>
      <c r="B1390" s="23">
        <v>16</v>
      </c>
      <c r="C1390" s="24" t="s">
        <v>5</v>
      </c>
      <c r="D1390" s="24" t="s">
        <v>9</v>
      </c>
      <c r="E1390" s="25" t="s">
        <v>8</v>
      </c>
      <c r="F1390" s="26" t="s">
        <v>38</v>
      </c>
      <c r="G1390" s="27">
        <v>42689</v>
      </c>
      <c r="H1390" s="28">
        <v>26</v>
      </c>
      <c r="I1390" s="25">
        <v>182</v>
      </c>
      <c r="J1390" s="41"/>
      <c r="K1390" s="41"/>
      <c r="L1390" s="42">
        <v>75.011676926014829</v>
      </c>
      <c r="M1390" s="41"/>
      <c r="N1390" s="41"/>
      <c r="O1390" s="41"/>
      <c r="P1390" s="41"/>
      <c r="Q1390" s="41"/>
      <c r="R1390" s="41"/>
      <c r="S1390" s="314">
        <v>22428.741439801521</v>
      </c>
      <c r="T1390" s="322">
        <v>1144.4281509678995</v>
      </c>
      <c r="U1390" s="327">
        <v>91.965791140940397</v>
      </c>
      <c r="V1390" s="289">
        <f t="shared" si="726"/>
        <v>19.598208433471708</v>
      </c>
      <c r="W1390" s="300">
        <f t="shared" si="727"/>
        <v>243.88135154982558</v>
      </c>
      <c r="X1390" s="307">
        <f t="shared" si="728"/>
        <v>12.444063567223907</v>
      </c>
      <c r="Y1390" s="41">
        <v>427.71999999999997</v>
      </c>
      <c r="Z1390" s="264">
        <v>150.19999999999999</v>
      </c>
      <c r="AA1390" s="194">
        <v>4.59</v>
      </c>
      <c r="AB1390" s="73">
        <v>27.618477335124453</v>
      </c>
      <c r="AC1390" s="255">
        <f t="shared" si="729"/>
        <v>2.3015397779270379E-3</v>
      </c>
      <c r="AD1390" s="80">
        <f t="shared" si="730"/>
        <v>11.812975125779431</v>
      </c>
      <c r="AE1390" s="145">
        <v>0.93319598534999992</v>
      </c>
      <c r="AF1390" s="150">
        <v>0.87688191950000005</v>
      </c>
      <c r="AG1390" s="155">
        <v>0.65721873197500003</v>
      </c>
      <c r="AH1390" s="160">
        <v>0.61045835157500006</v>
      </c>
      <c r="AI1390" s="179">
        <f t="shared" si="731"/>
        <v>3.3788828182905863</v>
      </c>
      <c r="AJ1390" s="179">
        <f t="shared" si="732"/>
        <v>2.2103258777363339</v>
      </c>
      <c r="AK1390" s="260">
        <f t="shared" si="733"/>
        <v>265.2391053283601</v>
      </c>
      <c r="AL1390" s="109">
        <v>275.06077663504715</v>
      </c>
      <c r="AS1390" s="455">
        <v>16.319743603940431</v>
      </c>
      <c r="AT1390" s="349">
        <v>15.483987681638299</v>
      </c>
      <c r="AU1390" s="352">
        <f t="shared" si="734"/>
        <v>0.83575592230213225</v>
      </c>
      <c r="AV1390" s="417">
        <f t="shared" si="735"/>
        <v>6.9802807342774003</v>
      </c>
      <c r="AW1390" s="349">
        <f t="shared" si="736"/>
        <v>6.6228112111903332</v>
      </c>
      <c r="AX1390" s="352">
        <f t="shared" si="737"/>
        <v>0.35746952308706798</v>
      </c>
      <c r="AY1390" s="209">
        <v>0.64600000000000002</v>
      </c>
      <c r="AZ1390" s="222">
        <v>0.59532061509808987</v>
      </c>
      <c r="BA1390" s="225">
        <f t="shared" si="738"/>
        <v>5.0679384901910152E-2</v>
      </c>
      <c r="BB1390" s="228">
        <f t="shared" si="739"/>
        <v>0.27630712000000002</v>
      </c>
      <c r="BC1390" s="222">
        <f t="shared" si="740"/>
        <v>0.25463053348975501</v>
      </c>
      <c r="BD1390" s="225">
        <f t="shared" si="741"/>
        <v>2.1676586510245011E-2</v>
      </c>
      <c r="BE1390" s="238">
        <f t="shared" si="742"/>
        <v>544.96473050294435</v>
      </c>
      <c r="BF1390" s="448">
        <f t="shared" si="743"/>
        <v>33.046104249010824</v>
      </c>
    </row>
    <row r="1391" spans="1:58" x14ac:dyDescent="0.25">
      <c r="A1391" s="8">
        <v>1385</v>
      </c>
      <c r="B1391" s="9">
        <v>17</v>
      </c>
      <c r="C1391" s="10" t="s">
        <v>5</v>
      </c>
      <c r="D1391" s="10" t="s">
        <v>10</v>
      </c>
      <c r="E1391" s="11" t="s">
        <v>7</v>
      </c>
      <c r="F1391" s="12" t="s">
        <v>38</v>
      </c>
      <c r="G1391" s="13">
        <v>42690</v>
      </c>
      <c r="H1391" s="14">
        <v>26</v>
      </c>
      <c r="I1391" s="11">
        <v>182</v>
      </c>
      <c r="J1391" s="39"/>
      <c r="K1391" s="39"/>
      <c r="L1391" s="44">
        <v>180.00466118135458</v>
      </c>
      <c r="M1391" s="39"/>
      <c r="N1391" s="39"/>
      <c r="O1391" s="39"/>
      <c r="P1391" s="39"/>
      <c r="Q1391" s="39"/>
      <c r="R1391" s="39"/>
      <c r="S1391" s="315">
        <v>20974.743136388708</v>
      </c>
      <c r="T1391" s="323">
        <v>1410.0365125872775</v>
      </c>
      <c r="U1391" s="328">
        <v>183.10890156498075</v>
      </c>
      <c r="V1391" s="287">
        <f t="shared" si="726"/>
        <v>14.875319148936171</v>
      </c>
      <c r="W1391" s="298">
        <f t="shared" si="727"/>
        <v>114.54791633352296</v>
      </c>
      <c r="X1391" s="305">
        <f t="shared" si="728"/>
        <v>7.7005350397282069</v>
      </c>
      <c r="Y1391" s="39">
        <v>449.99</v>
      </c>
      <c r="Z1391" s="262">
        <v>168.7</v>
      </c>
      <c r="AA1391" s="192">
        <v>3.92</v>
      </c>
      <c r="AB1391" s="71">
        <v>7.627793848659981</v>
      </c>
      <c r="AC1391" s="253">
        <f t="shared" si="729"/>
        <v>6.356494873883318E-4</v>
      </c>
      <c r="AD1391" s="78">
        <f t="shared" si="730"/>
        <v>3.4324309539585052</v>
      </c>
      <c r="AE1391" s="163">
        <v>0.14528653764999994</v>
      </c>
      <c r="AF1391" s="165">
        <v>0.13224231450000001</v>
      </c>
      <c r="AG1391" s="167">
        <v>9.0957052974999994E-2</v>
      </c>
      <c r="AH1391" s="169">
        <v>8.1632681175000013E-2</v>
      </c>
      <c r="AI1391" s="177">
        <f t="shared" si="731"/>
        <v>1.9046993210956173</v>
      </c>
      <c r="AJ1391" s="177">
        <f t="shared" si="732"/>
        <v>1.0702004117395085</v>
      </c>
      <c r="AK1391" s="258">
        <f t="shared" si="733"/>
        <v>128.42404940874101</v>
      </c>
      <c r="AL1391" s="107">
        <v>124.36243373790349</v>
      </c>
      <c r="AS1391" s="456">
        <v>18.097371260376217</v>
      </c>
      <c r="AT1391" s="347">
        <v>17.746737270095192</v>
      </c>
      <c r="AU1391" s="350">
        <f t="shared" si="734"/>
        <v>0.35063399028102538</v>
      </c>
      <c r="AV1391" s="415">
        <f t="shared" si="735"/>
        <v>8.1436360934566938</v>
      </c>
      <c r="AW1391" s="347">
        <f t="shared" si="736"/>
        <v>7.985854304170136</v>
      </c>
      <c r="AX1391" s="350">
        <f t="shared" si="737"/>
        <v>0.15778178928655862</v>
      </c>
      <c r="AY1391" s="207">
        <v>6.3E-2</v>
      </c>
      <c r="AZ1391" s="220">
        <v>4.4987072758849174E-2</v>
      </c>
      <c r="BA1391" s="224">
        <f t="shared" si="738"/>
        <v>1.8012927241150826E-2</v>
      </c>
      <c r="BB1391" s="226">
        <f t="shared" si="739"/>
        <v>2.8349369999999999E-2</v>
      </c>
      <c r="BC1391" s="220">
        <f t="shared" si="740"/>
        <v>2.0243732870754542E-2</v>
      </c>
      <c r="BD1391" s="224">
        <f t="shared" si="741"/>
        <v>8.1056371292454604E-3</v>
      </c>
      <c r="BE1391" s="236">
        <f t="shared" si="742"/>
        <v>423.46220281366379</v>
      </c>
      <c r="BF1391" s="446">
        <f t="shared" si="743"/>
        <v>21.754290970326274</v>
      </c>
    </row>
    <row r="1392" spans="1:58" x14ac:dyDescent="0.25">
      <c r="A1392" s="15">
        <v>1386</v>
      </c>
      <c r="B1392" s="16">
        <v>18</v>
      </c>
      <c r="C1392" s="17" t="s">
        <v>5</v>
      </c>
      <c r="D1392" s="17" t="s">
        <v>10</v>
      </c>
      <c r="E1392" s="18" t="s">
        <v>7</v>
      </c>
      <c r="F1392" s="19" t="s">
        <v>38</v>
      </c>
      <c r="G1392" s="20">
        <v>42690</v>
      </c>
      <c r="H1392" s="21">
        <v>26</v>
      </c>
      <c r="I1392" s="18">
        <v>182</v>
      </c>
      <c r="J1392" s="40"/>
      <c r="K1392" s="40"/>
      <c r="L1392" s="43">
        <v>180.01494246197953</v>
      </c>
      <c r="M1392" s="40"/>
      <c r="N1392" s="40"/>
      <c r="O1392" s="40"/>
      <c r="P1392" s="40"/>
      <c r="Q1392" s="40"/>
      <c r="R1392" s="40"/>
      <c r="S1392" s="313">
        <v>20975.94114547806</v>
      </c>
      <c r="T1392" s="321">
        <v>1410.1170492855063</v>
      </c>
      <c r="U1392" s="326">
        <v>183.11936014971718</v>
      </c>
      <c r="V1392" s="288">
        <f t="shared" si="726"/>
        <v>14.875319148936169</v>
      </c>
      <c r="W1392" s="299">
        <f t="shared" si="727"/>
        <v>114.54791633352295</v>
      </c>
      <c r="X1392" s="306">
        <f t="shared" si="728"/>
        <v>7.7005350397282069</v>
      </c>
      <c r="Y1392" s="40">
        <v>444.09999999999997</v>
      </c>
      <c r="Z1392" s="263">
        <v>154.69999999999999</v>
      </c>
      <c r="AA1392" s="193">
        <v>3.94</v>
      </c>
      <c r="AB1392" s="72">
        <v>6.2236204685381864</v>
      </c>
      <c r="AC1392" s="254">
        <f t="shared" si="729"/>
        <v>5.1863503904484888E-4</v>
      </c>
      <c r="AD1392" s="79">
        <f t="shared" si="730"/>
        <v>2.7639098500778081</v>
      </c>
      <c r="AE1392" s="163">
        <v>0.13807139544999997</v>
      </c>
      <c r="AF1392" s="165">
        <v>0.12357824290000004</v>
      </c>
      <c r="AG1392" s="167">
        <v>8.5750229674999998E-2</v>
      </c>
      <c r="AH1392" s="169">
        <v>7.768005867500001E-2</v>
      </c>
      <c r="AI1392" s="178">
        <f t="shared" si="731"/>
        <v>2.2185060311434834</v>
      </c>
      <c r="AJ1392" s="178">
        <f t="shared" si="732"/>
        <v>1.2481490326682088</v>
      </c>
      <c r="AK1392" s="259">
        <f t="shared" si="733"/>
        <v>149.77788392018505</v>
      </c>
      <c r="AL1392" s="108">
        <v>120.26257328500557</v>
      </c>
      <c r="AS1392" s="455">
        <v>16.453144159736027</v>
      </c>
      <c r="AT1392" s="348">
        <v>16.098317875372615</v>
      </c>
      <c r="AU1392" s="351">
        <f t="shared" si="734"/>
        <v>0.35482628436341201</v>
      </c>
      <c r="AV1392" s="416">
        <f t="shared" si="735"/>
        <v>7.3068413213387693</v>
      </c>
      <c r="AW1392" s="348">
        <f t="shared" si="736"/>
        <v>7.1492629684529776</v>
      </c>
      <c r="AX1392" s="351">
        <f t="shared" si="737"/>
        <v>0.15757835288579128</v>
      </c>
      <c r="AY1392" s="208">
        <v>6.2E-2</v>
      </c>
      <c r="AZ1392" s="221">
        <v>3.1550304606560185E-2</v>
      </c>
      <c r="BA1392" s="223">
        <f t="shared" si="738"/>
        <v>3.0449695393439814E-2</v>
      </c>
      <c r="BB1392" s="227">
        <f t="shared" si="739"/>
        <v>2.7534199999999998E-2</v>
      </c>
      <c r="BC1392" s="221">
        <f t="shared" si="740"/>
        <v>1.4011490275773378E-2</v>
      </c>
      <c r="BD1392" s="223">
        <f t="shared" si="741"/>
        <v>1.352270972422662E-2</v>
      </c>
      <c r="BE1392" s="237">
        <f t="shared" si="742"/>
        <v>204.39023734467386</v>
      </c>
      <c r="BF1392" s="447">
        <f t="shared" si="743"/>
        <v>17.539908239052473</v>
      </c>
    </row>
    <row r="1393" spans="1:58" x14ac:dyDescent="0.25">
      <c r="A1393" s="15">
        <v>1387</v>
      </c>
      <c r="B1393" s="16">
        <v>19</v>
      </c>
      <c r="C1393" s="17" t="s">
        <v>5</v>
      </c>
      <c r="D1393" s="17" t="s">
        <v>10</v>
      </c>
      <c r="E1393" s="18" t="s">
        <v>7</v>
      </c>
      <c r="F1393" s="19" t="s">
        <v>38</v>
      </c>
      <c r="G1393" s="20">
        <v>42690</v>
      </c>
      <c r="H1393" s="21">
        <v>26</v>
      </c>
      <c r="I1393" s="18">
        <v>182</v>
      </c>
      <c r="J1393" s="40"/>
      <c r="K1393" s="40"/>
      <c r="L1393" s="43">
        <v>180.00466118135458</v>
      </c>
      <c r="M1393" s="40"/>
      <c r="N1393" s="40"/>
      <c r="O1393" s="40"/>
      <c r="P1393" s="40"/>
      <c r="Q1393" s="40"/>
      <c r="R1393" s="40"/>
      <c r="S1393" s="313">
        <v>20974.743136388708</v>
      </c>
      <c r="T1393" s="321">
        <v>1410.0365125872775</v>
      </c>
      <c r="U1393" s="326">
        <v>183.10890156498075</v>
      </c>
      <c r="V1393" s="288">
        <f t="shared" si="726"/>
        <v>14.875319148936171</v>
      </c>
      <c r="W1393" s="299">
        <f t="shared" si="727"/>
        <v>114.54791633352296</v>
      </c>
      <c r="X1393" s="306">
        <f t="shared" si="728"/>
        <v>7.7005350397282069</v>
      </c>
      <c r="Y1393" s="40">
        <v>452.05</v>
      </c>
      <c r="Z1393" s="263">
        <v>176.7</v>
      </c>
      <c r="AA1393" s="193">
        <v>3.89</v>
      </c>
      <c r="AB1393" s="72">
        <v>6.4351418376184855</v>
      </c>
      <c r="AC1393" s="254">
        <f t="shared" si="729"/>
        <v>5.3626181980154046E-4</v>
      </c>
      <c r="AD1393" s="79">
        <f t="shared" si="730"/>
        <v>2.9090058676954365</v>
      </c>
      <c r="AE1393" s="163">
        <v>0.14960948374999999</v>
      </c>
      <c r="AF1393" s="165">
        <v>0.13698168840000002</v>
      </c>
      <c r="AG1393" s="167">
        <v>9.4792999274999998E-2</v>
      </c>
      <c r="AH1393" s="169">
        <v>8.5512377275000009E-2</v>
      </c>
      <c r="AI1393" s="178">
        <f t="shared" si="731"/>
        <v>2.3248824583075143</v>
      </c>
      <c r="AJ1393" s="178">
        <f t="shared" si="732"/>
        <v>1.3288343820972623</v>
      </c>
      <c r="AK1393" s="259">
        <f t="shared" si="733"/>
        <v>159.46012585167148</v>
      </c>
      <c r="AL1393" s="108">
        <v>126.98178902725495</v>
      </c>
      <c r="AS1393" s="455">
        <v>19.087607139433</v>
      </c>
      <c r="AT1393" s="348">
        <v>18.739497958537683</v>
      </c>
      <c r="AU1393" s="351">
        <f t="shared" si="734"/>
        <v>0.34810918089531739</v>
      </c>
      <c r="AV1393" s="416">
        <f t="shared" si="735"/>
        <v>8.6285528073806876</v>
      </c>
      <c r="AW1393" s="348">
        <f t="shared" si="736"/>
        <v>8.4711900521569596</v>
      </c>
      <c r="AX1393" s="351">
        <f t="shared" si="737"/>
        <v>0.15736275522372825</v>
      </c>
      <c r="AY1393" s="208">
        <v>6.2E-2</v>
      </c>
      <c r="AZ1393" s="221">
        <v>3.9896615261590575E-3</v>
      </c>
      <c r="BA1393" s="223">
        <f t="shared" si="738"/>
        <v>5.801033847384094E-2</v>
      </c>
      <c r="BB1393" s="227">
        <f t="shared" si="739"/>
        <v>2.8027099999999999E-2</v>
      </c>
      <c r="BC1393" s="221">
        <f t="shared" si="740"/>
        <v>1.8035264929002019E-3</v>
      </c>
      <c r="BD1393" s="223">
        <f t="shared" si="741"/>
        <v>2.6223573507099796E-2</v>
      </c>
      <c r="BE1393" s="237">
        <f t="shared" si="742"/>
        <v>110.93094794681012</v>
      </c>
      <c r="BF1393" s="447">
        <f t="shared" si="743"/>
        <v>18.485987129289896</v>
      </c>
    </row>
    <row r="1394" spans="1:58" ht="15.75" thickBot="1" x14ac:dyDescent="0.3">
      <c r="A1394" s="22">
        <v>1388</v>
      </c>
      <c r="B1394" s="23">
        <v>20</v>
      </c>
      <c r="C1394" s="24" t="s">
        <v>5</v>
      </c>
      <c r="D1394" s="24" t="s">
        <v>10</v>
      </c>
      <c r="E1394" s="25" t="s">
        <v>7</v>
      </c>
      <c r="F1394" s="26" t="s">
        <v>38</v>
      </c>
      <c r="G1394" s="27">
        <v>42690</v>
      </c>
      <c r="H1394" s="28">
        <v>26</v>
      </c>
      <c r="I1394" s="25">
        <v>182</v>
      </c>
      <c r="J1394" s="41"/>
      <c r="K1394" s="41"/>
      <c r="L1394" s="42">
        <v>180.00466118135458</v>
      </c>
      <c r="M1394" s="41"/>
      <c r="N1394" s="41"/>
      <c r="O1394" s="41"/>
      <c r="P1394" s="41"/>
      <c r="Q1394" s="41"/>
      <c r="R1394" s="41"/>
      <c r="S1394" s="314">
        <v>20974.743136388708</v>
      </c>
      <c r="T1394" s="322">
        <v>1410.0365125872775</v>
      </c>
      <c r="U1394" s="327">
        <v>183.10890156498075</v>
      </c>
      <c r="V1394" s="289">
        <f t="shared" si="726"/>
        <v>14.875319148936171</v>
      </c>
      <c r="W1394" s="300">
        <f t="shared" si="727"/>
        <v>114.54791633352296</v>
      </c>
      <c r="X1394" s="307">
        <f t="shared" si="728"/>
        <v>7.7005350397282069</v>
      </c>
      <c r="Y1394" s="41">
        <v>436.91</v>
      </c>
      <c r="Z1394" s="264">
        <v>168.7</v>
      </c>
      <c r="AA1394" s="194">
        <v>3.93</v>
      </c>
      <c r="AB1394" s="73">
        <v>6.3961711419011049</v>
      </c>
      <c r="AC1394" s="255">
        <f t="shared" si="729"/>
        <v>5.3301426182509205E-4</v>
      </c>
      <c r="AD1394" s="80">
        <f t="shared" si="730"/>
        <v>2.7945511336080116</v>
      </c>
      <c r="AE1394" s="145">
        <v>0.15725306415000001</v>
      </c>
      <c r="AF1394" s="150">
        <v>0.14307048170000003</v>
      </c>
      <c r="AG1394" s="155">
        <v>9.9155552674999967E-2</v>
      </c>
      <c r="AH1394" s="160">
        <v>9.1580159875000025E-2</v>
      </c>
      <c r="AI1394" s="179">
        <f t="shared" si="731"/>
        <v>2.4585499771862014</v>
      </c>
      <c r="AJ1394" s="179">
        <f t="shared" si="732"/>
        <v>1.4317965833506461</v>
      </c>
      <c r="AK1394" s="260">
        <f t="shared" si="733"/>
        <v>171.81559000207753</v>
      </c>
      <c r="AL1394" s="109">
        <v>125.27351383854747</v>
      </c>
      <c r="AS1394" s="457">
        <v>18.308121864736925</v>
      </c>
      <c r="AT1394" s="349">
        <v>17.958025226328502</v>
      </c>
      <c r="AU1394" s="352">
        <f t="shared" si="734"/>
        <v>0.35009663840842364</v>
      </c>
      <c r="AV1394" s="417">
        <f t="shared" si="735"/>
        <v>7.9990015239222103</v>
      </c>
      <c r="AW1394" s="349">
        <f t="shared" si="736"/>
        <v>7.8460408016351861</v>
      </c>
      <c r="AX1394" s="352">
        <f t="shared" si="737"/>
        <v>0.1529607222870244</v>
      </c>
      <c r="AY1394" s="209">
        <v>7.0000000000000007E-2</v>
      </c>
      <c r="AZ1394" s="222">
        <v>4.2512882529939879E-2</v>
      </c>
      <c r="BA1394" s="225">
        <f t="shared" si="738"/>
        <v>2.7487117470060128E-2</v>
      </c>
      <c r="BB1394" s="228">
        <f t="shared" si="739"/>
        <v>3.0583700000000005E-2</v>
      </c>
      <c r="BC1394" s="222">
        <f t="shared" si="740"/>
        <v>1.8574303506156034E-2</v>
      </c>
      <c r="BD1394" s="225">
        <f t="shared" si="741"/>
        <v>1.2009396493843971E-2</v>
      </c>
      <c r="BE1394" s="238">
        <f t="shared" si="742"/>
        <v>232.69704976769663</v>
      </c>
      <c r="BF1394" s="448">
        <f t="shared" si="743"/>
        <v>18.269730240709467</v>
      </c>
    </row>
    <row r="1395" spans="1:58" x14ac:dyDescent="0.25">
      <c r="A1395" s="8">
        <v>1389</v>
      </c>
      <c r="B1395" s="9">
        <v>21</v>
      </c>
      <c r="C1395" s="10" t="s">
        <v>5</v>
      </c>
      <c r="D1395" s="10" t="s">
        <v>10</v>
      </c>
      <c r="E1395" s="11" t="s">
        <v>8</v>
      </c>
      <c r="F1395" s="12" t="s">
        <v>38</v>
      </c>
      <c r="G1395" s="13">
        <v>42689</v>
      </c>
      <c r="H1395" s="14">
        <v>26</v>
      </c>
      <c r="I1395" s="11">
        <v>182</v>
      </c>
      <c r="J1395" s="39"/>
      <c r="K1395" s="39"/>
      <c r="L1395" s="44">
        <v>180.00980182166705</v>
      </c>
      <c r="M1395" s="39"/>
      <c r="N1395" s="39"/>
      <c r="O1395" s="39"/>
      <c r="P1395" s="39"/>
      <c r="Q1395" s="39"/>
      <c r="R1395" s="39"/>
      <c r="S1395" s="315">
        <v>20975.342140933382</v>
      </c>
      <c r="T1395" s="323">
        <v>1410.076780936392</v>
      </c>
      <c r="U1395" s="328">
        <v>183.11413085734898</v>
      </c>
      <c r="V1395" s="287">
        <f t="shared" si="726"/>
        <v>14.875319148936169</v>
      </c>
      <c r="W1395" s="298">
        <f t="shared" si="727"/>
        <v>114.54791633352293</v>
      </c>
      <c r="X1395" s="305">
        <f t="shared" si="728"/>
        <v>7.7005350397282069</v>
      </c>
      <c r="Y1395" s="39">
        <v>442.5</v>
      </c>
      <c r="Z1395" s="262">
        <v>123.2</v>
      </c>
      <c r="AA1395" s="192">
        <v>4.2699999999999996</v>
      </c>
      <c r="AB1395" s="71">
        <v>8.411999919230075</v>
      </c>
      <c r="AC1395" s="253">
        <f t="shared" si="729"/>
        <v>7.0099999326917286E-4</v>
      </c>
      <c r="AD1395" s="78">
        <f t="shared" si="730"/>
        <v>3.7223099642593085</v>
      </c>
      <c r="AE1395" s="163">
        <v>0.21891055254999997</v>
      </c>
      <c r="AF1395" s="165">
        <v>0.20117595039999997</v>
      </c>
      <c r="AG1395" s="167">
        <v>0.14114997537500001</v>
      </c>
      <c r="AH1395" s="169">
        <v>0.12948174027499998</v>
      </c>
      <c r="AI1395" s="177">
        <f t="shared" si="731"/>
        <v>2.6023603738935388</v>
      </c>
      <c r="AJ1395" s="177">
        <f t="shared" si="732"/>
        <v>1.5392503746820181</v>
      </c>
      <c r="AK1395" s="258">
        <f t="shared" si="733"/>
        <v>184.71004496184219</v>
      </c>
      <c r="AL1395" s="107">
        <v>90.253872470044428</v>
      </c>
      <c r="AS1395" s="455">
        <v>13.623934022814579</v>
      </c>
      <c r="AT1395" s="347">
        <v>12.872682083363546</v>
      </c>
      <c r="AU1395" s="350">
        <f t="shared" si="734"/>
        <v>0.75125193945103241</v>
      </c>
      <c r="AV1395" s="415">
        <f t="shared" si="735"/>
        <v>6.0285908050954511</v>
      </c>
      <c r="AW1395" s="347">
        <f t="shared" si="736"/>
        <v>5.6961618218883698</v>
      </c>
      <c r="AX1395" s="350">
        <f t="shared" si="737"/>
        <v>0.33242898320708186</v>
      </c>
      <c r="AY1395" s="226">
        <v>8.6186012011497407E-2</v>
      </c>
      <c r="AZ1395" s="220">
        <v>5.8000000000000003E-2</v>
      </c>
      <c r="BA1395" s="224">
        <f t="shared" si="738"/>
        <v>2.8186012011497404E-2</v>
      </c>
      <c r="BB1395" s="226">
        <f t="shared" si="739"/>
        <v>3.8137310315087602E-2</v>
      </c>
      <c r="BC1395" s="220">
        <f t="shared" si="740"/>
        <v>2.5665000000000004E-2</v>
      </c>
      <c r="BD1395" s="224">
        <f t="shared" si="741"/>
        <v>1.24723103150876E-2</v>
      </c>
      <c r="BE1395" s="236">
        <f t="shared" si="742"/>
        <v>298.44590699098268</v>
      </c>
      <c r="BF1395" s="446">
        <f t="shared" si="743"/>
        <v>11.197308755538169</v>
      </c>
    </row>
    <row r="1396" spans="1:58" x14ac:dyDescent="0.25">
      <c r="A1396" s="15">
        <v>1390</v>
      </c>
      <c r="B1396" s="16">
        <v>22</v>
      </c>
      <c r="C1396" s="17" t="s">
        <v>5</v>
      </c>
      <c r="D1396" s="17" t="s">
        <v>10</v>
      </c>
      <c r="E1396" s="18" t="s">
        <v>8</v>
      </c>
      <c r="F1396" s="19" t="s">
        <v>38</v>
      </c>
      <c r="G1396" s="20">
        <v>42689</v>
      </c>
      <c r="H1396" s="21">
        <v>26</v>
      </c>
      <c r="I1396" s="18">
        <v>182</v>
      </c>
      <c r="J1396" s="40"/>
      <c r="K1396" s="40"/>
      <c r="L1396" s="43">
        <v>179.9995205410421</v>
      </c>
      <c r="M1396" s="40"/>
      <c r="N1396" s="40"/>
      <c r="O1396" s="40"/>
      <c r="P1396" s="40"/>
      <c r="Q1396" s="40"/>
      <c r="R1396" s="40"/>
      <c r="S1396" s="313">
        <v>20974.144131844027</v>
      </c>
      <c r="T1396" s="321">
        <v>1409.9962442381629</v>
      </c>
      <c r="U1396" s="326">
        <v>183.10367227261256</v>
      </c>
      <c r="V1396" s="288">
        <f t="shared" si="726"/>
        <v>14.875319148936171</v>
      </c>
      <c r="W1396" s="299">
        <f t="shared" si="727"/>
        <v>114.54791633352293</v>
      </c>
      <c r="X1396" s="306">
        <f t="shared" si="728"/>
        <v>7.700535039728206</v>
      </c>
      <c r="Y1396" s="40">
        <v>436.41999999999996</v>
      </c>
      <c r="Z1396" s="263">
        <v>99.2</v>
      </c>
      <c r="AA1396" s="193">
        <v>4.29</v>
      </c>
      <c r="AB1396" s="72">
        <v>8.8272815676004548</v>
      </c>
      <c r="AC1396" s="254">
        <f t="shared" si="729"/>
        <v>7.3560679730003793E-4</v>
      </c>
      <c r="AD1396" s="79">
        <f t="shared" si="730"/>
        <v>3.85240222173219</v>
      </c>
      <c r="AE1396" s="163">
        <v>0.24802175904999996</v>
      </c>
      <c r="AF1396" s="165">
        <v>0.22977908689999998</v>
      </c>
      <c r="AG1396" s="167">
        <v>0.161208786075</v>
      </c>
      <c r="AH1396" s="169">
        <v>0.14840392017499998</v>
      </c>
      <c r="AI1396" s="178">
        <f t="shared" si="731"/>
        <v>2.8097184523980285</v>
      </c>
      <c r="AJ1396" s="178">
        <f t="shared" si="732"/>
        <v>1.6811961761784047</v>
      </c>
      <c r="AK1396" s="259">
        <f t="shared" si="733"/>
        <v>201.74354114140854</v>
      </c>
      <c r="AL1396" s="108">
        <v>88.431712268756485</v>
      </c>
      <c r="AS1396" s="455">
        <v>11.034154893374904</v>
      </c>
      <c r="AT1396" s="348">
        <v>10.381661519583183</v>
      </c>
      <c r="AU1396" s="351">
        <f t="shared" si="734"/>
        <v>0.6524933737917209</v>
      </c>
      <c r="AV1396" s="416">
        <f t="shared" si="735"/>
        <v>4.8155258785666746</v>
      </c>
      <c r="AW1396" s="348">
        <f t="shared" si="736"/>
        <v>4.5307647203764931</v>
      </c>
      <c r="AX1396" s="351">
        <f t="shared" si="737"/>
        <v>0.28476115819018283</v>
      </c>
      <c r="AY1396" s="208">
        <v>6.2E-2</v>
      </c>
      <c r="AZ1396" s="221">
        <v>2.8085584381714726E-2</v>
      </c>
      <c r="BA1396" s="223">
        <f t="shared" si="738"/>
        <v>3.3914415618285274E-2</v>
      </c>
      <c r="BB1396" s="227">
        <f t="shared" si="739"/>
        <v>2.7058039999999998E-2</v>
      </c>
      <c r="BC1396" s="221">
        <f t="shared" si="740"/>
        <v>1.2257110735867939E-2</v>
      </c>
      <c r="BD1396" s="223">
        <f t="shared" si="741"/>
        <v>1.4800929264132059E-2</v>
      </c>
      <c r="BE1396" s="237">
        <f t="shared" si="742"/>
        <v>260.28110485386469</v>
      </c>
      <c r="BF1396" s="447">
        <f t="shared" si="743"/>
        <v>13.528538253659212</v>
      </c>
    </row>
    <row r="1397" spans="1:58" x14ac:dyDescent="0.25">
      <c r="A1397" s="15">
        <v>1391</v>
      </c>
      <c r="B1397" s="16">
        <v>23</v>
      </c>
      <c r="C1397" s="17" t="s">
        <v>5</v>
      </c>
      <c r="D1397" s="17" t="s">
        <v>10</v>
      </c>
      <c r="E1397" s="18" t="s">
        <v>8</v>
      </c>
      <c r="F1397" s="19" t="s">
        <v>38</v>
      </c>
      <c r="G1397" s="20">
        <v>42689</v>
      </c>
      <c r="H1397" s="21">
        <v>26</v>
      </c>
      <c r="I1397" s="18">
        <v>182</v>
      </c>
      <c r="J1397" s="40"/>
      <c r="K1397" s="40"/>
      <c r="L1397" s="43">
        <v>180.00466118135458</v>
      </c>
      <c r="M1397" s="40"/>
      <c r="N1397" s="40"/>
      <c r="O1397" s="40"/>
      <c r="P1397" s="40"/>
      <c r="Q1397" s="40"/>
      <c r="R1397" s="40"/>
      <c r="S1397" s="313">
        <v>20974.743136388708</v>
      </c>
      <c r="T1397" s="321">
        <v>1410.0365125872775</v>
      </c>
      <c r="U1397" s="326">
        <v>183.10890156498075</v>
      </c>
      <c r="V1397" s="288">
        <f t="shared" si="726"/>
        <v>14.875319148936171</v>
      </c>
      <c r="W1397" s="299">
        <f t="shared" si="727"/>
        <v>114.54791633352296</v>
      </c>
      <c r="X1397" s="306">
        <f t="shared" si="728"/>
        <v>7.7005350397282069</v>
      </c>
      <c r="Y1397" s="40">
        <v>438.82999999999993</v>
      </c>
      <c r="Z1397" s="263">
        <v>97.2</v>
      </c>
      <c r="AA1397" s="193">
        <v>4.38</v>
      </c>
      <c r="AB1397" s="72">
        <v>8.1752729100645851</v>
      </c>
      <c r="AC1397" s="254">
        <f t="shared" si="729"/>
        <v>6.8127274250538207E-4</v>
      </c>
      <c r="AD1397" s="79">
        <f t="shared" si="730"/>
        <v>3.5875550111236412</v>
      </c>
      <c r="AE1397" s="163">
        <v>0.21780083324999994</v>
      </c>
      <c r="AF1397" s="165">
        <v>0.20159890500000005</v>
      </c>
      <c r="AG1397" s="167">
        <v>0.14009598637499998</v>
      </c>
      <c r="AH1397" s="169">
        <v>0.12832022447499997</v>
      </c>
      <c r="AI1397" s="178">
        <f t="shared" si="731"/>
        <v>2.6641414377967148</v>
      </c>
      <c r="AJ1397" s="178">
        <f t="shared" si="732"/>
        <v>1.5696139552359756</v>
      </c>
      <c r="AK1397" s="259">
        <f t="shared" si="733"/>
        <v>188.35367462831707</v>
      </c>
      <c r="AL1397" s="108">
        <v>90.595527507785917</v>
      </c>
      <c r="AS1397" s="455">
        <v>11.036719251132856</v>
      </c>
      <c r="AT1397" s="348">
        <v>10.384128088193352</v>
      </c>
      <c r="AU1397" s="351">
        <f t="shared" si="734"/>
        <v>0.6525911629395047</v>
      </c>
      <c r="AV1397" s="416">
        <f t="shared" si="735"/>
        <v>4.8432435089746306</v>
      </c>
      <c r="AW1397" s="348">
        <f t="shared" si="736"/>
        <v>4.5568669289418873</v>
      </c>
      <c r="AX1397" s="351">
        <f t="shared" si="737"/>
        <v>0.2863765800327428</v>
      </c>
      <c r="AY1397" s="208">
        <v>0.06</v>
      </c>
      <c r="AZ1397" s="221">
        <v>1.4286939057139125E-2</v>
      </c>
      <c r="BA1397" s="223">
        <f t="shared" si="738"/>
        <v>4.5713060942860873E-2</v>
      </c>
      <c r="BB1397" s="227">
        <f t="shared" si="739"/>
        <v>2.6329799999999993E-2</v>
      </c>
      <c r="BC1397" s="221">
        <f t="shared" si="740"/>
        <v>6.2695374664443609E-3</v>
      </c>
      <c r="BD1397" s="223">
        <f t="shared" si="741"/>
        <v>2.0060262533555633E-2</v>
      </c>
      <c r="BE1397" s="237">
        <f t="shared" si="742"/>
        <v>178.8388863367361</v>
      </c>
      <c r="BF1397" s="447">
        <f t="shared" si="743"/>
        <v>12.527403640037392</v>
      </c>
    </row>
    <row r="1398" spans="1:58" ht="15.75" thickBot="1" x14ac:dyDescent="0.3">
      <c r="A1398" s="22">
        <v>1392</v>
      </c>
      <c r="B1398" s="23">
        <v>24</v>
      </c>
      <c r="C1398" s="24" t="s">
        <v>5</v>
      </c>
      <c r="D1398" s="24" t="s">
        <v>10</v>
      </c>
      <c r="E1398" s="25" t="s">
        <v>8</v>
      </c>
      <c r="F1398" s="26" t="s">
        <v>38</v>
      </c>
      <c r="G1398" s="27">
        <v>42689</v>
      </c>
      <c r="H1398" s="28">
        <v>26</v>
      </c>
      <c r="I1398" s="25">
        <v>182</v>
      </c>
      <c r="J1398" s="41"/>
      <c r="K1398" s="41"/>
      <c r="L1398" s="42">
        <v>180.00980182166705</v>
      </c>
      <c r="M1398" s="41"/>
      <c r="N1398" s="41"/>
      <c r="O1398" s="41"/>
      <c r="P1398" s="41"/>
      <c r="Q1398" s="41"/>
      <c r="R1398" s="41"/>
      <c r="S1398" s="314">
        <v>20975.342140933382</v>
      </c>
      <c r="T1398" s="322">
        <v>1410.076780936392</v>
      </c>
      <c r="U1398" s="327">
        <v>183.11413085734898</v>
      </c>
      <c r="V1398" s="289">
        <f t="shared" si="726"/>
        <v>14.875319148936169</v>
      </c>
      <c r="W1398" s="300">
        <f t="shared" si="727"/>
        <v>114.54791633352293</v>
      </c>
      <c r="X1398" s="307">
        <f t="shared" si="728"/>
        <v>7.7005350397282069</v>
      </c>
      <c r="Y1398" s="41">
        <v>439.25</v>
      </c>
      <c r="Z1398" s="264">
        <v>97.2</v>
      </c>
      <c r="AA1398" s="194">
        <v>4.32</v>
      </c>
      <c r="AB1398" s="73">
        <v>6.9799053438303433</v>
      </c>
      <c r="AC1398" s="255">
        <f t="shared" si="729"/>
        <v>5.8165877865252861E-4</v>
      </c>
      <c r="AD1398" s="80">
        <f t="shared" si="730"/>
        <v>3.0659234222774785</v>
      </c>
      <c r="AE1398" s="145">
        <v>0.17611972235000001</v>
      </c>
      <c r="AF1398" s="150">
        <v>0.1606095656</v>
      </c>
      <c r="AG1398" s="155">
        <v>0.110681183675</v>
      </c>
      <c r="AH1398" s="160">
        <v>0.10332403327500002</v>
      </c>
      <c r="AI1398" s="179">
        <f t="shared" si="731"/>
        <v>2.5232394090512305</v>
      </c>
      <c r="AJ1398" s="179">
        <f t="shared" si="732"/>
        <v>1.4803070841974939</v>
      </c>
      <c r="AK1398" s="260">
        <f t="shared" si="733"/>
        <v>177.63685010369926</v>
      </c>
      <c r="AL1398" s="109">
        <v>81.598611513926613</v>
      </c>
      <c r="AS1398" s="455">
        <v>11.007209249279787</v>
      </c>
      <c r="AT1398" s="349">
        <v>10.355743419934367</v>
      </c>
      <c r="AU1398" s="352">
        <f t="shared" si="734"/>
        <v>0.65146582934542074</v>
      </c>
      <c r="AV1398" s="417">
        <f t="shared" si="735"/>
        <v>4.8349166627461466</v>
      </c>
      <c r="AW1398" s="349">
        <f t="shared" si="736"/>
        <v>4.5487602972061705</v>
      </c>
      <c r="AX1398" s="352">
        <f t="shared" si="737"/>
        <v>0.28615636553997603</v>
      </c>
      <c r="AY1398" s="209">
        <v>5.0999999999999997E-2</v>
      </c>
      <c r="AZ1398" s="222">
        <v>2.8223091354876713E-3</v>
      </c>
      <c r="BA1398" s="225">
        <f t="shared" si="738"/>
        <v>4.8177690864512325E-2</v>
      </c>
      <c r="BB1398" s="228">
        <f t="shared" si="739"/>
        <v>2.2401750000000002E-2</v>
      </c>
      <c r="BC1398" s="222">
        <f t="shared" si="740"/>
        <v>1.2396992877629597E-3</v>
      </c>
      <c r="BD1398" s="225">
        <f t="shared" si="741"/>
        <v>2.1162050712237038E-2</v>
      </c>
      <c r="BE1398" s="238">
        <f t="shared" si="742"/>
        <v>144.87837043621656</v>
      </c>
      <c r="BF1398" s="448">
        <f t="shared" si="743"/>
        <v>10.714154188015673</v>
      </c>
    </row>
    <row r="1399" spans="1:58" x14ac:dyDescent="0.25">
      <c r="A1399" s="8">
        <v>1393</v>
      </c>
      <c r="B1399" s="9">
        <v>25</v>
      </c>
      <c r="C1399" s="10" t="s">
        <v>11</v>
      </c>
      <c r="D1399" s="10" t="s">
        <v>6</v>
      </c>
      <c r="E1399" s="11" t="s">
        <v>7</v>
      </c>
      <c r="F1399" s="12" t="s">
        <v>38</v>
      </c>
      <c r="G1399" s="13">
        <v>42690</v>
      </c>
      <c r="H1399" s="14">
        <v>26</v>
      </c>
      <c r="I1399" s="11">
        <v>182</v>
      </c>
      <c r="J1399" s="39"/>
      <c r="K1399" s="39"/>
      <c r="L1399" s="44">
        <v>30.00289567148134</v>
      </c>
      <c r="M1399" s="39"/>
      <c r="N1399" s="39"/>
      <c r="O1399" s="39"/>
      <c r="P1399" s="39"/>
      <c r="Q1399" s="39"/>
      <c r="R1399" s="39"/>
      <c r="S1399" s="315">
        <v>14704.519178245244</v>
      </c>
      <c r="T1399" s="323">
        <v>369.83569397712665</v>
      </c>
      <c r="U1399" s="328">
        <v>21.756929828027083</v>
      </c>
      <c r="V1399" s="287">
        <f t="shared" si="726"/>
        <v>39.75959978366685</v>
      </c>
      <c r="W1399" s="298">
        <f t="shared" si="727"/>
        <v>675.85451138896508</v>
      </c>
      <c r="X1399" s="305">
        <f t="shared" si="728"/>
        <v>16.998524005933394</v>
      </c>
      <c r="Y1399" s="39">
        <v>450.71999999999997</v>
      </c>
      <c r="Z1399" s="262">
        <v>108.7</v>
      </c>
      <c r="AA1399" s="192">
        <v>3.98</v>
      </c>
      <c r="AB1399" s="71">
        <v>24.747755428830882</v>
      </c>
      <c r="AC1399" s="253">
        <f t="shared" si="729"/>
        <v>2.0623129524025736E-3</v>
      </c>
      <c r="AD1399" s="78">
        <f t="shared" si="730"/>
        <v>11.154308326882655</v>
      </c>
      <c r="AE1399" s="163">
        <v>1.0684279277500002</v>
      </c>
      <c r="AF1399" s="165">
        <v>1.0257232412999999</v>
      </c>
      <c r="AG1399" s="167">
        <v>0.81015334277499995</v>
      </c>
      <c r="AH1399" s="169">
        <v>0.76043046267499992</v>
      </c>
      <c r="AI1399" s="177">
        <f t="shared" si="731"/>
        <v>4.3172720484593627</v>
      </c>
      <c r="AJ1399" s="177">
        <f t="shared" si="732"/>
        <v>3.0727249784807</v>
      </c>
      <c r="AK1399" s="258">
        <f t="shared" si="733"/>
        <v>368.72699741768395</v>
      </c>
      <c r="AL1399" s="107">
        <v>201.70174578131949</v>
      </c>
      <c r="AS1399" s="456">
        <v>10.747374169105466</v>
      </c>
      <c r="AT1399" s="348">
        <v>10.185211206744887</v>
      </c>
      <c r="AU1399" s="350">
        <f t="shared" si="734"/>
        <v>0.5621629623605795</v>
      </c>
      <c r="AV1399" s="415">
        <f t="shared" si="735"/>
        <v>4.8440564854992152</v>
      </c>
      <c r="AW1399" s="347">
        <f t="shared" si="736"/>
        <v>4.5906783951040548</v>
      </c>
      <c r="AX1399" s="350">
        <f t="shared" si="737"/>
        <v>0.25337809039516035</v>
      </c>
      <c r="AY1399" s="207">
        <v>1.3839999999999999</v>
      </c>
      <c r="AZ1399" s="220">
        <v>1.3077053136627019</v>
      </c>
      <c r="BA1399" s="224">
        <f t="shared" si="738"/>
        <v>7.6294686337297968E-2</v>
      </c>
      <c r="BB1399" s="226">
        <f t="shared" si="739"/>
        <v>0.62379647999999988</v>
      </c>
      <c r="BC1399" s="220">
        <f t="shared" si="740"/>
        <v>0.589408938974053</v>
      </c>
      <c r="BD1399" s="224">
        <f t="shared" si="741"/>
        <v>3.438754102594694E-2</v>
      </c>
      <c r="BE1399" s="236">
        <f t="shared" si="742"/>
        <v>324.37062942262224</v>
      </c>
      <c r="BF1399" s="446">
        <f t="shared" si="743"/>
        <v>44.022386898120317</v>
      </c>
    </row>
    <row r="1400" spans="1:58" x14ac:dyDescent="0.25">
      <c r="A1400" s="15">
        <v>1394</v>
      </c>
      <c r="B1400" s="16">
        <v>26</v>
      </c>
      <c r="C1400" s="17" t="s">
        <v>11</v>
      </c>
      <c r="D1400" s="17" t="s">
        <v>6</v>
      </c>
      <c r="E1400" s="18" t="s">
        <v>7</v>
      </c>
      <c r="F1400" s="19" t="s">
        <v>38</v>
      </c>
      <c r="G1400" s="20">
        <v>42690</v>
      </c>
      <c r="H1400" s="21">
        <v>26</v>
      </c>
      <c r="I1400" s="18">
        <v>182</v>
      </c>
      <c r="J1400" s="40"/>
      <c r="K1400" s="40"/>
      <c r="L1400" s="43">
        <v>29.99935613326728</v>
      </c>
      <c r="M1400" s="40"/>
      <c r="N1400" s="40"/>
      <c r="O1400" s="40"/>
      <c r="P1400" s="40"/>
      <c r="Q1400" s="40"/>
      <c r="R1400" s="40"/>
      <c r="S1400" s="313">
        <v>14702.784438768073</v>
      </c>
      <c r="T1400" s="321">
        <v>369.79206326940806</v>
      </c>
      <c r="U1400" s="326">
        <v>21.754363092956236</v>
      </c>
      <c r="V1400" s="288"/>
      <c r="W1400" s="299"/>
      <c r="X1400" s="306"/>
      <c r="Y1400" s="40">
        <v>446.30999999999995</v>
      </c>
      <c r="Z1400" s="263"/>
      <c r="AA1400" s="193"/>
      <c r="AB1400" s="72"/>
      <c r="AC1400" s="254"/>
      <c r="AD1400" s="79"/>
      <c r="AE1400" s="163"/>
      <c r="AF1400" s="165"/>
      <c r="AG1400" s="167"/>
      <c r="AH1400" s="169"/>
      <c r="AI1400" s="178"/>
      <c r="AJ1400" s="178"/>
      <c r="AK1400" s="259"/>
      <c r="AL1400" s="108">
        <v>233.95398134411641</v>
      </c>
      <c r="AS1400" s="455"/>
      <c r="AT1400" s="348"/>
      <c r="AU1400" s="351"/>
      <c r="AV1400" s="416"/>
      <c r="AW1400" s="348"/>
      <c r="AX1400" s="351"/>
      <c r="AY1400" s="208"/>
      <c r="AZ1400" s="221"/>
      <c r="BA1400" s="223"/>
      <c r="BB1400" s="227"/>
      <c r="BC1400" s="221"/>
      <c r="BD1400" s="223"/>
      <c r="BE1400" s="237"/>
      <c r="BF1400" s="447"/>
    </row>
    <row r="1401" spans="1:58" x14ac:dyDescent="0.25">
      <c r="A1401" s="15">
        <v>1395</v>
      </c>
      <c r="B1401" s="16">
        <v>27</v>
      </c>
      <c r="C1401" s="17" t="s">
        <v>11</v>
      </c>
      <c r="D1401" s="17" t="s">
        <v>6</v>
      </c>
      <c r="E1401" s="18" t="s">
        <v>7</v>
      </c>
      <c r="F1401" s="19" t="s">
        <v>38</v>
      </c>
      <c r="G1401" s="20">
        <v>42690</v>
      </c>
      <c r="H1401" s="21">
        <v>26</v>
      </c>
      <c r="I1401" s="18">
        <v>182</v>
      </c>
      <c r="J1401" s="40"/>
      <c r="K1401" s="40"/>
      <c r="L1401" s="43">
        <v>30.001125902374316</v>
      </c>
      <c r="M1401" s="40"/>
      <c r="N1401" s="40"/>
      <c r="O1401" s="40"/>
      <c r="P1401" s="40"/>
      <c r="Q1401" s="40"/>
      <c r="R1401" s="40"/>
      <c r="S1401" s="313">
        <v>14703.65180850666</v>
      </c>
      <c r="T1401" s="321">
        <v>369.81387862326744</v>
      </c>
      <c r="U1401" s="326">
        <v>21.755646460491661</v>
      </c>
      <c r="V1401" s="288">
        <f t="shared" ref="V1401:V1411" si="744">S1401/T1401</f>
        <v>39.759599783666843</v>
      </c>
      <c r="W1401" s="299">
        <f t="shared" ref="W1401:W1411" si="745">S1401/U1401</f>
        <v>675.85451138896508</v>
      </c>
      <c r="X1401" s="306">
        <f t="shared" ref="X1401:X1411" si="746">T1401/U1401</f>
        <v>16.998524005933398</v>
      </c>
      <c r="Y1401" s="40">
        <v>436.97999999999996</v>
      </c>
      <c r="Z1401" s="263">
        <v>129.69999999999999</v>
      </c>
      <c r="AA1401" s="193">
        <v>4</v>
      </c>
      <c r="AB1401" s="72">
        <v>27.405678057718156</v>
      </c>
      <c r="AC1401" s="254">
        <f t="shared" ref="AC1401:AC1411" si="747">(AB1401/12000)</f>
        <v>2.2838065048098465E-3</v>
      </c>
      <c r="AD1401" s="79">
        <f t="shared" ref="AD1401:AD1411" si="748">Y1401*AB1401/1000</f>
        <v>11.975733197661679</v>
      </c>
      <c r="AE1401" s="163">
        <v>0.99653387815000005</v>
      </c>
      <c r="AF1401" s="165">
        <v>0.95002641529999998</v>
      </c>
      <c r="AG1401" s="167">
        <v>0.75452623517500006</v>
      </c>
      <c r="AH1401" s="169">
        <v>0.70901597287499996</v>
      </c>
      <c r="AI1401" s="178">
        <f t="shared" ref="AI1401:AI1411" si="749">AE1401/AB1401*100</f>
        <v>3.6362314263899416</v>
      </c>
      <c r="AJ1401" s="178">
        <f t="shared" ref="AJ1401:AJ1411" si="750">AH1401/AB1401*100</f>
        <v>2.5871134127087307</v>
      </c>
      <c r="AK1401" s="259">
        <f t="shared" ref="AK1401:AK1411" si="751">AH1401/AC1401</f>
        <v>310.45360952504768</v>
      </c>
      <c r="AL1401" s="108">
        <v>212.77136900414388</v>
      </c>
      <c r="AS1401" s="455">
        <v>14.144297027591225</v>
      </c>
      <c r="AT1401" s="348">
        <v>13.545214055697128</v>
      </c>
      <c r="AU1401" s="351">
        <f t="shared" ref="AU1401:AU1411" si="752">AS1401-AT1401</f>
        <v>0.59908297189409687</v>
      </c>
      <c r="AV1401" s="416">
        <f t="shared" ref="AV1401:AV1411" si="753">AS1401*Y1401/1000</f>
        <v>6.180774915116813</v>
      </c>
      <c r="AW1401" s="348">
        <f t="shared" ref="AW1401:AW1411" si="754">AT1401*Y1401/1000</f>
        <v>5.9189876380585309</v>
      </c>
      <c r="AX1401" s="351">
        <f t="shared" ref="AX1401:AX1411" si="755">AU1401*Y1401/1000</f>
        <v>0.26178727705828242</v>
      </c>
      <c r="AY1401" s="208">
        <v>1.762</v>
      </c>
      <c r="AZ1401" s="221">
        <v>1.6829350771760818</v>
      </c>
      <c r="BA1401" s="223">
        <f t="shared" ref="BA1401:BA1411" si="756">AY1401-AZ1401</f>
        <v>7.9064922823918193E-2</v>
      </c>
      <c r="BB1401" s="227">
        <f t="shared" ref="BB1401:BB1411" si="757">AY1401*Y1401/1000</f>
        <v>0.76995875999999996</v>
      </c>
      <c r="BC1401" s="221">
        <f t="shared" ref="BC1401:BC1411" si="758">AZ1401*Y1401/1000</f>
        <v>0.7354089700244042</v>
      </c>
      <c r="BD1401" s="223">
        <f t="shared" ref="BD1401:BD1411" si="759">BA1401*Y1401/1000</f>
        <v>3.4549789975595775E-2</v>
      </c>
      <c r="BE1401" s="237">
        <f t="shared" ref="BE1401:BE1411" si="760">AB1401/BA1401</f>
        <v>346.62246011106674</v>
      </c>
      <c r="BF1401" s="447">
        <f t="shared" ref="BF1401:BF1411" si="761">AB1401/AU1401</f>
        <v>45.746047448270332</v>
      </c>
    </row>
    <row r="1402" spans="1:58" ht="15.75" thickBot="1" x14ac:dyDescent="0.3">
      <c r="A1402" s="22">
        <v>1396</v>
      </c>
      <c r="B1402" s="23">
        <v>28</v>
      </c>
      <c r="C1402" s="24" t="s">
        <v>11</v>
      </c>
      <c r="D1402" s="24" t="s">
        <v>6</v>
      </c>
      <c r="E1402" s="25" t="s">
        <v>7</v>
      </c>
      <c r="F1402" s="26" t="s">
        <v>38</v>
      </c>
      <c r="G1402" s="27">
        <v>42690</v>
      </c>
      <c r="H1402" s="28">
        <v>26</v>
      </c>
      <c r="I1402" s="25">
        <v>182</v>
      </c>
      <c r="J1402" s="41"/>
      <c r="K1402" s="41"/>
      <c r="L1402" s="42">
        <v>30.001125902374316</v>
      </c>
      <c r="M1402" s="41"/>
      <c r="N1402" s="41"/>
      <c r="O1402" s="41"/>
      <c r="P1402" s="41"/>
      <c r="Q1402" s="41"/>
      <c r="R1402" s="41"/>
      <c r="S1402" s="314">
        <v>14703.65180850666</v>
      </c>
      <c r="T1402" s="322">
        <v>369.81387862326744</v>
      </c>
      <c r="U1402" s="327">
        <v>21.755646460491661</v>
      </c>
      <c r="V1402" s="289">
        <f t="shared" si="744"/>
        <v>39.759599783666843</v>
      </c>
      <c r="W1402" s="300">
        <f t="shared" si="745"/>
        <v>675.85451138896508</v>
      </c>
      <c r="X1402" s="307">
        <f t="shared" si="746"/>
        <v>16.998524005933398</v>
      </c>
      <c r="Y1402" s="41">
        <v>443.84999999999997</v>
      </c>
      <c r="Z1402" s="264">
        <v>109.7</v>
      </c>
      <c r="AA1402" s="194">
        <v>4.12</v>
      </c>
      <c r="AB1402" s="73">
        <v>36.160975017336128</v>
      </c>
      <c r="AC1402" s="255">
        <f t="shared" si="747"/>
        <v>3.0134145847780106E-3</v>
      </c>
      <c r="AD1402" s="80">
        <f t="shared" si="748"/>
        <v>16.050048761444639</v>
      </c>
      <c r="AE1402" s="145">
        <v>1.4569754665500003</v>
      </c>
      <c r="AF1402" s="150">
        <v>1.3929120521</v>
      </c>
      <c r="AG1402" s="155">
        <v>1.1073640361750001</v>
      </c>
      <c r="AH1402" s="160">
        <v>1.0370847060749999</v>
      </c>
      <c r="AI1402" s="179">
        <f t="shared" si="749"/>
        <v>4.0291376707942854</v>
      </c>
      <c r="AJ1402" s="179">
        <f t="shared" si="750"/>
        <v>2.8679666562580395</v>
      </c>
      <c r="AK1402" s="260">
        <f t="shared" si="751"/>
        <v>344.15599875096473</v>
      </c>
      <c r="AL1402" s="109">
        <v>236.30001260327469</v>
      </c>
      <c r="AS1402" s="457">
        <v>12.977454575364961</v>
      </c>
      <c r="AT1402" s="348">
        <v>12.378981182060766</v>
      </c>
      <c r="AU1402" s="352">
        <f t="shared" si="752"/>
        <v>0.5984733933041948</v>
      </c>
      <c r="AV1402" s="417">
        <f t="shared" si="753"/>
        <v>5.760043213275738</v>
      </c>
      <c r="AW1402" s="349">
        <f t="shared" si="754"/>
        <v>5.4944107976576708</v>
      </c>
      <c r="AX1402" s="352">
        <f t="shared" si="755"/>
        <v>0.26563241561806683</v>
      </c>
      <c r="AY1402" s="209">
        <v>1.6759999999999999</v>
      </c>
      <c r="AZ1402" s="222">
        <v>1.6402217247237163</v>
      </c>
      <c r="BA1402" s="225">
        <f t="shared" si="756"/>
        <v>3.5778275276283633E-2</v>
      </c>
      <c r="BB1402" s="228">
        <f t="shared" si="757"/>
        <v>0.7438925999999999</v>
      </c>
      <c r="BC1402" s="222">
        <f t="shared" si="758"/>
        <v>0.72801241251862148</v>
      </c>
      <c r="BD1402" s="225">
        <f t="shared" si="759"/>
        <v>1.588018748137849E-2</v>
      </c>
      <c r="BE1402" s="238">
        <f t="shared" si="760"/>
        <v>1010.6964278768959</v>
      </c>
      <c r="BF1402" s="448">
        <f t="shared" si="761"/>
        <v>60.422026145038771</v>
      </c>
    </row>
    <row r="1403" spans="1:58" x14ac:dyDescent="0.25">
      <c r="A1403" s="8">
        <v>1397</v>
      </c>
      <c r="B1403" s="9">
        <v>29</v>
      </c>
      <c r="C1403" s="10" t="s">
        <v>11</v>
      </c>
      <c r="D1403" s="10" t="s">
        <v>6</v>
      </c>
      <c r="E1403" s="11" t="s">
        <v>8</v>
      </c>
      <c r="F1403" s="12" t="s">
        <v>38</v>
      </c>
      <c r="G1403" s="13">
        <v>42689</v>
      </c>
      <c r="H1403" s="14">
        <v>26</v>
      </c>
      <c r="I1403" s="11">
        <v>182</v>
      </c>
      <c r="J1403" s="39"/>
      <c r="K1403" s="39"/>
      <c r="L1403" s="44">
        <v>30.001125902374316</v>
      </c>
      <c r="M1403" s="39"/>
      <c r="N1403" s="39"/>
      <c r="O1403" s="39"/>
      <c r="P1403" s="39"/>
      <c r="Q1403" s="39"/>
      <c r="R1403" s="39"/>
      <c r="S1403" s="315">
        <v>14703.65180850666</v>
      </c>
      <c r="T1403" s="323">
        <v>369.81387862326744</v>
      </c>
      <c r="U1403" s="328">
        <v>21.755646460491661</v>
      </c>
      <c r="V1403" s="287">
        <f t="shared" si="744"/>
        <v>39.759599783666843</v>
      </c>
      <c r="W1403" s="298">
        <f t="shared" si="745"/>
        <v>675.85451138896508</v>
      </c>
      <c r="X1403" s="305">
        <f t="shared" si="746"/>
        <v>16.998524005933398</v>
      </c>
      <c r="Y1403" s="39">
        <v>442.17</v>
      </c>
      <c r="Z1403" s="262">
        <v>13.399999999999991</v>
      </c>
      <c r="AA1403" s="192">
        <v>4.74</v>
      </c>
      <c r="AB1403" s="71">
        <v>19.781985445447585</v>
      </c>
      <c r="AC1403" s="253">
        <f t="shared" si="747"/>
        <v>1.6484987871206321E-3</v>
      </c>
      <c r="AD1403" s="78">
        <f t="shared" si="748"/>
        <v>8.7470005044135597</v>
      </c>
      <c r="AE1403" s="163">
        <v>0.66116831414999988</v>
      </c>
      <c r="AF1403" s="165">
        <v>0.63282995660000008</v>
      </c>
      <c r="AG1403" s="167">
        <v>0.51059535887500007</v>
      </c>
      <c r="AH1403" s="169">
        <v>0.47821112717499997</v>
      </c>
      <c r="AI1403" s="177">
        <f t="shared" si="749"/>
        <v>3.3422747983173453</v>
      </c>
      <c r="AJ1403" s="177">
        <f t="shared" si="750"/>
        <v>2.4174071328368631</v>
      </c>
      <c r="AK1403" s="258">
        <f t="shared" si="751"/>
        <v>290.08885594042351</v>
      </c>
      <c r="AL1403" s="107">
        <v>160.0995506856637</v>
      </c>
      <c r="AS1403" s="455">
        <v>0.78523321591725792</v>
      </c>
      <c r="AT1403" s="347">
        <v>0.43617717180145399</v>
      </c>
      <c r="AU1403" s="350">
        <f t="shared" si="752"/>
        <v>0.34905604411580393</v>
      </c>
      <c r="AV1403" s="415">
        <f t="shared" si="753"/>
        <v>0.34720657108213399</v>
      </c>
      <c r="AW1403" s="347">
        <f t="shared" si="754"/>
        <v>0.19286446005544891</v>
      </c>
      <c r="AX1403" s="350">
        <f t="shared" si="755"/>
        <v>0.15434211102668502</v>
      </c>
      <c r="AY1403" s="207">
        <v>0.11799999999999999</v>
      </c>
      <c r="AZ1403" s="220">
        <v>6.6495347901766005E-2</v>
      </c>
      <c r="BA1403" s="224">
        <f t="shared" si="756"/>
        <v>5.1504652098233988E-2</v>
      </c>
      <c r="BB1403" s="226">
        <f t="shared" si="757"/>
        <v>5.2176059999999996E-2</v>
      </c>
      <c r="BC1403" s="220">
        <f t="shared" si="758"/>
        <v>2.9402247981723875E-2</v>
      </c>
      <c r="BD1403" s="224">
        <f t="shared" si="759"/>
        <v>2.2773812018276125E-2</v>
      </c>
      <c r="BE1403" s="236">
        <f t="shared" si="760"/>
        <v>384.08152738742365</v>
      </c>
      <c r="BF1403" s="446">
        <f t="shared" si="761"/>
        <v>56.672805925929339</v>
      </c>
    </row>
    <row r="1404" spans="1:58" x14ac:dyDescent="0.25">
      <c r="A1404" s="15">
        <v>1398</v>
      </c>
      <c r="B1404" s="16">
        <v>30</v>
      </c>
      <c r="C1404" s="17" t="s">
        <v>11</v>
      </c>
      <c r="D1404" s="17" t="s">
        <v>6</v>
      </c>
      <c r="E1404" s="18" t="s">
        <v>8</v>
      </c>
      <c r="F1404" s="19" t="s">
        <v>38</v>
      </c>
      <c r="G1404" s="20">
        <v>42689</v>
      </c>
      <c r="H1404" s="21">
        <v>26</v>
      </c>
      <c r="I1404" s="18">
        <v>182</v>
      </c>
      <c r="J1404" s="40"/>
      <c r="K1404" s="40"/>
      <c r="L1404" s="43">
        <v>30.001125902374316</v>
      </c>
      <c r="M1404" s="40"/>
      <c r="N1404" s="40"/>
      <c r="O1404" s="40"/>
      <c r="P1404" s="40"/>
      <c r="Q1404" s="40"/>
      <c r="R1404" s="40"/>
      <c r="S1404" s="313">
        <v>14703.65180850666</v>
      </c>
      <c r="T1404" s="321">
        <v>369.81387862326744</v>
      </c>
      <c r="U1404" s="326">
        <v>21.755646460491661</v>
      </c>
      <c r="V1404" s="288">
        <f t="shared" si="744"/>
        <v>39.759599783666843</v>
      </c>
      <c r="W1404" s="299">
        <f t="shared" si="745"/>
        <v>675.85451138896508</v>
      </c>
      <c r="X1404" s="306">
        <f t="shared" si="746"/>
        <v>16.998524005933398</v>
      </c>
      <c r="Y1404" s="40">
        <v>443.48</v>
      </c>
      <c r="Z1404" s="263">
        <v>12.799999999999997</v>
      </c>
      <c r="AA1404" s="193">
        <v>4.6500000000000004</v>
      </c>
      <c r="AB1404" s="72">
        <v>21.675333319600348</v>
      </c>
      <c r="AC1404" s="254">
        <f t="shared" si="747"/>
        <v>1.8062777766333625E-3</v>
      </c>
      <c r="AD1404" s="79">
        <f t="shared" si="748"/>
        <v>9.6125768205763631</v>
      </c>
      <c r="AE1404" s="163">
        <v>0.78774092314999999</v>
      </c>
      <c r="AF1404" s="165">
        <v>0.75693666160000006</v>
      </c>
      <c r="AG1404" s="167">
        <v>0.60851076987500008</v>
      </c>
      <c r="AH1404" s="169">
        <v>0.57046153397499999</v>
      </c>
      <c r="AI1404" s="178">
        <f t="shared" si="749"/>
        <v>3.6342736304667098</v>
      </c>
      <c r="AJ1404" s="178">
        <f t="shared" si="750"/>
        <v>2.6318466505848326</v>
      </c>
      <c r="AK1404" s="259">
        <f t="shared" si="751"/>
        <v>315.8215980701799</v>
      </c>
      <c r="AL1404" s="108">
        <v>179.1411247891229</v>
      </c>
      <c r="AS1404" s="455">
        <v>1.2690723173884819</v>
      </c>
      <c r="AT1404" s="348">
        <v>0.72730104613602142</v>
      </c>
      <c r="AU1404" s="351">
        <f t="shared" si="752"/>
        <v>0.5417712712524605</v>
      </c>
      <c r="AV1404" s="416">
        <f t="shared" si="753"/>
        <v>0.56280819131544402</v>
      </c>
      <c r="AW1404" s="348">
        <f t="shared" si="754"/>
        <v>0.32254346794040284</v>
      </c>
      <c r="AX1404" s="351">
        <f t="shared" si="755"/>
        <v>0.24026472337504121</v>
      </c>
      <c r="AY1404" s="208">
        <v>0.10299999999999999</v>
      </c>
      <c r="AZ1404" s="221">
        <v>6.8853202351775986E-2</v>
      </c>
      <c r="BA1404" s="223">
        <f t="shared" si="756"/>
        <v>3.4146797648224009E-2</v>
      </c>
      <c r="BB1404" s="227">
        <f t="shared" si="757"/>
        <v>4.5678440000000001E-2</v>
      </c>
      <c r="BC1404" s="221">
        <f t="shared" si="758"/>
        <v>3.0535018178965614E-2</v>
      </c>
      <c r="BD1404" s="223">
        <f t="shared" si="759"/>
        <v>1.5143421821034384E-2</v>
      </c>
      <c r="BE1404" s="237">
        <f t="shared" si="760"/>
        <v>634.76913832145817</v>
      </c>
      <c r="BF1404" s="447">
        <f t="shared" si="761"/>
        <v>40.008273730520202</v>
      </c>
    </row>
    <row r="1405" spans="1:58" x14ac:dyDescent="0.25">
      <c r="A1405" s="15">
        <v>1399</v>
      </c>
      <c r="B1405" s="16">
        <v>31</v>
      </c>
      <c r="C1405" s="17" t="s">
        <v>11</v>
      </c>
      <c r="D1405" s="17" t="s">
        <v>6</v>
      </c>
      <c r="E1405" s="18" t="s">
        <v>8</v>
      </c>
      <c r="F1405" s="19" t="s">
        <v>38</v>
      </c>
      <c r="G1405" s="20">
        <v>42689</v>
      </c>
      <c r="H1405" s="21">
        <v>26</v>
      </c>
      <c r="I1405" s="18">
        <v>182</v>
      </c>
      <c r="J1405" s="40"/>
      <c r="K1405" s="40"/>
      <c r="L1405" s="43">
        <v>30.00289567148134</v>
      </c>
      <c r="M1405" s="40"/>
      <c r="N1405" s="40"/>
      <c r="O1405" s="40"/>
      <c r="P1405" s="40"/>
      <c r="Q1405" s="40"/>
      <c r="R1405" s="40"/>
      <c r="S1405" s="313">
        <v>14704.519178245244</v>
      </c>
      <c r="T1405" s="321">
        <v>369.83569397712665</v>
      </c>
      <c r="U1405" s="326">
        <v>21.756929828027083</v>
      </c>
      <c r="V1405" s="288">
        <f t="shared" si="744"/>
        <v>39.75959978366685</v>
      </c>
      <c r="W1405" s="299">
        <f t="shared" si="745"/>
        <v>675.85451138896508</v>
      </c>
      <c r="X1405" s="306">
        <f t="shared" si="746"/>
        <v>16.998524005933394</v>
      </c>
      <c r="Y1405" s="40">
        <v>441.11</v>
      </c>
      <c r="Z1405" s="263">
        <v>24.899999999999991</v>
      </c>
      <c r="AA1405" s="193">
        <v>4.6900000000000004</v>
      </c>
      <c r="AB1405" s="72">
        <v>19.990444241125925</v>
      </c>
      <c r="AC1405" s="254">
        <f t="shared" si="747"/>
        <v>1.6658703534271604E-3</v>
      </c>
      <c r="AD1405" s="79">
        <f t="shared" si="748"/>
        <v>8.8179848592030581</v>
      </c>
      <c r="AE1405" s="163">
        <v>0.81321416014999992</v>
      </c>
      <c r="AF1405" s="165">
        <v>0.77929770159999989</v>
      </c>
      <c r="AG1405" s="167">
        <v>0.62641028307500002</v>
      </c>
      <c r="AH1405" s="169">
        <v>0.58873172847499999</v>
      </c>
      <c r="AI1405" s="178">
        <f t="shared" si="749"/>
        <v>4.0680144490085484</v>
      </c>
      <c r="AJ1405" s="178">
        <f t="shared" si="750"/>
        <v>2.9450657592882026</v>
      </c>
      <c r="AK1405" s="259">
        <f t="shared" si="751"/>
        <v>353.40789111458429</v>
      </c>
      <c r="AL1405" s="108">
        <v>170.1897628002958</v>
      </c>
      <c r="AS1405" s="455">
        <v>1.3271229769956883</v>
      </c>
      <c r="AT1405" s="348">
        <v>0.7622298745030115</v>
      </c>
      <c r="AU1405" s="351">
        <f t="shared" si="752"/>
        <v>0.56489310249267677</v>
      </c>
      <c r="AV1405" s="416">
        <f t="shared" si="753"/>
        <v>0.5854072163825681</v>
      </c>
      <c r="AW1405" s="348">
        <f t="shared" si="754"/>
        <v>0.33622721994202337</v>
      </c>
      <c r="AX1405" s="351">
        <f t="shared" si="755"/>
        <v>0.24917999644054467</v>
      </c>
      <c r="AY1405" s="208">
        <v>0.13900000000000001</v>
      </c>
      <c r="AZ1405" s="221">
        <v>8.5368653220752225E-2</v>
      </c>
      <c r="BA1405" s="223">
        <f t="shared" si="756"/>
        <v>5.3631346779247788E-2</v>
      </c>
      <c r="BB1405" s="227">
        <f t="shared" si="757"/>
        <v>6.1314290000000007E-2</v>
      </c>
      <c r="BC1405" s="221">
        <f t="shared" si="758"/>
        <v>3.7656966622206016E-2</v>
      </c>
      <c r="BD1405" s="223">
        <f t="shared" si="759"/>
        <v>2.3657323377793995E-2</v>
      </c>
      <c r="BE1405" s="237">
        <f t="shared" si="760"/>
        <v>372.7380616304244</v>
      </c>
      <c r="BF1405" s="447">
        <f t="shared" si="761"/>
        <v>35.388012622060792</v>
      </c>
    </row>
    <row r="1406" spans="1:58" ht="15.75" thickBot="1" x14ac:dyDescent="0.3">
      <c r="A1406" s="22">
        <v>1400</v>
      </c>
      <c r="B1406" s="23">
        <v>32</v>
      </c>
      <c r="C1406" s="24" t="s">
        <v>11</v>
      </c>
      <c r="D1406" s="24" t="s">
        <v>6</v>
      </c>
      <c r="E1406" s="25" t="s">
        <v>8</v>
      </c>
      <c r="F1406" s="26" t="s">
        <v>38</v>
      </c>
      <c r="G1406" s="27">
        <v>42689</v>
      </c>
      <c r="H1406" s="28">
        <v>26</v>
      </c>
      <c r="I1406" s="25">
        <v>182</v>
      </c>
      <c r="J1406" s="41"/>
      <c r="K1406" s="41"/>
      <c r="L1406" s="42">
        <v>29.99935613326728</v>
      </c>
      <c r="M1406" s="41"/>
      <c r="N1406" s="41"/>
      <c r="O1406" s="41"/>
      <c r="P1406" s="41"/>
      <c r="Q1406" s="41"/>
      <c r="R1406" s="41"/>
      <c r="S1406" s="314">
        <v>14702.784438768073</v>
      </c>
      <c r="T1406" s="322">
        <v>369.79206326940806</v>
      </c>
      <c r="U1406" s="327">
        <v>21.754363092956236</v>
      </c>
      <c r="V1406" s="289">
        <f t="shared" si="744"/>
        <v>39.759599783666843</v>
      </c>
      <c r="W1406" s="300">
        <f t="shared" si="745"/>
        <v>675.85451138896508</v>
      </c>
      <c r="X1406" s="307">
        <f t="shared" si="746"/>
        <v>16.998524005933398</v>
      </c>
      <c r="Y1406" s="41">
        <v>444</v>
      </c>
      <c r="Z1406" s="264">
        <v>16.299999999999997</v>
      </c>
      <c r="AA1406" s="194">
        <v>4.75</v>
      </c>
      <c r="AB1406" s="73">
        <v>21.207734545021673</v>
      </c>
      <c r="AC1406" s="255">
        <f t="shared" si="747"/>
        <v>1.7673112120851393E-3</v>
      </c>
      <c r="AD1406" s="80">
        <f t="shared" si="748"/>
        <v>9.4162341379896226</v>
      </c>
      <c r="AE1406" s="145">
        <v>0.78708706015000007</v>
      </c>
      <c r="AF1406" s="150">
        <v>0.7525864766</v>
      </c>
      <c r="AG1406" s="155">
        <v>0.60347882657499996</v>
      </c>
      <c r="AH1406" s="160">
        <v>0.56603046507499999</v>
      </c>
      <c r="AI1406" s="179">
        <f t="shared" si="749"/>
        <v>3.7113207847783145</v>
      </c>
      <c r="AJ1406" s="179">
        <f t="shared" si="750"/>
        <v>2.6689812807368933</v>
      </c>
      <c r="AK1406" s="260">
        <f t="shared" si="751"/>
        <v>320.2777536884272</v>
      </c>
      <c r="AL1406" s="109">
        <v>174.3124002557098</v>
      </c>
      <c r="AS1406" s="455">
        <v>1.9857284475754828</v>
      </c>
      <c r="AT1406" s="349">
        <v>1.1585099098910447</v>
      </c>
      <c r="AU1406" s="352">
        <f t="shared" si="752"/>
        <v>0.82721853768443809</v>
      </c>
      <c r="AV1406" s="417">
        <f t="shared" si="753"/>
        <v>0.88166343072351439</v>
      </c>
      <c r="AW1406" s="349">
        <f t="shared" si="754"/>
        <v>0.51437839999162382</v>
      </c>
      <c r="AX1406" s="352">
        <f t="shared" si="755"/>
        <v>0.3672850307318905</v>
      </c>
      <c r="AY1406" s="209">
        <v>0.182</v>
      </c>
      <c r="AZ1406" s="222">
        <v>0.12032492340773425</v>
      </c>
      <c r="BA1406" s="225">
        <f t="shared" si="756"/>
        <v>6.1675076592265746E-2</v>
      </c>
      <c r="BB1406" s="228">
        <f t="shared" si="757"/>
        <v>8.0807999999999991E-2</v>
      </c>
      <c r="BC1406" s="222">
        <f t="shared" si="758"/>
        <v>5.3424265993034008E-2</v>
      </c>
      <c r="BD1406" s="225">
        <f t="shared" si="759"/>
        <v>2.738373400696599E-2</v>
      </c>
      <c r="BE1406" s="238">
        <f t="shared" si="760"/>
        <v>343.86231386830883</v>
      </c>
      <c r="BF1406" s="448">
        <f t="shared" si="761"/>
        <v>25.637402426191588</v>
      </c>
    </row>
    <row r="1407" spans="1:58" x14ac:dyDescent="0.25">
      <c r="A1407" s="8">
        <v>1401</v>
      </c>
      <c r="B1407" s="9">
        <v>33</v>
      </c>
      <c r="C1407" s="10" t="s">
        <v>11</v>
      </c>
      <c r="D1407" s="10" t="s">
        <v>9</v>
      </c>
      <c r="E1407" s="11" t="s">
        <v>7</v>
      </c>
      <c r="F1407" s="12" t="s">
        <v>38</v>
      </c>
      <c r="G1407" s="13">
        <v>42690</v>
      </c>
      <c r="H1407" s="14">
        <v>26</v>
      </c>
      <c r="I1407" s="11">
        <v>182</v>
      </c>
      <c r="J1407" s="39"/>
      <c r="K1407" s="39"/>
      <c r="L1407" s="44">
        <v>75.001994002289706</v>
      </c>
      <c r="M1407" s="39"/>
      <c r="N1407" s="39"/>
      <c r="O1407" s="39"/>
      <c r="P1407" s="39"/>
      <c r="Q1407" s="39"/>
      <c r="R1407" s="39"/>
      <c r="S1407" s="315">
        <v>32866.623791743375</v>
      </c>
      <c r="T1407" s="323">
        <v>1710.0454632522051</v>
      </c>
      <c r="U1407" s="328">
        <v>71.330446390560297</v>
      </c>
      <c r="V1407" s="287">
        <f t="shared" si="744"/>
        <v>19.219736842105267</v>
      </c>
      <c r="W1407" s="298">
        <f t="shared" si="745"/>
        <v>460.76571022402669</v>
      </c>
      <c r="X1407" s="305">
        <f t="shared" si="746"/>
        <v>23.973570190337522</v>
      </c>
      <c r="Y1407" s="39">
        <v>448.97</v>
      </c>
      <c r="Z1407" s="262">
        <v>256.7</v>
      </c>
      <c r="AA1407" s="192">
        <v>3.38</v>
      </c>
      <c r="AB1407" s="71">
        <v>15.983077961113027</v>
      </c>
      <c r="AC1407" s="253">
        <f t="shared" si="747"/>
        <v>1.3319231634260856E-3</v>
      </c>
      <c r="AD1407" s="78">
        <f t="shared" si="748"/>
        <v>7.1759225122009163</v>
      </c>
      <c r="AE1407" s="163">
        <v>0.50239185244999995</v>
      </c>
      <c r="AF1407" s="165">
        <v>0.48010455809999997</v>
      </c>
      <c r="AG1407" s="167">
        <v>0.37784735107499995</v>
      </c>
      <c r="AH1407" s="169">
        <v>0.35405822837499995</v>
      </c>
      <c r="AI1407" s="177">
        <f t="shared" si="749"/>
        <v>3.1432734900769672</v>
      </c>
      <c r="AJ1407" s="177">
        <f t="shared" si="750"/>
        <v>2.2152067908097974</v>
      </c>
      <c r="AK1407" s="258">
        <f t="shared" si="751"/>
        <v>265.82481489717571</v>
      </c>
      <c r="AL1407" s="107">
        <v>179.01585127528435</v>
      </c>
      <c r="AS1407" s="456">
        <v>24.513608664934633</v>
      </c>
      <c r="AT1407" s="348">
        <v>23.781881845266874</v>
      </c>
      <c r="AU1407" s="350">
        <f t="shared" si="752"/>
        <v>0.73172681966775954</v>
      </c>
      <c r="AV1407" s="415">
        <f t="shared" si="753"/>
        <v>11.005874882295702</v>
      </c>
      <c r="AW1407" s="347">
        <f t="shared" si="754"/>
        <v>10.677351492069469</v>
      </c>
      <c r="AX1407" s="350">
        <f t="shared" si="755"/>
        <v>0.328523390226234</v>
      </c>
      <c r="AY1407" s="207">
        <v>1.129</v>
      </c>
      <c r="AZ1407" s="220">
        <v>1.0107965757415189</v>
      </c>
      <c r="BA1407" s="224">
        <f t="shared" si="756"/>
        <v>0.11820342425848107</v>
      </c>
      <c r="BB1407" s="226">
        <f t="shared" si="757"/>
        <v>0.50688712999999996</v>
      </c>
      <c r="BC1407" s="220">
        <f t="shared" si="758"/>
        <v>0.45381733861066975</v>
      </c>
      <c r="BD1407" s="224">
        <f t="shared" si="759"/>
        <v>5.3069791389330247E-2</v>
      </c>
      <c r="BE1407" s="236">
        <f t="shared" si="760"/>
        <v>135.21670849536531</v>
      </c>
      <c r="BF1407" s="446">
        <f t="shared" si="761"/>
        <v>21.842957687911646</v>
      </c>
    </row>
    <row r="1408" spans="1:58" x14ac:dyDescent="0.25">
      <c r="A1408" s="15">
        <v>1402</v>
      </c>
      <c r="B1408" s="16">
        <v>34</v>
      </c>
      <c r="C1408" s="17" t="s">
        <v>11</v>
      </c>
      <c r="D1408" s="17" t="s">
        <v>9</v>
      </c>
      <c r="E1408" s="18" t="s">
        <v>7</v>
      </c>
      <c r="F1408" s="19" t="s">
        <v>38</v>
      </c>
      <c r="G1408" s="20">
        <v>42690</v>
      </c>
      <c r="H1408" s="21">
        <v>26</v>
      </c>
      <c r="I1408" s="18">
        <v>182</v>
      </c>
      <c r="J1408" s="40"/>
      <c r="K1408" s="40"/>
      <c r="L1408" s="43">
        <v>74.988330943667208</v>
      </c>
      <c r="M1408" s="40"/>
      <c r="N1408" s="40"/>
      <c r="O1408" s="40"/>
      <c r="P1408" s="40"/>
      <c r="Q1408" s="40"/>
      <c r="R1408" s="40"/>
      <c r="S1408" s="313">
        <v>32860.636502824404</v>
      </c>
      <c r="T1408" s="321">
        <v>1709.7339455156123</v>
      </c>
      <c r="U1408" s="326">
        <v>71.317452175092185</v>
      </c>
      <c r="V1408" s="288">
        <f t="shared" si="744"/>
        <v>19.219736842105263</v>
      </c>
      <c r="W1408" s="299">
        <f t="shared" si="745"/>
        <v>460.76571022402663</v>
      </c>
      <c r="X1408" s="306">
        <f t="shared" si="746"/>
        <v>23.973570190337526</v>
      </c>
      <c r="Y1408" s="40">
        <v>445.03999999999996</v>
      </c>
      <c r="Z1408" s="263">
        <v>256.7</v>
      </c>
      <c r="AA1408" s="193">
        <v>3.37</v>
      </c>
      <c r="AB1408" s="72">
        <v>15.355305495966762</v>
      </c>
      <c r="AC1408" s="254">
        <f t="shared" si="747"/>
        <v>1.2796087913305636E-3</v>
      </c>
      <c r="AD1408" s="79">
        <f t="shared" si="748"/>
        <v>6.8337251579250466</v>
      </c>
      <c r="AE1408" s="163">
        <v>0.47692874814999997</v>
      </c>
      <c r="AF1408" s="165">
        <v>0.45702605690000003</v>
      </c>
      <c r="AG1408" s="167">
        <v>0.36056009677499995</v>
      </c>
      <c r="AH1408" s="169">
        <v>0.33943339437499992</v>
      </c>
      <c r="AI1408" s="178">
        <f t="shared" si="749"/>
        <v>3.1059541490416489</v>
      </c>
      <c r="AJ1408" s="178">
        <f t="shared" si="750"/>
        <v>2.2105284356872987</v>
      </c>
      <c r="AK1408" s="259">
        <f t="shared" si="751"/>
        <v>265.26341228247588</v>
      </c>
      <c r="AL1408" s="108">
        <v>171.06667739716559</v>
      </c>
      <c r="AS1408" s="455">
        <v>23.651934749375325</v>
      </c>
      <c r="AT1408" s="348">
        <v>22.931416637738554</v>
      </c>
      <c r="AU1408" s="351">
        <f t="shared" si="752"/>
        <v>0.72051811163677115</v>
      </c>
      <c r="AV1408" s="416">
        <f t="shared" si="753"/>
        <v>10.526057040861993</v>
      </c>
      <c r="AW1408" s="348">
        <f t="shared" si="754"/>
        <v>10.205397660459164</v>
      </c>
      <c r="AX1408" s="351">
        <f t="shared" si="755"/>
        <v>0.3206593804028286</v>
      </c>
      <c r="AY1408" s="208">
        <v>1.0409999999999999</v>
      </c>
      <c r="AZ1408" s="221">
        <v>1.0133568792056253</v>
      </c>
      <c r="BA1408" s="223">
        <f t="shared" si="756"/>
        <v>2.7643120794374587E-2</v>
      </c>
      <c r="BB1408" s="227">
        <f t="shared" si="757"/>
        <v>0.46328663999999992</v>
      </c>
      <c r="BC1408" s="221">
        <f t="shared" si="758"/>
        <v>0.45098434552167144</v>
      </c>
      <c r="BD1408" s="223">
        <f t="shared" si="759"/>
        <v>1.2302294478328465E-2</v>
      </c>
      <c r="BE1408" s="237">
        <f t="shared" si="760"/>
        <v>555.48378962666141</v>
      </c>
      <c r="BF1408" s="447">
        <f t="shared" si="761"/>
        <v>21.311477460413521</v>
      </c>
    </row>
    <row r="1409" spans="1:58" x14ac:dyDescent="0.25">
      <c r="A1409" s="15">
        <v>1403</v>
      </c>
      <c r="B1409" s="16">
        <v>35</v>
      </c>
      <c r="C1409" s="17" t="s">
        <v>11</v>
      </c>
      <c r="D1409" s="17" t="s">
        <v>9</v>
      </c>
      <c r="E1409" s="18" t="s">
        <v>7</v>
      </c>
      <c r="F1409" s="19" t="s">
        <v>38</v>
      </c>
      <c r="G1409" s="20">
        <v>42690</v>
      </c>
      <c r="H1409" s="21">
        <v>26</v>
      </c>
      <c r="I1409" s="18">
        <v>182</v>
      </c>
      <c r="J1409" s="40"/>
      <c r="K1409" s="40"/>
      <c r="L1409" s="43">
        <v>75.001994002289706</v>
      </c>
      <c r="M1409" s="40"/>
      <c r="N1409" s="40"/>
      <c r="O1409" s="40"/>
      <c r="P1409" s="40"/>
      <c r="Q1409" s="40"/>
      <c r="R1409" s="40"/>
      <c r="S1409" s="313">
        <v>32866.623791743375</v>
      </c>
      <c r="T1409" s="321">
        <v>1710.0454632522051</v>
      </c>
      <c r="U1409" s="326">
        <v>71.330446390560297</v>
      </c>
      <c r="V1409" s="288">
        <f t="shared" si="744"/>
        <v>19.219736842105267</v>
      </c>
      <c r="W1409" s="299">
        <f t="shared" si="745"/>
        <v>460.76571022402669</v>
      </c>
      <c r="X1409" s="306">
        <f t="shared" si="746"/>
        <v>23.973570190337522</v>
      </c>
      <c r="Y1409" s="40">
        <v>448.79</v>
      </c>
      <c r="Z1409" s="263">
        <v>242.7</v>
      </c>
      <c r="AA1409" s="193">
        <v>3.39</v>
      </c>
      <c r="AB1409" s="72">
        <v>15.662609399015897</v>
      </c>
      <c r="AC1409" s="254">
        <f t="shared" si="747"/>
        <v>1.3052174499179915E-3</v>
      </c>
      <c r="AD1409" s="79">
        <f t="shared" si="748"/>
        <v>7.0292224721843448</v>
      </c>
      <c r="AE1409" s="163">
        <v>0.49791238454999998</v>
      </c>
      <c r="AF1409" s="165">
        <v>0.47618430100000009</v>
      </c>
      <c r="AG1409" s="167">
        <v>0.37381587177500003</v>
      </c>
      <c r="AH1409" s="169">
        <v>0.35119577497499993</v>
      </c>
      <c r="AI1409" s="178">
        <f t="shared" si="749"/>
        <v>3.1789874334814514</v>
      </c>
      <c r="AJ1409" s="178">
        <f t="shared" si="750"/>
        <v>2.242255846570917</v>
      </c>
      <c r="AK1409" s="259">
        <f t="shared" si="751"/>
        <v>269.07070158851002</v>
      </c>
      <c r="AL1409" s="108">
        <v>179.06140528031656</v>
      </c>
      <c r="AS1409" s="455">
        <v>23.513491567584371</v>
      </c>
      <c r="AT1409" s="348">
        <v>22.794774333490199</v>
      </c>
      <c r="AU1409" s="351">
        <f t="shared" si="752"/>
        <v>0.71871723409417143</v>
      </c>
      <c r="AV1409" s="416">
        <f t="shared" si="753"/>
        <v>10.55261988061619</v>
      </c>
      <c r="AW1409" s="348">
        <f t="shared" si="754"/>
        <v>10.230066773127067</v>
      </c>
      <c r="AX1409" s="351">
        <f t="shared" si="755"/>
        <v>0.32255310748912319</v>
      </c>
      <c r="AY1409" s="208">
        <v>1.228</v>
      </c>
      <c r="AZ1409" s="221">
        <v>1.0397465073738503</v>
      </c>
      <c r="BA1409" s="223">
        <f t="shared" si="756"/>
        <v>0.18825349262614965</v>
      </c>
      <c r="BB1409" s="227">
        <f t="shared" si="757"/>
        <v>0.55111412000000004</v>
      </c>
      <c r="BC1409" s="221">
        <f t="shared" si="758"/>
        <v>0.46662783504431032</v>
      </c>
      <c r="BD1409" s="223">
        <f t="shared" si="759"/>
        <v>8.4486284955689717E-2</v>
      </c>
      <c r="BE1409" s="237">
        <f t="shared" si="760"/>
        <v>83.199568733208494</v>
      </c>
      <c r="BF1409" s="447">
        <f t="shared" si="761"/>
        <v>21.792450015138598</v>
      </c>
    </row>
    <row r="1410" spans="1:58" ht="15.75" thickBot="1" x14ac:dyDescent="0.3">
      <c r="A1410" s="22">
        <v>1404</v>
      </c>
      <c r="B1410" s="23">
        <v>36</v>
      </c>
      <c r="C1410" s="24" t="s">
        <v>11</v>
      </c>
      <c r="D1410" s="24" t="s">
        <v>9</v>
      </c>
      <c r="E1410" s="25" t="s">
        <v>7</v>
      </c>
      <c r="F1410" s="26" t="s">
        <v>38</v>
      </c>
      <c r="G1410" s="27">
        <v>42690</v>
      </c>
      <c r="H1410" s="28">
        <v>26</v>
      </c>
      <c r="I1410" s="25">
        <v>182</v>
      </c>
      <c r="J1410" s="41"/>
      <c r="K1410" s="41"/>
      <c r="L1410" s="42">
        <v>74.996528778840698</v>
      </c>
      <c r="M1410" s="41"/>
      <c r="N1410" s="41"/>
      <c r="O1410" s="41"/>
      <c r="P1410" s="41"/>
      <c r="Q1410" s="41"/>
      <c r="R1410" s="41"/>
      <c r="S1410" s="314">
        <v>32864.228876175781</v>
      </c>
      <c r="T1410" s="322">
        <v>1709.9208561575676</v>
      </c>
      <c r="U1410" s="327">
        <v>71.325248704373053</v>
      </c>
      <c r="V1410" s="289">
        <f t="shared" si="744"/>
        <v>19.219736842105267</v>
      </c>
      <c r="W1410" s="300">
        <f t="shared" si="745"/>
        <v>460.76571022402658</v>
      </c>
      <c r="X1410" s="307">
        <f t="shared" si="746"/>
        <v>23.973570190337519</v>
      </c>
      <c r="Y1410" s="41">
        <v>440.59</v>
      </c>
      <c r="Z1410" s="264">
        <v>183.7</v>
      </c>
      <c r="AA1410" s="194">
        <v>3.32</v>
      </c>
      <c r="AB1410" s="73">
        <v>15.68328727770467</v>
      </c>
      <c r="AC1410" s="255">
        <f t="shared" si="747"/>
        <v>1.3069406064753891E-3</v>
      </c>
      <c r="AD1410" s="80">
        <f t="shared" si="748"/>
        <v>6.9098995416838997</v>
      </c>
      <c r="AE1410" s="145">
        <v>0.50525472314999997</v>
      </c>
      <c r="AF1410" s="150">
        <v>0.48386114080000009</v>
      </c>
      <c r="AG1410" s="155">
        <v>0.37307671457499997</v>
      </c>
      <c r="AH1410" s="160">
        <v>0.352780364475</v>
      </c>
      <c r="AI1410" s="179">
        <f t="shared" si="749"/>
        <v>3.2216123712040212</v>
      </c>
      <c r="AJ1410" s="179">
        <f t="shared" si="750"/>
        <v>2.2494031909784109</v>
      </c>
      <c r="AK1410" s="260">
        <f t="shared" si="751"/>
        <v>269.92838291740929</v>
      </c>
      <c r="AL1410" s="109">
        <v>172.70662157832481</v>
      </c>
      <c r="AS1410" s="457">
        <v>23.685376330252684</v>
      </c>
      <c r="AT1410" s="348">
        <v>22.964423208446309</v>
      </c>
      <c r="AU1410" s="352">
        <f t="shared" si="752"/>
        <v>0.7209531218063745</v>
      </c>
      <c r="AV1410" s="417">
        <f t="shared" si="753"/>
        <v>10.435539957346029</v>
      </c>
      <c r="AW1410" s="349">
        <f t="shared" si="754"/>
        <v>10.117895221409359</v>
      </c>
      <c r="AX1410" s="352">
        <f t="shared" si="755"/>
        <v>0.31764473593667053</v>
      </c>
      <c r="AY1410" s="209">
        <v>1.0589999999999999</v>
      </c>
      <c r="AZ1410" s="222">
        <v>0.99491262007199621</v>
      </c>
      <c r="BA1410" s="225">
        <f t="shared" si="756"/>
        <v>6.4087379928003729E-2</v>
      </c>
      <c r="BB1410" s="228">
        <f t="shared" si="757"/>
        <v>0.46658480999999996</v>
      </c>
      <c r="BC1410" s="222">
        <f t="shared" si="758"/>
        <v>0.43834855127752081</v>
      </c>
      <c r="BD1410" s="225">
        <f t="shared" si="759"/>
        <v>2.823625872247916E-2</v>
      </c>
      <c r="BE1410" s="238">
        <f t="shared" si="760"/>
        <v>244.71724847112489</v>
      </c>
      <c r="BF1410" s="448">
        <f t="shared" si="761"/>
        <v>21.753546525202108</v>
      </c>
    </row>
    <row r="1411" spans="1:58" x14ac:dyDescent="0.25">
      <c r="A1411" s="8">
        <v>1405</v>
      </c>
      <c r="B1411" s="9">
        <v>37</v>
      </c>
      <c r="C1411" s="10" t="s">
        <v>11</v>
      </c>
      <c r="D1411" s="10" t="s">
        <v>9</v>
      </c>
      <c r="E1411" s="11" t="s">
        <v>8</v>
      </c>
      <c r="F1411" s="12" t="s">
        <v>38</v>
      </c>
      <c r="G1411" s="13">
        <v>42689</v>
      </c>
      <c r="H1411" s="14">
        <v>26</v>
      </c>
      <c r="I1411" s="11">
        <v>182</v>
      </c>
      <c r="J1411" s="39"/>
      <c r="K1411" s="39"/>
      <c r="L1411" s="44">
        <v>75.004726614014203</v>
      </c>
      <c r="M1411" s="39"/>
      <c r="N1411" s="39"/>
      <c r="O1411" s="39"/>
      <c r="P1411" s="39"/>
      <c r="Q1411" s="39"/>
      <c r="R1411" s="39"/>
      <c r="S1411" s="315">
        <v>32867.821249527158</v>
      </c>
      <c r="T1411" s="323">
        <v>1710.1077667995237</v>
      </c>
      <c r="U1411" s="328">
        <v>71.33304523365392</v>
      </c>
      <c r="V1411" s="287">
        <f t="shared" si="744"/>
        <v>19.219736842105263</v>
      </c>
      <c r="W1411" s="298">
        <f t="shared" si="745"/>
        <v>460.76571022402652</v>
      </c>
      <c r="X1411" s="305">
        <f t="shared" si="746"/>
        <v>23.973570190337522</v>
      </c>
      <c r="Y1411" s="39">
        <v>430.92</v>
      </c>
      <c r="Z1411" s="262">
        <v>270.2</v>
      </c>
      <c r="AA1411" s="192">
        <v>3.25</v>
      </c>
      <c r="AB1411" s="71">
        <v>14.896663096121157</v>
      </c>
      <c r="AC1411" s="253">
        <f t="shared" si="747"/>
        <v>1.2413885913434297E-3</v>
      </c>
      <c r="AD1411" s="78">
        <f t="shared" si="748"/>
        <v>6.4192700613805291</v>
      </c>
      <c r="AE1411" s="163">
        <v>0.45339832454999995</v>
      </c>
      <c r="AF1411" s="165">
        <v>0.43612682070000003</v>
      </c>
      <c r="AG1411" s="167">
        <v>0.34281197927500001</v>
      </c>
      <c r="AH1411" s="169">
        <v>0.32285853477499998</v>
      </c>
      <c r="AI1411" s="177">
        <f t="shared" si="749"/>
        <v>3.0436234049493764</v>
      </c>
      <c r="AJ1411" s="177">
        <f t="shared" si="750"/>
        <v>2.1673211825477008</v>
      </c>
      <c r="AK1411" s="258">
        <f t="shared" si="751"/>
        <v>260.07854190572408</v>
      </c>
      <c r="AL1411" s="107">
        <v>124.2713257278391</v>
      </c>
      <c r="AS1411" s="455">
        <v>15.792838508681005</v>
      </c>
      <c r="AT1411" s="347">
        <v>15.075401782883521</v>
      </c>
      <c r="AU1411" s="350">
        <f t="shared" si="752"/>
        <v>0.71743672579748363</v>
      </c>
      <c r="AV1411" s="415">
        <f t="shared" si="753"/>
        <v>6.8054499701608187</v>
      </c>
      <c r="AW1411" s="347">
        <f t="shared" si="754"/>
        <v>6.4962921362801671</v>
      </c>
      <c r="AX1411" s="350">
        <f t="shared" si="755"/>
        <v>0.30915783388065166</v>
      </c>
      <c r="AY1411" s="207">
        <v>1.2589999999999999</v>
      </c>
      <c r="AZ1411" s="220">
        <v>1.1825018283907685</v>
      </c>
      <c r="BA1411" s="224">
        <f t="shared" si="756"/>
        <v>7.6498171609231447E-2</v>
      </c>
      <c r="BB1411" s="226">
        <f t="shared" si="757"/>
        <v>0.54252827999999997</v>
      </c>
      <c r="BC1411" s="220">
        <f t="shared" si="758"/>
        <v>0.50956368789014994</v>
      </c>
      <c r="BD1411" s="224">
        <f t="shared" si="759"/>
        <v>3.2964592109850019E-2</v>
      </c>
      <c r="BE1411" s="236">
        <f t="shared" si="760"/>
        <v>194.73227637670098</v>
      </c>
      <c r="BF1411" s="446">
        <f t="shared" si="761"/>
        <v>20.763730877538254</v>
      </c>
    </row>
    <row r="1412" spans="1:58" x14ac:dyDescent="0.25">
      <c r="A1412" s="15">
        <v>1406</v>
      </c>
      <c r="B1412" s="16">
        <v>38</v>
      </c>
      <c r="C1412" s="17" t="s">
        <v>11</v>
      </c>
      <c r="D1412" s="17" t="s">
        <v>9</v>
      </c>
      <c r="E1412" s="18" t="s">
        <v>8</v>
      </c>
      <c r="F1412" s="19" t="s">
        <v>38</v>
      </c>
      <c r="G1412" s="20">
        <v>42689</v>
      </c>
      <c r="H1412" s="21">
        <v>26</v>
      </c>
      <c r="I1412" s="18">
        <v>182</v>
      </c>
      <c r="J1412" s="40"/>
      <c r="K1412" s="40"/>
      <c r="L1412" s="43">
        <v>74.993796167116201</v>
      </c>
      <c r="M1412" s="40"/>
      <c r="N1412" s="40"/>
      <c r="O1412" s="40"/>
      <c r="P1412" s="40"/>
      <c r="Q1412" s="40"/>
      <c r="R1412" s="40"/>
      <c r="S1412" s="313">
        <v>32863.031418391991</v>
      </c>
      <c r="T1412" s="321">
        <v>1709.8585526102493</v>
      </c>
      <c r="U1412" s="326">
        <v>71.32264986127943</v>
      </c>
      <c r="V1412" s="288"/>
      <c r="W1412" s="299"/>
      <c r="X1412" s="306"/>
      <c r="Y1412" s="40">
        <v>434.46</v>
      </c>
      <c r="Z1412" s="263"/>
      <c r="AA1412" s="193"/>
      <c r="AB1412" s="72"/>
      <c r="AC1412" s="254"/>
      <c r="AD1412" s="79"/>
      <c r="AE1412" s="163"/>
      <c r="AF1412" s="165"/>
      <c r="AG1412" s="167"/>
      <c r="AH1412" s="169"/>
      <c r="AI1412" s="178"/>
      <c r="AJ1412" s="178"/>
      <c r="AK1412" s="259"/>
      <c r="AL1412" s="108"/>
      <c r="AS1412" s="455"/>
      <c r="AT1412" s="348"/>
      <c r="AU1412" s="351"/>
      <c r="AV1412" s="416"/>
      <c r="AW1412" s="348"/>
      <c r="AX1412" s="351"/>
      <c r="AY1412" s="208"/>
      <c r="AZ1412" s="221"/>
      <c r="BA1412" s="223"/>
      <c r="BB1412" s="227"/>
      <c r="BC1412" s="221"/>
      <c r="BD1412" s="223"/>
      <c r="BE1412" s="237"/>
      <c r="BF1412" s="447"/>
    </row>
    <row r="1413" spans="1:58" x14ac:dyDescent="0.25">
      <c r="A1413" s="15">
        <v>1407</v>
      </c>
      <c r="B1413" s="16">
        <v>39</v>
      </c>
      <c r="C1413" s="17" t="s">
        <v>11</v>
      </c>
      <c r="D1413" s="17" t="s">
        <v>9</v>
      </c>
      <c r="E1413" s="18" t="s">
        <v>8</v>
      </c>
      <c r="F1413" s="19" t="s">
        <v>38</v>
      </c>
      <c r="G1413" s="20">
        <v>42689</v>
      </c>
      <c r="H1413" s="21">
        <v>26</v>
      </c>
      <c r="I1413" s="18">
        <v>182</v>
      </c>
      <c r="J1413" s="40"/>
      <c r="K1413" s="40"/>
      <c r="L1413" s="43">
        <v>74.991063555391705</v>
      </c>
      <c r="M1413" s="40"/>
      <c r="N1413" s="40"/>
      <c r="O1413" s="40"/>
      <c r="P1413" s="40"/>
      <c r="Q1413" s="40"/>
      <c r="R1413" s="40"/>
      <c r="S1413" s="313">
        <v>32861.833960608194</v>
      </c>
      <c r="T1413" s="321">
        <v>1709.7962490629307</v>
      </c>
      <c r="U1413" s="326">
        <v>71.320051018185808</v>
      </c>
      <c r="V1413" s="288">
        <f t="shared" ref="V1413:V1438" si="762">S1413/T1413</f>
        <v>19.219736842105263</v>
      </c>
      <c r="W1413" s="299">
        <f t="shared" ref="W1413:W1438" si="763">S1413/U1413</f>
        <v>460.76571022402658</v>
      </c>
      <c r="X1413" s="306">
        <f t="shared" ref="X1413:X1438" si="764">T1413/U1413</f>
        <v>23.973570190337522</v>
      </c>
      <c r="Y1413" s="40">
        <v>435.29</v>
      </c>
      <c r="Z1413" s="263">
        <v>249.2</v>
      </c>
      <c r="AA1413" s="193">
        <v>3.28</v>
      </c>
      <c r="AB1413" s="72">
        <v>15.366801162675197</v>
      </c>
      <c r="AC1413" s="254">
        <f t="shared" ref="AC1413:AC1438" si="765">(AB1413/12000)</f>
        <v>1.2805667635562663E-3</v>
      </c>
      <c r="AD1413" s="79">
        <f t="shared" ref="AD1413:AD1438" si="766">Y1413*AB1413/1000</f>
        <v>6.6890148781008865</v>
      </c>
      <c r="AE1413" s="163">
        <v>0.45652256155000004</v>
      </c>
      <c r="AF1413" s="165">
        <v>0.43756853779999999</v>
      </c>
      <c r="AG1413" s="167">
        <v>0.34427265077499997</v>
      </c>
      <c r="AH1413" s="169">
        <v>0.32401021567499994</v>
      </c>
      <c r="AI1413" s="178">
        <f t="shared" ref="AI1413:AI1438" si="767">AE1413/AB1413*100</f>
        <v>2.9708366544031231</v>
      </c>
      <c r="AJ1413" s="178">
        <f t="shared" ref="AJ1413:AJ1438" si="768">AH1413/AB1413*100</f>
        <v>2.1085078946814018</v>
      </c>
      <c r="AK1413" s="259">
        <f t="shared" ref="AK1413:AK1438" si="769">AH1413/AC1413</f>
        <v>253.02094736176821</v>
      </c>
      <c r="AL1413" s="108">
        <v>115.86661179939838</v>
      </c>
      <c r="AS1413" s="455">
        <v>13.415547731322862</v>
      </c>
      <c r="AT1413" s="348">
        <v>12.711328461745984</v>
      </c>
      <c r="AU1413" s="351">
        <f t="shared" ref="AU1413:AU1438" si="770">AS1413-AT1413</f>
        <v>0.7042192695768783</v>
      </c>
      <c r="AV1413" s="416">
        <f t="shared" ref="AV1413:AV1438" si="771">AS1413*Y1413/1000</f>
        <v>5.8396537719675292</v>
      </c>
      <c r="AW1413" s="348">
        <f t="shared" ref="AW1413:AW1438" si="772">AT1413*Y1413/1000</f>
        <v>5.5331141661134096</v>
      </c>
      <c r="AX1413" s="351">
        <f t="shared" ref="AX1413:AX1438" si="773">AU1413*Y1413/1000</f>
        <v>0.30653960585411938</v>
      </c>
      <c r="AY1413" s="208">
        <v>1.081</v>
      </c>
      <c r="AZ1413" s="221">
        <v>1.0253226255994503</v>
      </c>
      <c r="BA1413" s="223">
        <f t="shared" ref="BA1413:BA1438" si="774">AY1413-AZ1413</f>
        <v>5.5677374400549651E-2</v>
      </c>
      <c r="BB1413" s="227">
        <f t="shared" ref="BB1413:BB1438" si="775">AY1413*Y1413/1000</f>
        <v>0.47054849000000004</v>
      </c>
      <c r="BC1413" s="221">
        <f t="shared" ref="BC1413:BC1438" si="776">AZ1413*Y1413/1000</f>
        <v>0.44631268569718474</v>
      </c>
      <c r="BD1413" s="223">
        <f t="shared" ref="BD1413:BD1438" si="777">BA1413*Y1413/1000</f>
        <v>2.4235804302815259E-2</v>
      </c>
      <c r="BE1413" s="237">
        <f t="shared" ref="BE1413:BE1438" si="778">AB1413/BA1413</f>
        <v>275.99723097796607</v>
      </c>
      <c r="BF1413" s="447">
        <f t="shared" ref="BF1413:BF1438" si="779">AB1413/AU1413</f>
        <v>21.821046123756531</v>
      </c>
    </row>
    <row r="1414" spans="1:58" ht="15.75" thickBot="1" x14ac:dyDescent="0.3">
      <c r="A1414" s="22">
        <v>1408</v>
      </c>
      <c r="B1414" s="23">
        <v>40</v>
      </c>
      <c r="C1414" s="24" t="s">
        <v>11</v>
      </c>
      <c r="D1414" s="24" t="s">
        <v>9</v>
      </c>
      <c r="E1414" s="25" t="s">
        <v>8</v>
      </c>
      <c r="F1414" s="26" t="s">
        <v>38</v>
      </c>
      <c r="G1414" s="27">
        <v>42689</v>
      </c>
      <c r="H1414" s="28">
        <v>26</v>
      </c>
      <c r="I1414" s="25">
        <v>182</v>
      </c>
      <c r="J1414" s="41"/>
      <c r="K1414" s="41"/>
      <c r="L1414" s="42">
        <v>74.999261390565195</v>
      </c>
      <c r="M1414" s="41"/>
      <c r="N1414" s="41"/>
      <c r="O1414" s="41"/>
      <c r="P1414" s="41"/>
      <c r="Q1414" s="41"/>
      <c r="R1414" s="41"/>
      <c r="S1414" s="314">
        <v>32865.426333959578</v>
      </c>
      <c r="T1414" s="322">
        <v>1709.9831597048862</v>
      </c>
      <c r="U1414" s="327">
        <v>71.327847547466661</v>
      </c>
      <c r="V1414" s="289">
        <f t="shared" si="762"/>
        <v>19.219736842105267</v>
      </c>
      <c r="W1414" s="300">
        <f t="shared" si="763"/>
        <v>460.76571022402669</v>
      </c>
      <c r="X1414" s="307">
        <f t="shared" si="764"/>
        <v>23.973570190337526</v>
      </c>
      <c r="Y1414" s="41">
        <v>431.03000000000003</v>
      </c>
      <c r="Z1414" s="264">
        <v>253.2</v>
      </c>
      <c r="AA1414" s="194">
        <v>3.27</v>
      </c>
      <c r="AB1414" s="73">
        <v>14.904225889791823</v>
      </c>
      <c r="AC1414" s="255">
        <f t="shared" si="765"/>
        <v>1.2420188241493186E-3</v>
      </c>
      <c r="AD1414" s="80">
        <f t="shared" si="766"/>
        <v>6.4241684852769696</v>
      </c>
      <c r="AE1414" s="145">
        <v>0.47207788375000004</v>
      </c>
      <c r="AF1414" s="150">
        <v>0.45367228230000006</v>
      </c>
      <c r="AG1414" s="155">
        <v>0.35845682767500003</v>
      </c>
      <c r="AH1414" s="160">
        <v>0.335629485575</v>
      </c>
      <c r="AI1414" s="179">
        <f t="shared" si="767"/>
        <v>3.1674096141640935</v>
      </c>
      <c r="AJ1414" s="179">
        <f t="shared" si="768"/>
        <v>2.2519082041347667</v>
      </c>
      <c r="AK1414" s="260">
        <f t="shared" si="769"/>
        <v>270.22898449617202</v>
      </c>
      <c r="AL1414" s="109">
        <v>119.98924925481239</v>
      </c>
      <c r="AS1414" s="455">
        <v>13.1950450037089</v>
      </c>
      <c r="AT1414" s="349">
        <v>12.492051703279978</v>
      </c>
      <c r="AU1414" s="352">
        <f t="shared" si="770"/>
        <v>0.70299330042892194</v>
      </c>
      <c r="AV1414" s="417">
        <f t="shared" si="771"/>
        <v>5.6874602479486471</v>
      </c>
      <c r="AW1414" s="349">
        <f t="shared" si="772"/>
        <v>5.3844490456647689</v>
      </c>
      <c r="AX1414" s="352">
        <f t="shared" si="773"/>
        <v>0.30301120228387823</v>
      </c>
      <c r="AY1414" s="209">
        <v>1.17</v>
      </c>
      <c r="AZ1414" s="222">
        <v>1.1174007493848483</v>
      </c>
      <c r="BA1414" s="225">
        <f t="shared" si="774"/>
        <v>5.2599250615151583E-2</v>
      </c>
      <c r="BB1414" s="228">
        <f t="shared" si="775"/>
        <v>0.50430509999999995</v>
      </c>
      <c r="BC1414" s="222">
        <f t="shared" si="776"/>
        <v>0.48163324500735122</v>
      </c>
      <c r="BD1414" s="225">
        <f t="shared" si="777"/>
        <v>2.2671854992648791E-2</v>
      </c>
      <c r="BE1414" s="238">
        <f t="shared" si="778"/>
        <v>283.35433899696199</v>
      </c>
      <c r="BF1414" s="448">
        <f t="shared" si="779"/>
        <v>21.201092358487923</v>
      </c>
    </row>
    <row r="1415" spans="1:58" x14ac:dyDescent="0.25">
      <c r="A1415" s="8">
        <v>1409</v>
      </c>
      <c r="B1415" s="9">
        <v>41</v>
      </c>
      <c r="C1415" s="10" t="s">
        <v>11</v>
      </c>
      <c r="D1415" s="10" t="s">
        <v>10</v>
      </c>
      <c r="E1415" s="11" t="s">
        <v>7</v>
      </c>
      <c r="F1415" s="12" t="s">
        <v>38</v>
      </c>
      <c r="G1415" s="13">
        <v>42690</v>
      </c>
      <c r="H1415" s="14">
        <v>26</v>
      </c>
      <c r="I1415" s="11">
        <v>182</v>
      </c>
      <c r="J1415" s="39"/>
      <c r="K1415" s="39"/>
      <c r="L1415" s="44">
        <v>180.01512084694784</v>
      </c>
      <c r="M1415" s="39"/>
      <c r="N1415" s="39"/>
      <c r="O1415" s="39"/>
      <c r="P1415" s="39"/>
      <c r="Q1415" s="39"/>
      <c r="R1415" s="39"/>
      <c r="S1415" s="315">
        <v>30304.345493778023</v>
      </c>
      <c r="T1415" s="323">
        <v>1666.9400190427366</v>
      </c>
      <c r="U1415" s="328">
        <v>104.37270706202008</v>
      </c>
      <c r="V1415" s="287">
        <f t="shared" si="762"/>
        <v>18.179625629949609</v>
      </c>
      <c r="W1415" s="298">
        <f t="shared" si="763"/>
        <v>290.3474131007319</v>
      </c>
      <c r="X1415" s="305">
        <f t="shared" si="764"/>
        <v>15.971033673125023</v>
      </c>
      <c r="Y1415" s="39">
        <v>452.42</v>
      </c>
      <c r="Z1415" s="262">
        <v>166.7</v>
      </c>
      <c r="AA1415" s="192">
        <v>3.51</v>
      </c>
      <c r="AB1415" s="71">
        <v>7.2475279900670406</v>
      </c>
      <c r="AC1415" s="253">
        <f t="shared" si="765"/>
        <v>6.0396066583892009E-4</v>
      </c>
      <c r="AD1415" s="78">
        <f t="shared" si="766"/>
        <v>3.2789266132661306</v>
      </c>
      <c r="AE1415" s="163">
        <v>0.21599874644999995</v>
      </c>
      <c r="AF1415" s="165">
        <v>0.20244591679999996</v>
      </c>
      <c r="AG1415" s="167">
        <v>0.15196860577499999</v>
      </c>
      <c r="AH1415" s="169">
        <v>0.14203041047500004</v>
      </c>
      <c r="AI1415" s="177">
        <f t="shared" si="767"/>
        <v>2.9803092412479519</v>
      </c>
      <c r="AJ1415" s="177">
        <f t="shared" si="768"/>
        <v>1.9597083401355204</v>
      </c>
      <c r="AK1415" s="258">
        <f t="shared" si="769"/>
        <v>235.16500081626242</v>
      </c>
      <c r="AL1415" s="107">
        <v>104.54644154889689</v>
      </c>
      <c r="AS1415" s="456">
        <v>12.516338883839317</v>
      </c>
      <c r="AT1415" s="348">
        <v>12.192753528657123</v>
      </c>
      <c r="AU1415" s="350">
        <f t="shared" si="770"/>
        <v>0.32358535518219433</v>
      </c>
      <c r="AV1415" s="415">
        <f t="shared" si="771"/>
        <v>5.6626420378265836</v>
      </c>
      <c r="AW1415" s="347">
        <f t="shared" si="772"/>
        <v>5.5162455514350555</v>
      </c>
      <c r="AX1415" s="350">
        <f t="shared" si="773"/>
        <v>0.14639648639152836</v>
      </c>
      <c r="AY1415" s="207">
        <v>4.2000000000000003E-2</v>
      </c>
      <c r="AZ1415" s="220">
        <v>2.4706536450286001E-2</v>
      </c>
      <c r="BA1415" s="224">
        <f t="shared" si="774"/>
        <v>1.7293463549714002E-2</v>
      </c>
      <c r="BB1415" s="226">
        <f t="shared" si="775"/>
        <v>1.900164E-2</v>
      </c>
      <c r="BC1415" s="220">
        <f t="shared" si="776"/>
        <v>1.1177731220838392E-2</v>
      </c>
      <c r="BD1415" s="224">
        <f t="shared" si="777"/>
        <v>7.8239087791616094E-3</v>
      </c>
      <c r="BE1415" s="236">
        <f t="shared" si="778"/>
        <v>419.09059855085536</v>
      </c>
      <c r="BF1415" s="446">
        <f t="shared" si="779"/>
        <v>22.397577251252081</v>
      </c>
    </row>
    <row r="1416" spans="1:58" x14ac:dyDescent="0.25">
      <c r="A1416" s="15">
        <v>1410</v>
      </c>
      <c r="B1416" s="16">
        <v>42</v>
      </c>
      <c r="C1416" s="17" t="s">
        <v>11</v>
      </c>
      <c r="D1416" s="17" t="s">
        <v>10</v>
      </c>
      <c r="E1416" s="18" t="s">
        <v>7</v>
      </c>
      <c r="F1416" s="19" t="s">
        <v>38</v>
      </c>
      <c r="G1416" s="20">
        <v>42690</v>
      </c>
      <c r="H1416" s="21">
        <v>26</v>
      </c>
      <c r="I1416" s="18">
        <v>182</v>
      </c>
      <c r="J1416" s="40"/>
      <c r="K1416" s="40"/>
      <c r="L1416" s="43">
        <v>180.01981509751752</v>
      </c>
      <c r="M1416" s="40"/>
      <c r="N1416" s="40"/>
      <c r="O1416" s="40"/>
      <c r="P1416" s="40"/>
      <c r="Q1416" s="40"/>
      <c r="R1416" s="40"/>
      <c r="S1416" s="313">
        <v>30305.135739566427</v>
      </c>
      <c r="T1416" s="321">
        <v>1666.9834878030119</v>
      </c>
      <c r="U1416" s="326">
        <v>104.37542878693563</v>
      </c>
      <c r="V1416" s="288">
        <f t="shared" si="762"/>
        <v>18.179625629949609</v>
      </c>
      <c r="W1416" s="299">
        <f t="shared" si="763"/>
        <v>290.34741310073196</v>
      </c>
      <c r="X1416" s="306">
        <f t="shared" si="764"/>
        <v>15.971033673125024</v>
      </c>
      <c r="Y1416" s="40">
        <v>444.75</v>
      </c>
      <c r="Z1416" s="263">
        <v>180.7</v>
      </c>
      <c r="AA1416" s="193">
        <v>3.48</v>
      </c>
      <c r="AB1416" s="72">
        <v>8.4917590250940567</v>
      </c>
      <c r="AC1416" s="254">
        <f t="shared" si="765"/>
        <v>7.076465854245047E-4</v>
      </c>
      <c r="AD1416" s="79">
        <f t="shared" si="766"/>
        <v>3.7767098264105816</v>
      </c>
      <c r="AE1416" s="163">
        <v>0.27618996055</v>
      </c>
      <c r="AF1416" s="165">
        <v>0.25974392139999997</v>
      </c>
      <c r="AG1416" s="167">
        <v>0.19447804237499999</v>
      </c>
      <c r="AH1416" s="169">
        <v>0.18091335147500004</v>
      </c>
      <c r="AI1416" s="178">
        <f t="shared" si="767"/>
        <v>3.2524469869414463</v>
      </c>
      <c r="AJ1416" s="178">
        <f t="shared" si="768"/>
        <v>2.130457905604501</v>
      </c>
      <c r="AK1416" s="259">
        <f t="shared" si="769"/>
        <v>255.65494867254014</v>
      </c>
      <c r="AL1416" s="108">
        <v>109.8990371401803</v>
      </c>
      <c r="AS1416" s="455">
        <v>14.874771066790091</v>
      </c>
      <c r="AT1416" s="348">
        <v>14.543837810610299</v>
      </c>
      <c r="AU1416" s="351">
        <f t="shared" si="770"/>
        <v>0.33093325617979197</v>
      </c>
      <c r="AV1416" s="416">
        <f t="shared" si="771"/>
        <v>6.6155544319548927</v>
      </c>
      <c r="AW1416" s="348">
        <f t="shared" si="772"/>
        <v>6.4683718662689307</v>
      </c>
      <c r="AX1416" s="351">
        <f t="shared" si="773"/>
        <v>0.1471825656859625</v>
      </c>
      <c r="AY1416" s="208">
        <v>4.8000000000000001E-2</v>
      </c>
      <c r="AZ1416" s="221">
        <v>2.6209125905409199E-2</v>
      </c>
      <c r="BA1416" s="223">
        <f t="shared" si="774"/>
        <v>2.1790874094590802E-2</v>
      </c>
      <c r="BB1416" s="227">
        <f t="shared" si="775"/>
        <v>2.1347999999999999E-2</v>
      </c>
      <c r="BC1416" s="221">
        <f t="shared" si="776"/>
        <v>1.1656508746430741E-2</v>
      </c>
      <c r="BD1416" s="223">
        <f t="shared" si="777"/>
        <v>9.6914912535692593E-3</v>
      </c>
      <c r="BE1416" s="237">
        <f t="shared" si="778"/>
        <v>389.69336375551751</v>
      </c>
      <c r="BF1416" s="447">
        <f t="shared" si="779"/>
        <v>25.660035268503169</v>
      </c>
    </row>
    <row r="1417" spans="1:58" x14ac:dyDescent="0.25">
      <c r="A1417" s="15">
        <v>1411</v>
      </c>
      <c r="B1417" s="16">
        <v>43</v>
      </c>
      <c r="C1417" s="17" t="s">
        <v>11</v>
      </c>
      <c r="D1417" s="17" t="s">
        <v>10</v>
      </c>
      <c r="E1417" s="18" t="s">
        <v>7</v>
      </c>
      <c r="F1417" s="19" t="s">
        <v>38</v>
      </c>
      <c r="G1417" s="20">
        <v>42690</v>
      </c>
      <c r="H1417" s="21">
        <v>26</v>
      </c>
      <c r="I1417" s="18">
        <v>182</v>
      </c>
      <c r="J1417" s="40"/>
      <c r="K1417" s="40"/>
      <c r="L1417" s="43">
        <v>180.00573234580838</v>
      </c>
      <c r="M1417" s="40"/>
      <c r="N1417" s="40"/>
      <c r="O1417" s="40"/>
      <c r="P1417" s="40"/>
      <c r="Q1417" s="40"/>
      <c r="R1417" s="40"/>
      <c r="S1417" s="313">
        <v>30302.765002201206</v>
      </c>
      <c r="T1417" s="321">
        <v>1666.8530815221852</v>
      </c>
      <c r="U1417" s="326">
        <v>104.36726361218892</v>
      </c>
      <c r="V1417" s="288">
        <f t="shared" si="762"/>
        <v>18.179625629949609</v>
      </c>
      <c r="W1417" s="299">
        <f t="shared" si="763"/>
        <v>290.34741310073196</v>
      </c>
      <c r="X1417" s="306">
        <f t="shared" si="764"/>
        <v>15.971033673125023</v>
      </c>
      <c r="Y1417" s="40">
        <v>437.83</v>
      </c>
      <c r="Z1417" s="263">
        <v>180.7</v>
      </c>
      <c r="AA1417" s="193">
        <v>3.48</v>
      </c>
      <c r="AB1417" s="72">
        <v>6.0197610411883291</v>
      </c>
      <c r="AC1417" s="254">
        <f t="shared" si="765"/>
        <v>5.0164675343236079E-4</v>
      </c>
      <c r="AD1417" s="79">
        <f t="shared" si="766"/>
        <v>2.6356319766634861</v>
      </c>
      <c r="AE1417" s="163">
        <v>0.18672571324999998</v>
      </c>
      <c r="AF1417" s="165">
        <v>0.17634814230000001</v>
      </c>
      <c r="AG1417" s="167">
        <v>0.12977705147500002</v>
      </c>
      <c r="AH1417" s="169">
        <v>0.12162449207500002</v>
      </c>
      <c r="AI1417" s="178">
        <f t="shared" si="767"/>
        <v>3.1018791605246085</v>
      </c>
      <c r="AJ1417" s="178">
        <f t="shared" si="768"/>
        <v>2.0204205988048782</v>
      </c>
      <c r="AK1417" s="259">
        <f t="shared" si="769"/>
        <v>242.45047185658538</v>
      </c>
      <c r="AL1417" s="108">
        <v>101.47154620922345</v>
      </c>
      <c r="AS1417" s="455">
        <v>13.858325453479265</v>
      </c>
      <c r="AT1417" s="348">
        <v>13.5305590221885</v>
      </c>
      <c r="AU1417" s="351">
        <f t="shared" si="770"/>
        <v>0.32776643129076533</v>
      </c>
      <c r="AV1417" s="416">
        <f t="shared" si="771"/>
        <v>6.0675906332968275</v>
      </c>
      <c r="AW1417" s="348">
        <f t="shared" si="772"/>
        <v>5.9240846566847907</v>
      </c>
      <c r="AX1417" s="351">
        <f t="shared" si="773"/>
        <v>0.14350597661203576</v>
      </c>
      <c r="AY1417" s="208">
        <v>0.04</v>
      </c>
      <c r="AZ1417" s="221">
        <v>1.4920849666824162E-2</v>
      </c>
      <c r="BA1417" s="223">
        <f t="shared" si="774"/>
        <v>2.5079150333175839E-2</v>
      </c>
      <c r="BB1417" s="227">
        <f t="shared" si="775"/>
        <v>1.75132E-2</v>
      </c>
      <c r="BC1417" s="221">
        <f t="shared" si="776"/>
        <v>6.5327956096256218E-3</v>
      </c>
      <c r="BD1417" s="223">
        <f t="shared" si="777"/>
        <v>1.0980404390374376E-2</v>
      </c>
      <c r="BE1417" s="237">
        <f t="shared" si="778"/>
        <v>240.03050187968751</v>
      </c>
      <c r="BF1417" s="447">
        <f t="shared" si="779"/>
        <v>18.36600843314589</v>
      </c>
    </row>
    <row r="1418" spans="1:58" ht="15.75" thickBot="1" x14ac:dyDescent="0.3">
      <c r="A1418" s="22">
        <v>1412</v>
      </c>
      <c r="B1418" s="23">
        <v>44</v>
      </c>
      <c r="C1418" s="24" t="s">
        <v>11</v>
      </c>
      <c r="D1418" s="24" t="s">
        <v>10</v>
      </c>
      <c r="E1418" s="25" t="s">
        <v>7</v>
      </c>
      <c r="F1418" s="26" t="s">
        <v>38</v>
      </c>
      <c r="G1418" s="27">
        <v>42690</v>
      </c>
      <c r="H1418" s="28">
        <v>26</v>
      </c>
      <c r="I1418" s="25">
        <v>182</v>
      </c>
      <c r="J1418" s="41"/>
      <c r="K1418" s="41"/>
      <c r="L1418" s="42">
        <v>180.01042659637812</v>
      </c>
      <c r="M1418" s="41"/>
      <c r="N1418" s="41"/>
      <c r="O1418" s="41"/>
      <c r="P1418" s="41"/>
      <c r="Q1418" s="41"/>
      <c r="R1418" s="41"/>
      <c r="S1418" s="314">
        <v>30303.555247989618</v>
      </c>
      <c r="T1418" s="322">
        <v>1666.8965502824608</v>
      </c>
      <c r="U1418" s="327">
        <v>104.36998533710451</v>
      </c>
      <c r="V1418" s="289">
        <f t="shared" si="762"/>
        <v>18.179625629949612</v>
      </c>
      <c r="W1418" s="300">
        <f t="shared" si="763"/>
        <v>290.34741310073196</v>
      </c>
      <c r="X1418" s="307">
        <f t="shared" si="764"/>
        <v>15.971033673125021</v>
      </c>
      <c r="Y1418" s="41">
        <v>454.93999999999994</v>
      </c>
      <c r="Z1418" s="264">
        <v>95.7</v>
      </c>
      <c r="AA1418" s="194">
        <v>3.76</v>
      </c>
      <c r="AB1418" s="73">
        <v>5.3701154124104447</v>
      </c>
      <c r="AC1418" s="255">
        <f t="shared" si="765"/>
        <v>4.4750961770087039E-4</v>
      </c>
      <c r="AD1418" s="80">
        <f t="shared" si="766"/>
        <v>2.4430803057220074</v>
      </c>
      <c r="AE1418" s="145">
        <v>0.16614548114999994</v>
      </c>
      <c r="AF1418" s="150">
        <v>0.15521179879999997</v>
      </c>
      <c r="AG1418" s="155">
        <v>0.11577657607500001</v>
      </c>
      <c r="AH1418" s="160">
        <v>0.10868107527500002</v>
      </c>
      <c r="AI1418" s="179">
        <f t="shared" si="767"/>
        <v>3.0938903243314733</v>
      </c>
      <c r="AJ1418" s="179">
        <f t="shared" si="768"/>
        <v>2.0238126544512598</v>
      </c>
      <c r="AK1418" s="260">
        <f t="shared" si="769"/>
        <v>242.85751853415115</v>
      </c>
      <c r="AL1418" s="109">
        <v>111.83508235404875</v>
      </c>
      <c r="AS1418" s="457">
        <v>7.939612637506098</v>
      </c>
      <c r="AT1418" s="348">
        <v>7.6302864717948875</v>
      </c>
      <c r="AU1418" s="352">
        <f t="shared" si="770"/>
        <v>0.30932616571121052</v>
      </c>
      <c r="AV1418" s="417">
        <f t="shared" si="771"/>
        <v>3.612047373307024</v>
      </c>
      <c r="AW1418" s="349">
        <f t="shared" si="772"/>
        <v>3.4713225274783657</v>
      </c>
      <c r="AX1418" s="352">
        <f t="shared" si="773"/>
        <v>0.1407248458286581</v>
      </c>
      <c r="AY1418" s="209">
        <v>4.3999999999999997E-2</v>
      </c>
      <c r="AZ1418" s="222">
        <v>1.0393177357593601E-2</v>
      </c>
      <c r="BA1418" s="225">
        <f t="shared" si="774"/>
        <v>3.36068226424064E-2</v>
      </c>
      <c r="BB1418" s="228">
        <f t="shared" si="775"/>
        <v>2.0017359999999998E-2</v>
      </c>
      <c r="BC1418" s="222">
        <f t="shared" si="776"/>
        <v>4.7282721070636326E-3</v>
      </c>
      <c r="BD1418" s="225">
        <f t="shared" si="777"/>
        <v>1.5289087892936365E-2</v>
      </c>
      <c r="BE1418" s="238">
        <f t="shared" si="778"/>
        <v>159.79241684199636</v>
      </c>
      <c r="BF1418" s="448">
        <f t="shared" si="779"/>
        <v>17.360689161433658</v>
      </c>
    </row>
    <row r="1419" spans="1:58" x14ac:dyDescent="0.25">
      <c r="A1419" s="8">
        <v>1413</v>
      </c>
      <c r="B1419" s="9">
        <v>45</v>
      </c>
      <c r="C1419" s="10" t="s">
        <v>11</v>
      </c>
      <c r="D1419" s="10" t="s">
        <v>10</v>
      </c>
      <c r="E1419" s="11" t="s">
        <v>8</v>
      </c>
      <c r="F1419" s="12" t="s">
        <v>38</v>
      </c>
      <c r="G1419" s="13">
        <v>42689</v>
      </c>
      <c r="H1419" s="14">
        <v>26</v>
      </c>
      <c r="I1419" s="11">
        <v>182</v>
      </c>
      <c r="J1419" s="39"/>
      <c r="K1419" s="39"/>
      <c r="L1419" s="44">
        <v>180.00573234580838</v>
      </c>
      <c r="M1419" s="39"/>
      <c r="N1419" s="39"/>
      <c r="O1419" s="39"/>
      <c r="P1419" s="39"/>
      <c r="Q1419" s="39"/>
      <c r="R1419" s="39"/>
      <c r="S1419" s="315">
        <v>30302.765002201206</v>
      </c>
      <c r="T1419" s="323">
        <v>1666.8530815221852</v>
      </c>
      <c r="U1419" s="328">
        <v>104.36726361218892</v>
      </c>
      <c r="V1419" s="287">
        <f t="shared" si="762"/>
        <v>18.179625629949609</v>
      </c>
      <c r="W1419" s="298">
        <f t="shared" si="763"/>
        <v>290.34741310073196</v>
      </c>
      <c r="X1419" s="305">
        <f t="shared" si="764"/>
        <v>15.971033673125023</v>
      </c>
      <c r="Y1419" s="39">
        <v>452.11</v>
      </c>
      <c r="Z1419" s="262">
        <v>162.19999999999999</v>
      </c>
      <c r="AA1419" s="192">
        <v>3.53</v>
      </c>
      <c r="AB1419" s="71">
        <v>15.95515259707796</v>
      </c>
      <c r="AC1419" s="253">
        <f t="shared" si="765"/>
        <v>1.3295960497564966E-3</v>
      </c>
      <c r="AD1419" s="78">
        <f t="shared" si="766"/>
        <v>7.213484040664917</v>
      </c>
      <c r="AE1419" s="163">
        <v>0.45883814244999999</v>
      </c>
      <c r="AF1419" s="165">
        <v>0.43639551839999996</v>
      </c>
      <c r="AG1419" s="167">
        <v>0.32931713007500002</v>
      </c>
      <c r="AH1419" s="169">
        <v>0.30875953287499996</v>
      </c>
      <c r="AI1419" s="177">
        <f t="shared" si="767"/>
        <v>2.8757991480070957</v>
      </c>
      <c r="AJ1419" s="177">
        <f t="shared" si="768"/>
        <v>1.93517129338861</v>
      </c>
      <c r="AK1419" s="258">
        <f t="shared" si="769"/>
        <v>232.22055520663321</v>
      </c>
      <c r="AL1419" s="107">
        <v>69.299030155232842</v>
      </c>
      <c r="AS1419" s="455">
        <v>10.771790978627362</v>
      </c>
      <c r="AT1419" s="347">
        <v>9.931001750449493</v>
      </c>
      <c r="AU1419" s="350">
        <f t="shared" si="770"/>
        <v>0.84078922817786861</v>
      </c>
      <c r="AV1419" s="415">
        <f t="shared" si="771"/>
        <v>4.8700344193472169</v>
      </c>
      <c r="AW1419" s="347">
        <f t="shared" si="772"/>
        <v>4.4899052013957208</v>
      </c>
      <c r="AX1419" s="350">
        <f t="shared" si="773"/>
        <v>0.38012921795149618</v>
      </c>
      <c r="AY1419" s="207">
        <v>8.1000000000000003E-2</v>
      </c>
      <c r="AZ1419" s="220">
        <v>3.193495718775783E-2</v>
      </c>
      <c r="BA1419" s="224">
        <f t="shared" si="774"/>
        <v>4.9065042812242173E-2</v>
      </c>
      <c r="BB1419" s="226">
        <f t="shared" si="775"/>
        <v>3.662091E-2</v>
      </c>
      <c r="BC1419" s="220">
        <f t="shared" si="776"/>
        <v>1.4438113494157193E-2</v>
      </c>
      <c r="BD1419" s="224">
        <f t="shared" si="777"/>
        <v>2.218279650584281E-2</v>
      </c>
      <c r="BE1419" s="236">
        <f t="shared" si="778"/>
        <v>325.18370886037434</v>
      </c>
      <c r="BF1419" s="446">
        <f t="shared" si="779"/>
        <v>18.976399866177466</v>
      </c>
    </row>
    <row r="1420" spans="1:58" x14ac:dyDescent="0.25">
      <c r="A1420" s="15">
        <v>1414</v>
      </c>
      <c r="B1420" s="16">
        <v>46</v>
      </c>
      <c r="C1420" s="17" t="s">
        <v>11</v>
      </c>
      <c r="D1420" s="17" t="s">
        <v>10</v>
      </c>
      <c r="E1420" s="18" t="s">
        <v>8</v>
      </c>
      <c r="F1420" s="19" t="s">
        <v>38</v>
      </c>
      <c r="G1420" s="20">
        <v>42689</v>
      </c>
      <c r="H1420" s="21">
        <v>26</v>
      </c>
      <c r="I1420" s="18">
        <v>182</v>
      </c>
      <c r="J1420" s="40"/>
      <c r="K1420" s="40"/>
      <c r="L1420" s="43">
        <v>180.0010380952387</v>
      </c>
      <c r="M1420" s="40"/>
      <c r="N1420" s="40"/>
      <c r="O1420" s="40"/>
      <c r="P1420" s="40"/>
      <c r="Q1420" s="40"/>
      <c r="R1420" s="40"/>
      <c r="S1420" s="313">
        <v>30301.974756412801</v>
      </c>
      <c r="T1420" s="321">
        <v>1666.8096127619099</v>
      </c>
      <c r="U1420" s="326">
        <v>104.36454188727338</v>
      </c>
      <c r="V1420" s="288">
        <f t="shared" si="762"/>
        <v>18.179625629949609</v>
      </c>
      <c r="W1420" s="299">
        <f t="shared" si="763"/>
        <v>290.3474131007319</v>
      </c>
      <c r="X1420" s="306">
        <f t="shared" si="764"/>
        <v>15.971033673125021</v>
      </c>
      <c r="Y1420" s="40">
        <v>402.82</v>
      </c>
      <c r="Z1420" s="263">
        <v>165.2</v>
      </c>
      <c r="AA1420" s="193">
        <v>3.51</v>
      </c>
      <c r="AB1420" s="72">
        <v>15.464081619887638</v>
      </c>
      <c r="AC1420" s="254">
        <f t="shared" si="765"/>
        <v>1.2886734683239698E-3</v>
      </c>
      <c r="AD1420" s="79">
        <f t="shared" si="766"/>
        <v>6.2292413581231383</v>
      </c>
      <c r="AE1420" s="163">
        <v>0.45404473695000003</v>
      </c>
      <c r="AF1420" s="165">
        <v>0.43207036700000007</v>
      </c>
      <c r="AG1420" s="167">
        <v>0.32414279127499995</v>
      </c>
      <c r="AH1420" s="169">
        <v>0.30341436717499998</v>
      </c>
      <c r="AI1420" s="178">
        <f t="shared" si="767"/>
        <v>2.9361248091582377</v>
      </c>
      <c r="AJ1420" s="178">
        <f t="shared" si="768"/>
        <v>1.9620587541700041</v>
      </c>
      <c r="AK1420" s="259">
        <f t="shared" si="769"/>
        <v>235.44705050040048</v>
      </c>
      <c r="AL1420" s="108">
        <v>72.943350557808799</v>
      </c>
      <c r="AS1420" s="455">
        <v>10.897913052598707</v>
      </c>
      <c r="AT1420" s="348">
        <v>10.056627433512357</v>
      </c>
      <c r="AU1420" s="351">
        <f t="shared" si="770"/>
        <v>0.84128561908634936</v>
      </c>
      <c r="AV1420" s="416">
        <f t="shared" si="771"/>
        <v>4.3898973358478104</v>
      </c>
      <c r="AW1420" s="348">
        <f t="shared" si="772"/>
        <v>4.0510106627674478</v>
      </c>
      <c r="AX1420" s="351">
        <f t="shared" si="773"/>
        <v>0.33888667308036324</v>
      </c>
      <c r="AY1420" s="208">
        <v>7.0000000000000007E-2</v>
      </c>
      <c r="AZ1420" s="221">
        <v>3.0783154325731973E-2</v>
      </c>
      <c r="BA1420" s="223">
        <f t="shared" si="774"/>
        <v>3.921684567426803E-2</v>
      </c>
      <c r="BB1420" s="227">
        <f t="shared" si="775"/>
        <v>2.8197400000000001E-2</v>
      </c>
      <c r="BC1420" s="221">
        <f t="shared" si="776"/>
        <v>1.2400070225491354E-2</v>
      </c>
      <c r="BD1420" s="223">
        <f t="shared" si="777"/>
        <v>1.5797329774508647E-2</v>
      </c>
      <c r="BE1420" s="237">
        <f t="shared" si="778"/>
        <v>394.32242328541815</v>
      </c>
      <c r="BF1420" s="447">
        <f t="shared" si="779"/>
        <v>18.381488128469254</v>
      </c>
    </row>
    <row r="1421" spans="1:58" x14ac:dyDescent="0.25">
      <c r="A1421" s="15">
        <v>1415</v>
      </c>
      <c r="B1421" s="16">
        <v>47</v>
      </c>
      <c r="C1421" s="17" t="s">
        <v>11</v>
      </c>
      <c r="D1421" s="17" t="s">
        <v>10</v>
      </c>
      <c r="E1421" s="18" t="s">
        <v>8</v>
      </c>
      <c r="F1421" s="19" t="s">
        <v>38</v>
      </c>
      <c r="G1421" s="20">
        <v>42689</v>
      </c>
      <c r="H1421" s="21">
        <v>26</v>
      </c>
      <c r="I1421" s="18">
        <v>182</v>
      </c>
      <c r="J1421" s="40"/>
      <c r="K1421" s="40"/>
      <c r="L1421" s="43">
        <v>180.0010380952387</v>
      </c>
      <c r="M1421" s="40"/>
      <c r="N1421" s="40"/>
      <c r="O1421" s="40"/>
      <c r="P1421" s="40"/>
      <c r="Q1421" s="40"/>
      <c r="R1421" s="40"/>
      <c r="S1421" s="313">
        <v>30301.974756412801</v>
      </c>
      <c r="T1421" s="321">
        <v>1666.8096127619099</v>
      </c>
      <c r="U1421" s="326">
        <v>104.36454188727338</v>
      </c>
      <c r="V1421" s="288">
        <f t="shared" si="762"/>
        <v>18.179625629949609</v>
      </c>
      <c r="W1421" s="299">
        <f t="shared" si="763"/>
        <v>290.3474131007319</v>
      </c>
      <c r="X1421" s="306">
        <f t="shared" si="764"/>
        <v>15.971033673125021</v>
      </c>
      <c r="Y1421" s="40">
        <v>464.22999999999996</v>
      </c>
      <c r="Z1421" s="263">
        <v>166.2</v>
      </c>
      <c r="AA1421" s="193">
        <v>3.51</v>
      </c>
      <c r="AB1421" s="72">
        <v>17.714654514714585</v>
      </c>
      <c r="AC1421" s="254">
        <f t="shared" si="765"/>
        <v>1.4762212095595488E-3</v>
      </c>
      <c r="AD1421" s="79">
        <f t="shared" si="766"/>
        <v>8.2236740653659517</v>
      </c>
      <c r="AE1421" s="163">
        <v>0.48600748925000004</v>
      </c>
      <c r="AF1421" s="165">
        <v>0.46317028249999997</v>
      </c>
      <c r="AG1421" s="167">
        <v>0.35003135347499997</v>
      </c>
      <c r="AH1421" s="169">
        <v>0.32665570827499996</v>
      </c>
      <c r="AI1421" s="178">
        <f t="shared" si="767"/>
        <v>2.7435335464561299</v>
      </c>
      <c r="AJ1421" s="178">
        <f t="shared" si="768"/>
        <v>1.8439857689782495</v>
      </c>
      <c r="AK1421" s="259">
        <f t="shared" si="769"/>
        <v>221.27829227738997</v>
      </c>
      <c r="AL1421" s="108">
        <v>68.615720079749863</v>
      </c>
      <c r="AS1421" s="455">
        <v>11.623715158887357</v>
      </c>
      <c r="AT1421" s="348">
        <v>10.779572929886717</v>
      </c>
      <c r="AU1421" s="351">
        <f t="shared" si="770"/>
        <v>0.8441422290006404</v>
      </c>
      <c r="AV1421" s="416">
        <f t="shared" si="771"/>
        <v>5.396077288210277</v>
      </c>
      <c r="AW1421" s="348">
        <f t="shared" si="772"/>
        <v>5.0042011412413103</v>
      </c>
      <c r="AX1421" s="351">
        <f t="shared" si="773"/>
        <v>0.39187614696896722</v>
      </c>
      <c r="AY1421" s="208">
        <v>0.08</v>
      </c>
      <c r="AZ1421" s="221">
        <v>2.6153651658254725E-2</v>
      </c>
      <c r="BA1421" s="223">
        <f t="shared" si="774"/>
        <v>5.3846348341745273E-2</v>
      </c>
      <c r="BB1421" s="227">
        <f t="shared" si="775"/>
        <v>3.7138399999999995E-2</v>
      </c>
      <c r="BC1421" s="221">
        <f t="shared" si="776"/>
        <v>1.214130970931159E-2</v>
      </c>
      <c r="BD1421" s="223">
        <f t="shared" si="777"/>
        <v>2.4997090290688403E-2</v>
      </c>
      <c r="BE1421" s="237">
        <f t="shared" si="778"/>
        <v>328.98525267276119</v>
      </c>
      <c r="BF1421" s="447">
        <f t="shared" si="779"/>
        <v>20.985390738817244</v>
      </c>
    </row>
    <row r="1422" spans="1:58" ht="15.75" thickBot="1" x14ac:dyDescent="0.3">
      <c r="A1422" s="22">
        <v>1416</v>
      </c>
      <c r="B1422" s="23">
        <v>48</v>
      </c>
      <c r="C1422" s="24" t="s">
        <v>11</v>
      </c>
      <c r="D1422" s="24" t="s">
        <v>10</v>
      </c>
      <c r="E1422" s="25" t="s">
        <v>8</v>
      </c>
      <c r="F1422" s="26" t="s">
        <v>38</v>
      </c>
      <c r="G1422" s="27">
        <v>42689</v>
      </c>
      <c r="H1422" s="28">
        <v>26</v>
      </c>
      <c r="I1422" s="25">
        <v>182</v>
      </c>
      <c r="J1422" s="41"/>
      <c r="K1422" s="41"/>
      <c r="L1422" s="42">
        <v>179.99634384466898</v>
      </c>
      <c r="M1422" s="41"/>
      <c r="N1422" s="41"/>
      <c r="O1422" s="41"/>
      <c r="P1422" s="41"/>
      <c r="Q1422" s="41"/>
      <c r="R1422" s="41"/>
      <c r="S1422" s="314">
        <v>30301.184510624396</v>
      </c>
      <c r="T1422" s="322">
        <v>1666.7661440016343</v>
      </c>
      <c r="U1422" s="327">
        <v>104.3618201623578</v>
      </c>
      <c r="V1422" s="289">
        <f t="shared" si="762"/>
        <v>18.179625629949612</v>
      </c>
      <c r="W1422" s="300">
        <f t="shared" si="763"/>
        <v>290.34741310073196</v>
      </c>
      <c r="X1422" s="307">
        <f t="shared" si="764"/>
        <v>15.971033673125023</v>
      </c>
      <c r="Y1422" s="41">
        <v>443.37000000000006</v>
      </c>
      <c r="Z1422" s="264">
        <v>181.2</v>
      </c>
      <c r="AA1422" s="194">
        <v>3.48</v>
      </c>
      <c r="AB1422" s="73">
        <v>13.696884250668129</v>
      </c>
      <c r="AC1422" s="255">
        <f t="shared" si="765"/>
        <v>1.1414070208890107E-3</v>
      </c>
      <c r="AD1422" s="80">
        <f t="shared" si="766"/>
        <v>6.0727875702187291</v>
      </c>
      <c r="AE1422" s="145">
        <v>0.44963321835000003</v>
      </c>
      <c r="AF1422" s="150">
        <v>0.42838179309999996</v>
      </c>
      <c r="AG1422" s="155">
        <v>0.32158497717499995</v>
      </c>
      <c r="AH1422" s="160">
        <v>0.29964997617499994</v>
      </c>
      <c r="AI1422" s="179">
        <f t="shared" si="767"/>
        <v>3.2827408782991436</v>
      </c>
      <c r="AJ1422" s="179">
        <f t="shared" si="768"/>
        <v>2.1877236508031608</v>
      </c>
      <c r="AK1422" s="260">
        <f t="shared" si="769"/>
        <v>262.52683809637932</v>
      </c>
      <c r="AL1422" s="109">
        <v>72.487810507486799</v>
      </c>
      <c r="AS1422" s="455">
        <v>12.121582316597918</v>
      </c>
      <c r="AT1422" s="349">
        <v>11.275480583420597</v>
      </c>
      <c r="AU1422" s="352">
        <f t="shared" si="770"/>
        <v>0.84610173317732063</v>
      </c>
      <c r="AV1422" s="417">
        <f t="shared" si="771"/>
        <v>5.3743459517100192</v>
      </c>
      <c r="AW1422" s="349">
        <f t="shared" si="772"/>
        <v>4.9992098262711906</v>
      </c>
      <c r="AX1422" s="352">
        <f t="shared" si="773"/>
        <v>0.37513612543882868</v>
      </c>
      <c r="AY1422" s="209">
        <v>8.2000000000000003E-2</v>
      </c>
      <c r="AZ1422" s="222">
        <v>2.7392625302284486E-2</v>
      </c>
      <c r="BA1422" s="225">
        <f t="shared" si="774"/>
        <v>5.4607374697715517E-2</v>
      </c>
      <c r="BB1422" s="228">
        <f t="shared" si="775"/>
        <v>3.6356340000000008E-2</v>
      </c>
      <c r="BC1422" s="222">
        <f t="shared" si="776"/>
        <v>1.2145068280273874E-2</v>
      </c>
      <c r="BD1422" s="225">
        <f t="shared" si="777"/>
        <v>2.4211271719726132E-2</v>
      </c>
      <c r="BE1422" s="238">
        <f t="shared" si="778"/>
        <v>250.82480757385932</v>
      </c>
      <c r="BF1422" s="448">
        <f t="shared" si="779"/>
        <v>16.188223843051297</v>
      </c>
    </row>
    <row r="1423" spans="1:58" x14ac:dyDescent="0.25">
      <c r="A1423" s="8">
        <v>1417</v>
      </c>
      <c r="B1423" s="9">
        <v>49</v>
      </c>
      <c r="C1423" s="10" t="s">
        <v>12</v>
      </c>
      <c r="D1423" s="10" t="s">
        <v>6</v>
      </c>
      <c r="E1423" s="11" t="s">
        <v>7</v>
      </c>
      <c r="F1423" s="12" t="s">
        <v>38</v>
      </c>
      <c r="G1423" s="13">
        <v>42690</v>
      </c>
      <c r="H1423" s="14">
        <v>26</v>
      </c>
      <c r="I1423" s="11">
        <v>182</v>
      </c>
      <c r="J1423" s="39"/>
      <c r="K1423" s="39"/>
      <c r="L1423" s="44">
        <v>30.001810103142219</v>
      </c>
      <c r="M1423" s="39"/>
      <c r="N1423" s="39"/>
      <c r="O1423" s="39"/>
      <c r="P1423" s="39"/>
      <c r="Q1423" s="39"/>
      <c r="R1423" s="39"/>
      <c r="S1423" s="315">
        <v>14092.950271816349</v>
      </c>
      <c r="T1423" s="323">
        <v>307.6185595908849</v>
      </c>
      <c r="U1423" s="328">
        <v>16.774722071505924</v>
      </c>
      <c r="V1423" s="287">
        <f t="shared" si="762"/>
        <v>45.813068920676201</v>
      </c>
      <c r="W1423" s="298">
        <f t="shared" si="763"/>
        <v>840.13017990653225</v>
      </c>
      <c r="X1423" s="305">
        <f t="shared" si="764"/>
        <v>18.338220942176775</v>
      </c>
      <c r="Y1423" s="39">
        <v>452.23999999999995</v>
      </c>
      <c r="Z1423" s="262">
        <v>3.4000000000000057</v>
      </c>
      <c r="AA1423" s="192">
        <v>5.86</v>
      </c>
      <c r="AB1423" s="71">
        <v>19.8681533231046</v>
      </c>
      <c r="AC1423" s="253">
        <f t="shared" si="765"/>
        <v>1.65567944359205E-3</v>
      </c>
      <c r="AD1423" s="78">
        <f t="shared" si="766"/>
        <v>8.9851736588408233</v>
      </c>
      <c r="AE1423" s="163">
        <v>0.83936018524999989</v>
      </c>
      <c r="AF1423" s="165">
        <v>0.79639606929999995</v>
      </c>
      <c r="AG1423" s="167">
        <v>0.64502760017499994</v>
      </c>
      <c r="AH1423" s="169">
        <v>0.60691063857500005</v>
      </c>
      <c r="AI1423" s="177">
        <f t="shared" si="767"/>
        <v>4.2246512375858867</v>
      </c>
      <c r="AJ1423" s="177">
        <f t="shared" si="768"/>
        <v>3.0546907339859612</v>
      </c>
      <c r="AK1423" s="258">
        <f t="shared" si="769"/>
        <v>366.56288807831532</v>
      </c>
      <c r="AL1423" s="107">
        <v>297.23418858447002</v>
      </c>
      <c r="AS1423" s="456">
        <v>1.3685352109940314</v>
      </c>
      <c r="AT1423" s="348">
        <v>0.14073753283667897</v>
      </c>
      <c r="AU1423" s="350">
        <f t="shared" si="770"/>
        <v>1.2277976781573525</v>
      </c>
      <c r="AV1423" s="415">
        <f t="shared" si="771"/>
        <v>0.61890636381994069</v>
      </c>
      <c r="AW1423" s="347">
        <f t="shared" si="772"/>
        <v>6.3647141850059694E-2</v>
      </c>
      <c r="AX1423" s="350">
        <f t="shared" si="773"/>
        <v>0.55525922196988109</v>
      </c>
      <c r="AY1423" s="207">
        <v>7.2999999999999995E-2</v>
      </c>
      <c r="AZ1423" s="220">
        <v>1.4011578391334913E-2</v>
      </c>
      <c r="BA1423" s="224">
        <f t="shared" si="774"/>
        <v>5.8988421608665083E-2</v>
      </c>
      <c r="BB1423" s="226">
        <f t="shared" si="775"/>
        <v>3.3013519999999991E-2</v>
      </c>
      <c r="BC1423" s="220">
        <f t="shared" si="776"/>
        <v>6.3365962116973002E-3</v>
      </c>
      <c r="BD1423" s="224">
        <f t="shared" si="777"/>
        <v>2.6676923788302696E-2</v>
      </c>
      <c r="BE1423" s="236">
        <f t="shared" si="778"/>
        <v>336.81445919865189</v>
      </c>
      <c r="BF1423" s="446">
        <f t="shared" si="779"/>
        <v>16.181944042215669</v>
      </c>
    </row>
    <row r="1424" spans="1:58" x14ac:dyDescent="0.25">
      <c r="A1424" s="15">
        <v>1418</v>
      </c>
      <c r="B1424" s="16">
        <v>50</v>
      </c>
      <c r="C1424" s="17" t="s">
        <v>12</v>
      </c>
      <c r="D1424" s="17" t="s">
        <v>6</v>
      </c>
      <c r="E1424" s="18" t="s">
        <v>7</v>
      </c>
      <c r="F1424" s="19" t="s">
        <v>38</v>
      </c>
      <c r="G1424" s="20">
        <v>42690</v>
      </c>
      <c r="H1424" s="21">
        <v>26</v>
      </c>
      <c r="I1424" s="18">
        <v>182</v>
      </c>
      <c r="J1424" s="40"/>
      <c r="K1424" s="40"/>
      <c r="L1424" s="43">
        <v>30.008435944596091</v>
      </c>
      <c r="M1424" s="40"/>
      <c r="N1424" s="40"/>
      <c r="O1424" s="40"/>
      <c r="P1424" s="40"/>
      <c r="Q1424" s="40"/>
      <c r="R1424" s="40"/>
      <c r="S1424" s="313">
        <v>14096.062672494752</v>
      </c>
      <c r="T1424" s="321">
        <v>307.6864965519253</v>
      </c>
      <c r="U1424" s="326">
        <v>16.778426736274362</v>
      </c>
      <c r="V1424" s="288">
        <f t="shared" si="762"/>
        <v>45.813068920676194</v>
      </c>
      <c r="W1424" s="299">
        <f t="shared" si="763"/>
        <v>840.13017990653236</v>
      </c>
      <c r="X1424" s="306">
        <f t="shared" si="764"/>
        <v>18.338220942176779</v>
      </c>
      <c r="Y1424" s="40">
        <v>447.41999999999996</v>
      </c>
      <c r="Z1424" s="263">
        <v>9.0000000000000142</v>
      </c>
      <c r="AA1424" s="193">
        <v>5.88</v>
      </c>
      <c r="AB1424" s="72">
        <v>19.786782732032137</v>
      </c>
      <c r="AC1424" s="254">
        <f t="shared" si="765"/>
        <v>1.6488985610026781E-3</v>
      </c>
      <c r="AD1424" s="79">
        <f t="shared" si="766"/>
        <v>8.8530023299658183</v>
      </c>
      <c r="AE1424" s="163">
        <v>0.74140102424999998</v>
      </c>
      <c r="AF1424" s="165">
        <v>0.70528226329999988</v>
      </c>
      <c r="AG1424" s="167">
        <v>0.566642962375</v>
      </c>
      <c r="AH1424" s="169">
        <v>0.53315996377500008</v>
      </c>
      <c r="AI1424" s="178">
        <f t="shared" si="767"/>
        <v>3.7469508524484456</v>
      </c>
      <c r="AJ1424" s="178">
        <f t="shared" si="768"/>
        <v>2.6945257902482851</v>
      </c>
      <c r="AK1424" s="259">
        <f t="shared" si="769"/>
        <v>323.34309482979415</v>
      </c>
      <c r="AL1424" s="108">
        <v>297.09752656937343</v>
      </c>
      <c r="AS1424" s="455">
        <v>0.79524728711933457</v>
      </c>
      <c r="AT1424" s="348">
        <v>6.1499902521383702E-2</v>
      </c>
      <c r="AU1424" s="351">
        <f t="shared" si="770"/>
        <v>0.73374738459795086</v>
      </c>
      <c r="AV1424" s="416">
        <f t="shared" si="771"/>
        <v>0.35580954120293262</v>
      </c>
      <c r="AW1424" s="348">
        <f t="shared" si="772"/>
        <v>2.7516286386117493E-2</v>
      </c>
      <c r="AX1424" s="351">
        <f t="shared" si="773"/>
        <v>0.32829325481681515</v>
      </c>
      <c r="AY1424" s="208">
        <v>7.0000000000000007E-2</v>
      </c>
      <c r="AZ1424" s="221">
        <v>1.7181469180877516E-2</v>
      </c>
      <c r="BA1424" s="223">
        <f t="shared" si="774"/>
        <v>5.2818530819122494E-2</v>
      </c>
      <c r="BB1424" s="227">
        <f t="shared" si="775"/>
        <v>3.1319400000000004E-2</v>
      </c>
      <c r="BC1424" s="221">
        <f t="shared" si="776"/>
        <v>7.6873329409082175E-3</v>
      </c>
      <c r="BD1424" s="223">
        <f t="shared" si="777"/>
        <v>2.3632067059091787E-2</v>
      </c>
      <c r="BE1424" s="237">
        <f t="shared" si="778"/>
        <v>374.61819602275841</v>
      </c>
      <c r="BF1424" s="447">
        <f t="shared" si="779"/>
        <v>26.966750611144047</v>
      </c>
    </row>
    <row r="1425" spans="1:58" x14ac:dyDescent="0.25">
      <c r="A1425" s="15">
        <v>1419</v>
      </c>
      <c r="B1425" s="16">
        <v>51</v>
      </c>
      <c r="C1425" s="17" t="s">
        <v>12</v>
      </c>
      <c r="D1425" s="17" t="s">
        <v>6</v>
      </c>
      <c r="E1425" s="18" t="s">
        <v>7</v>
      </c>
      <c r="F1425" s="19" t="s">
        <v>38</v>
      </c>
      <c r="G1425" s="20">
        <v>42690</v>
      </c>
      <c r="H1425" s="21">
        <v>26</v>
      </c>
      <c r="I1425" s="18">
        <v>182</v>
      </c>
      <c r="J1425" s="40"/>
      <c r="K1425" s="40"/>
      <c r="L1425" s="43">
        <v>30.001810103142219</v>
      </c>
      <c r="M1425" s="40"/>
      <c r="N1425" s="40"/>
      <c r="O1425" s="40"/>
      <c r="P1425" s="40"/>
      <c r="Q1425" s="40"/>
      <c r="R1425" s="40"/>
      <c r="S1425" s="313">
        <v>14092.950271816349</v>
      </c>
      <c r="T1425" s="321">
        <v>307.6185595908849</v>
      </c>
      <c r="U1425" s="326">
        <v>16.774722071505924</v>
      </c>
      <c r="V1425" s="288">
        <f t="shared" si="762"/>
        <v>45.813068920676201</v>
      </c>
      <c r="W1425" s="299">
        <f t="shared" si="763"/>
        <v>840.13017990653225</v>
      </c>
      <c r="X1425" s="306">
        <f t="shared" si="764"/>
        <v>18.338220942176775</v>
      </c>
      <c r="Y1425" s="40">
        <v>448.13</v>
      </c>
      <c r="Z1425" s="263">
        <v>-0.89999999999999147</v>
      </c>
      <c r="AA1425" s="193">
        <v>5.96</v>
      </c>
      <c r="AB1425" s="72">
        <v>11.668376853807455</v>
      </c>
      <c r="AC1425" s="254">
        <f t="shared" si="765"/>
        <v>9.7236473781728793E-4</v>
      </c>
      <c r="AD1425" s="79">
        <f t="shared" si="766"/>
        <v>5.2289497194967351</v>
      </c>
      <c r="AE1425" s="163">
        <v>0.44178814435000002</v>
      </c>
      <c r="AF1425" s="165">
        <v>0.41957991570000003</v>
      </c>
      <c r="AG1425" s="167">
        <v>0.33807351437499999</v>
      </c>
      <c r="AH1425" s="169">
        <v>0.31649898737499998</v>
      </c>
      <c r="AI1425" s="178">
        <f t="shared" si="767"/>
        <v>3.7862005134488106</v>
      </c>
      <c r="AJ1425" s="178">
        <f t="shared" si="768"/>
        <v>2.7124508519085464</v>
      </c>
      <c r="AK1425" s="259">
        <f t="shared" si="769"/>
        <v>325.4941022290256</v>
      </c>
      <c r="AL1425" s="108">
        <v>233.95967559474551</v>
      </c>
      <c r="AS1425" s="455">
        <v>0.27596347395762533</v>
      </c>
      <c r="AT1425" s="348">
        <v>1.2480858108532215E-2</v>
      </c>
      <c r="AU1425" s="351">
        <f t="shared" si="770"/>
        <v>0.2634826158490931</v>
      </c>
      <c r="AV1425" s="416">
        <f t="shared" si="771"/>
        <v>0.12366751158463063</v>
      </c>
      <c r="AW1425" s="348">
        <f t="shared" si="772"/>
        <v>5.5930469441765416E-3</v>
      </c>
      <c r="AX1425" s="351">
        <f t="shared" si="773"/>
        <v>0.1180744646404541</v>
      </c>
      <c r="AY1425" s="208">
        <v>6.6000000000000003E-2</v>
      </c>
      <c r="AZ1425" s="221">
        <v>5.9870519666208061E-3</v>
      </c>
      <c r="BA1425" s="223">
        <f t="shared" si="774"/>
        <v>6.0012948033379199E-2</v>
      </c>
      <c r="BB1425" s="227">
        <f t="shared" si="775"/>
        <v>2.9576579999999998E-2</v>
      </c>
      <c r="BC1425" s="221">
        <f t="shared" si="776"/>
        <v>2.6829775978017821E-3</v>
      </c>
      <c r="BD1425" s="223">
        <f t="shared" si="777"/>
        <v>2.6893602402198218E-2</v>
      </c>
      <c r="BE1425" s="237">
        <f t="shared" si="778"/>
        <v>194.43098924781208</v>
      </c>
      <c r="BF1425" s="447">
        <f t="shared" si="779"/>
        <v>44.285186771071061</v>
      </c>
    </row>
    <row r="1426" spans="1:58" ht="15.75" thickBot="1" x14ac:dyDescent="0.3">
      <c r="A1426" s="22">
        <v>1420</v>
      </c>
      <c r="B1426" s="23">
        <v>52</v>
      </c>
      <c r="C1426" s="24" t="s">
        <v>12</v>
      </c>
      <c r="D1426" s="24" t="s">
        <v>6</v>
      </c>
      <c r="E1426" s="25" t="s">
        <v>7</v>
      </c>
      <c r="F1426" s="26" t="s">
        <v>38</v>
      </c>
      <c r="G1426" s="27">
        <v>42690</v>
      </c>
      <c r="H1426" s="28">
        <v>26</v>
      </c>
      <c r="I1426" s="25">
        <v>182</v>
      </c>
      <c r="J1426" s="41"/>
      <c r="K1426" s="41"/>
      <c r="L1426" s="42">
        <v>30.021687627503844</v>
      </c>
      <c r="M1426" s="41"/>
      <c r="N1426" s="41"/>
      <c r="O1426" s="41"/>
      <c r="P1426" s="41"/>
      <c r="Q1426" s="41"/>
      <c r="R1426" s="41"/>
      <c r="S1426" s="314">
        <v>14102.287473851564</v>
      </c>
      <c r="T1426" s="322">
        <v>307.82237047400611</v>
      </c>
      <c r="U1426" s="327">
        <v>16.78583606581125</v>
      </c>
      <c r="V1426" s="289">
        <f t="shared" si="762"/>
        <v>45.813068920676201</v>
      </c>
      <c r="W1426" s="300">
        <f t="shared" si="763"/>
        <v>840.13017990653236</v>
      </c>
      <c r="X1426" s="307">
        <f t="shared" si="764"/>
        <v>18.338220942176779</v>
      </c>
      <c r="Y1426" s="41">
        <v>442.62000000000006</v>
      </c>
      <c r="Z1426" s="264">
        <v>5.4000000000000057</v>
      </c>
      <c r="AA1426" s="194">
        <v>5.92</v>
      </c>
      <c r="AB1426" s="73">
        <v>14.544747963470375</v>
      </c>
      <c r="AC1426" s="255">
        <f t="shared" si="765"/>
        <v>1.212062330289198E-3</v>
      </c>
      <c r="AD1426" s="80">
        <f t="shared" si="766"/>
        <v>6.4377963435912582</v>
      </c>
      <c r="AE1426" s="145">
        <v>0.55449587854999993</v>
      </c>
      <c r="AF1426" s="150">
        <v>0.52589540930000001</v>
      </c>
      <c r="AG1426" s="155">
        <v>0.42458494747499997</v>
      </c>
      <c r="AH1426" s="160">
        <v>0.40136950467499993</v>
      </c>
      <c r="AI1426" s="179">
        <f t="shared" si="767"/>
        <v>3.8123443592328656</v>
      </c>
      <c r="AJ1426" s="179">
        <f t="shared" si="768"/>
        <v>2.759549396682933</v>
      </c>
      <c r="AK1426" s="260">
        <f t="shared" si="769"/>
        <v>331.14592760195194</v>
      </c>
      <c r="AL1426" s="109">
        <v>279.94644367475047</v>
      </c>
      <c r="AS1426" s="457">
        <v>0.63080072143184063</v>
      </c>
      <c r="AT1426" s="348">
        <v>3.8770736885908708E-2</v>
      </c>
      <c r="AU1426" s="352">
        <f t="shared" si="770"/>
        <v>0.59202998454593192</v>
      </c>
      <c r="AV1426" s="417">
        <f t="shared" si="771"/>
        <v>0.27920501532016134</v>
      </c>
      <c r="AW1426" s="349">
        <f t="shared" si="772"/>
        <v>1.7160703560440915E-2</v>
      </c>
      <c r="AX1426" s="352">
        <f t="shared" si="773"/>
        <v>0.26204431175972043</v>
      </c>
      <c r="AY1426" s="209">
        <v>6.4000000000000001E-2</v>
      </c>
      <c r="AZ1426" s="222">
        <v>1.1625151328823406E-2</v>
      </c>
      <c r="BA1426" s="225">
        <f t="shared" si="774"/>
        <v>5.2374848671176595E-2</v>
      </c>
      <c r="BB1426" s="228">
        <f t="shared" si="775"/>
        <v>2.8327680000000004E-2</v>
      </c>
      <c r="BC1426" s="222">
        <f t="shared" si="776"/>
        <v>5.1455244811638174E-3</v>
      </c>
      <c r="BD1426" s="225">
        <f t="shared" si="777"/>
        <v>2.3182155518836185E-2</v>
      </c>
      <c r="BE1426" s="238">
        <f t="shared" si="778"/>
        <v>277.70482077735858</v>
      </c>
      <c r="BF1426" s="448">
        <f t="shared" si="779"/>
        <v>24.567586681653854</v>
      </c>
    </row>
    <row r="1427" spans="1:58" x14ac:dyDescent="0.25">
      <c r="A1427" s="8">
        <v>1421</v>
      </c>
      <c r="B1427" s="9">
        <v>53</v>
      </c>
      <c r="C1427" s="10" t="s">
        <v>12</v>
      </c>
      <c r="D1427" s="10" t="s">
        <v>6</v>
      </c>
      <c r="E1427" s="11" t="s">
        <v>8</v>
      </c>
      <c r="F1427" s="12" t="s">
        <v>38</v>
      </c>
      <c r="G1427" s="13">
        <v>42689</v>
      </c>
      <c r="H1427" s="14">
        <v>26</v>
      </c>
      <c r="I1427" s="11">
        <v>182</v>
      </c>
      <c r="J1427" s="39"/>
      <c r="K1427" s="39"/>
      <c r="L1427" s="44">
        <v>29.988558420234469</v>
      </c>
      <c r="M1427" s="39"/>
      <c r="N1427" s="39"/>
      <c r="O1427" s="39"/>
      <c r="P1427" s="39"/>
      <c r="Q1427" s="39"/>
      <c r="R1427" s="39"/>
      <c r="S1427" s="315">
        <v>14086.72547045954</v>
      </c>
      <c r="T1427" s="323">
        <v>307.48268566880415</v>
      </c>
      <c r="U1427" s="328">
        <v>16.767312741969036</v>
      </c>
      <c r="V1427" s="287">
        <f t="shared" si="762"/>
        <v>45.813068920676194</v>
      </c>
      <c r="W1427" s="298">
        <f t="shared" si="763"/>
        <v>840.13017990653248</v>
      </c>
      <c r="X1427" s="305">
        <f t="shared" si="764"/>
        <v>18.338220942176779</v>
      </c>
      <c r="Y1427" s="39">
        <v>426.15999999999997</v>
      </c>
      <c r="Z1427" s="262">
        <v>3.1000000000000085</v>
      </c>
      <c r="AA1427" s="192">
        <v>6.1</v>
      </c>
      <c r="AB1427" s="71">
        <v>15.298907902087269</v>
      </c>
      <c r="AC1427" s="253">
        <f t="shared" si="765"/>
        <v>1.2749089918406057E-3</v>
      </c>
      <c r="AD1427" s="78">
        <f t="shared" si="766"/>
        <v>6.5197825915535095</v>
      </c>
      <c r="AE1427" s="163">
        <v>0.56808228044999998</v>
      </c>
      <c r="AF1427" s="165">
        <v>0.5370049402</v>
      </c>
      <c r="AG1427" s="167">
        <v>0.43804576247499993</v>
      </c>
      <c r="AH1427" s="169">
        <v>0.414239935575</v>
      </c>
      <c r="AI1427" s="177">
        <f t="shared" si="767"/>
        <v>3.713221127192321</v>
      </c>
      <c r="AJ1427" s="177">
        <f t="shared" si="768"/>
        <v>2.7076438280832069</v>
      </c>
      <c r="AK1427" s="258">
        <f t="shared" si="769"/>
        <v>324.91725936998489</v>
      </c>
      <c r="AL1427" s="107">
        <v>238.82256563193283</v>
      </c>
      <c r="AS1427" s="455">
        <v>0.54112331935693547</v>
      </c>
      <c r="AT1427" s="347">
        <v>2.5526985098113301E-2</v>
      </c>
      <c r="AU1427" s="350">
        <f t="shared" si="770"/>
        <v>0.51559633425882212</v>
      </c>
      <c r="AV1427" s="415">
        <f t="shared" si="771"/>
        <v>0.23060511377715162</v>
      </c>
      <c r="AW1427" s="347">
        <f t="shared" si="772"/>
        <v>1.0878579969411965E-2</v>
      </c>
      <c r="AX1427" s="350">
        <f t="shared" si="773"/>
        <v>0.21972653380773963</v>
      </c>
      <c r="AY1427" s="207">
        <v>8.3000000000000004E-2</v>
      </c>
      <c r="AZ1427" s="220">
        <v>2.0617789071247134E-2</v>
      </c>
      <c r="BA1427" s="224">
        <f t="shared" si="774"/>
        <v>6.2382210928752874E-2</v>
      </c>
      <c r="BB1427" s="226">
        <f t="shared" si="775"/>
        <v>3.5371279999999998E-2</v>
      </c>
      <c r="BC1427" s="220">
        <f t="shared" si="776"/>
        <v>8.7864769906026777E-3</v>
      </c>
      <c r="BD1427" s="224">
        <f t="shared" si="777"/>
        <v>2.6584803009397324E-2</v>
      </c>
      <c r="BE1427" s="236">
        <f t="shared" si="778"/>
        <v>245.24472079965633</v>
      </c>
      <c r="BF1427" s="446">
        <f t="shared" si="779"/>
        <v>29.672258869100943</v>
      </c>
    </row>
    <row r="1428" spans="1:58" x14ac:dyDescent="0.25">
      <c r="A1428" s="15">
        <v>1422</v>
      </c>
      <c r="B1428" s="16">
        <v>54</v>
      </c>
      <c r="C1428" s="17" t="s">
        <v>12</v>
      </c>
      <c r="D1428" s="17" t="s">
        <v>6</v>
      </c>
      <c r="E1428" s="18" t="s">
        <v>8</v>
      </c>
      <c r="F1428" s="19" t="s">
        <v>38</v>
      </c>
      <c r="G1428" s="20">
        <v>42689</v>
      </c>
      <c r="H1428" s="21">
        <v>26</v>
      </c>
      <c r="I1428" s="18">
        <v>182</v>
      </c>
      <c r="J1428" s="40"/>
      <c r="K1428" s="40"/>
      <c r="L1428" s="43">
        <v>30.021687627503844</v>
      </c>
      <c r="M1428" s="40"/>
      <c r="N1428" s="40"/>
      <c r="O1428" s="40"/>
      <c r="P1428" s="40"/>
      <c r="Q1428" s="40"/>
      <c r="R1428" s="40"/>
      <c r="S1428" s="313">
        <v>14102.287473851564</v>
      </c>
      <c r="T1428" s="321">
        <v>307.82237047400611</v>
      </c>
      <c r="U1428" s="326">
        <v>16.78583606581125</v>
      </c>
      <c r="V1428" s="288">
        <f t="shared" si="762"/>
        <v>45.813068920676201</v>
      </c>
      <c r="W1428" s="299">
        <f t="shared" si="763"/>
        <v>840.13017990653236</v>
      </c>
      <c r="X1428" s="306">
        <f t="shared" si="764"/>
        <v>18.338220942176779</v>
      </c>
      <c r="Y1428" s="40">
        <v>443.96</v>
      </c>
      <c r="Z1428" s="263">
        <v>16.500000000000014</v>
      </c>
      <c r="AA1428" s="193">
        <v>6.1</v>
      </c>
      <c r="AB1428" s="72">
        <v>17.399294454168547</v>
      </c>
      <c r="AC1428" s="254">
        <f t="shared" si="765"/>
        <v>1.4499412045140456E-3</v>
      </c>
      <c r="AD1428" s="79">
        <f t="shared" si="766"/>
        <v>7.7245907658726685</v>
      </c>
      <c r="AE1428" s="163">
        <v>0.63294262425000003</v>
      </c>
      <c r="AF1428" s="165">
        <v>0.59934472290000007</v>
      </c>
      <c r="AG1428" s="167">
        <v>0.49069532007499994</v>
      </c>
      <c r="AH1428" s="169">
        <v>0.46184020487499994</v>
      </c>
      <c r="AI1428" s="178">
        <f t="shared" si="767"/>
        <v>3.6377487944538967</v>
      </c>
      <c r="AJ1428" s="178">
        <f t="shared" si="768"/>
        <v>2.6543616816850388</v>
      </c>
      <c r="AK1428" s="259">
        <f t="shared" si="769"/>
        <v>318.52340180220466</v>
      </c>
      <c r="AL1428" s="108">
        <v>235.58823127464666</v>
      </c>
      <c r="AS1428" s="455">
        <v>0.90148396364972483</v>
      </c>
      <c r="AT1428" s="348">
        <v>1.967483065672378E-2</v>
      </c>
      <c r="AU1428" s="351">
        <f t="shared" si="770"/>
        <v>0.88180913299300101</v>
      </c>
      <c r="AV1428" s="416">
        <f t="shared" si="771"/>
        <v>0.40022282050193181</v>
      </c>
      <c r="AW1428" s="348">
        <f t="shared" si="772"/>
        <v>8.7348378183590893E-3</v>
      </c>
      <c r="AX1428" s="351">
        <f t="shared" si="773"/>
        <v>0.39148798268357277</v>
      </c>
      <c r="AY1428" s="208">
        <v>0.11</v>
      </c>
      <c r="AZ1428" s="221">
        <v>4.3931201250935269E-2</v>
      </c>
      <c r="BA1428" s="223">
        <f t="shared" si="774"/>
        <v>6.6068798749064739E-2</v>
      </c>
      <c r="BB1428" s="227">
        <f t="shared" si="775"/>
        <v>4.88356E-2</v>
      </c>
      <c r="BC1428" s="221">
        <f t="shared" si="776"/>
        <v>1.9503696107365222E-2</v>
      </c>
      <c r="BD1428" s="223">
        <f t="shared" si="777"/>
        <v>2.9331903892634782E-2</v>
      </c>
      <c r="BE1428" s="237">
        <f t="shared" si="778"/>
        <v>263.35115491130148</v>
      </c>
      <c r="BF1428" s="447">
        <f t="shared" si="779"/>
        <v>19.73136113380065</v>
      </c>
    </row>
    <row r="1429" spans="1:58" x14ac:dyDescent="0.25">
      <c r="A1429" s="15">
        <v>1423</v>
      </c>
      <c r="B1429" s="16">
        <v>55</v>
      </c>
      <c r="C1429" s="17" t="s">
        <v>12</v>
      </c>
      <c r="D1429" s="17" t="s">
        <v>6</v>
      </c>
      <c r="E1429" s="18" t="s">
        <v>8</v>
      </c>
      <c r="F1429" s="19" t="s">
        <v>38</v>
      </c>
      <c r="G1429" s="20">
        <v>42689</v>
      </c>
      <c r="H1429" s="21">
        <v>26</v>
      </c>
      <c r="I1429" s="18">
        <v>182</v>
      </c>
      <c r="J1429" s="40"/>
      <c r="K1429" s="40"/>
      <c r="L1429" s="43">
        <v>29.995184261688348</v>
      </c>
      <c r="M1429" s="40"/>
      <c r="N1429" s="40"/>
      <c r="O1429" s="40"/>
      <c r="P1429" s="40"/>
      <c r="Q1429" s="40"/>
      <c r="R1429" s="40"/>
      <c r="S1429" s="313">
        <v>14089.837871137946</v>
      </c>
      <c r="T1429" s="321">
        <v>307.55062262984455</v>
      </c>
      <c r="U1429" s="326">
        <v>16.771017406737482</v>
      </c>
      <c r="V1429" s="288">
        <f t="shared" si="762"/>
        <v>45.813068920676201</v>
      </c>
      <c r="W1429" s="299">
        <f t="shared" si="763"/>
        <v>840.13017990653236</v>
      </c>
      <c r="X1429" s="306">
        <f t="shared" si="764"/>
        <v>18.338220942176779</v>
      </c>
      <c r="Y1429" s="40">
        <v>445.99</v>
      </c>
      <c r="Z1429" s="263">
        <v>16.700000000000003</v>
      </c>
      <c r="AA1429" s="193">
        <v>6.02</v>
      </c>
      <c r="AB1429" s="72">
        <v>19.639926917076398</v>
      </c>
      <c r="AC1429" s="254">
        <f t="shared" si="765"/>
        <v>1.6366605764230331E-3</v>
      </c>
      <c r="AD1429" s="79">
        <f t="shared" si="766"/>
        <v>8.7592110057469039</v>
      </c>
      <c r="AE1429" s="163">
        <v>0.74939806024999989</v>
      </c>
      <c r="AF1429" s="165">
        <v>0.70989661629999989</v>
      </c>
      <c r="AG1429" s="167">
        <v>0.580002151375</v>
      </c>
      <c r="AH1429" s="169">
        <v>0.54676329347500008</v>
      </c>
      <c r="AI1429" s="178">
        <f t="shared" si="767"/>
        <v>3.8156866031839356</v>
      </c>
      <c r="AJ1429" s="178">
        <f t="shared" si="768"/>
        <v>2.7839375155698969</v>
      </c>
      <c r="AK1429" s="259">
        <f t="shared" si="769"/>
        <v>334.07250186838763</v>
      </c>
      <c r="AL1429" s="108">
        <v>268.40989190034605</v>
      </c>
      <c r="AS1429" s="455">
        <v>1.2451370959681529</v>
      </c>
      <c r="AT1429" s="348">
        <v>0.11698297380438492</v>
      </c>
      <c r="AU1429" s="351">
        <f t="shared" si="770"/>
        <v>1.1281541221637681</v>
      </c>
      <c r="AV1429" s="416">
        <f t="shared" si="771"/>
        <v>0.55531869343083651</v>
      </c>
      <c r="AW1429" s="348">
        <f t="shared" si="772"/>
        <v>5.2173236487017632E-2</v>
      </c>
      <c r="AX1429" s="351">
        <f t="shared" si="773"/>
        <v>0.50314545694381896</v>
      </c>
      <c r="AY1429" s="208">
        <v>8.2000000000000003E-2</v>
      </c>
      <c r="AZ1429" s="221">
        <v>2.6352959758044716E-2</v>
      </c>
      <c r="BA1429" s="223">
        <f t="shared" si="774"/>
        <v>5.5647040241955284E-2</v>
      </c>
      <c r="BB1429" s="227">
        <f t="shared" si="775"/>
        <v>3.6571180000000009E-2</v>
      </c>
      <c r="BC1429" s="221">
        <f t="shared" si="776"/>
        <v>1.1753156522490362E-2</v>
      </c>
      <c r="BD1429" s="223">
        <f t="shared" si="777"/>
        <v>2.4818023477509638E-2</v>
      </c>
      <c r="BE1429" s="237">
        <f t="shared" si="778"/>
        <v>352.93749374057103</v>
      </c>
      <c r="BF1429" s="447">
        <f t="shared" si="779"/>
        <v>17.408904094954302</v>
      </c>
    </row>
    <row r="1430" spans="1:58" ht="15.75" thickBot="1" x14ac:dyDescent="0.3">
      <c r="A1430" s="22">
        <v>1424</v>
      </c>
      <c r="B1430" s="23">
        <v>56</v>
      </c>
      <c r="C1430" s="24" t="s">
        <v>12</v>
      </c>
      <c r="D1430" s="24" t="s">
        <v>6</v>
      </c>
      <c r="E1430" s="25" t="s">
        <v>8</v>
      </c>
      <c r="F1430" s="26" t="s">
        <v>38</v>
      </c>
      <c r="G1430" s="27">
        <v>42689</v>
      </c>
      <c r="H1430" s="28">
        <v>26</v>
      </c>
      <c r="I1430" s="25">
        <v>182</v>
      </c>
      <c r="J1430" s="41"/>
      <c r="K1430" s="41"/>
      <c r="L1430" s="42">
        <v>30.001810103142219</v>
      </c>
      <c r="M1430" s="41"/>
      <c r="N1430" s="41"/>
      <c r="O1430" s="41"/>
      <c r="P1430" s="41"/>
      <c r="Q1430" s="41"/>
      <c r="R1430" s="41"/>
      <c r="S1430" s="314">
        <v>14092.950271816349</v>
      </c>
      <c r="T1430" s="322">
        <v>307.6185595908849</v>
      </c>
      <c r="U1430" s="327">
        <v>16.774722071505924</v>
      </c>
      <c r="V1430" s="289">
        <f t="shared" si="762"/>
        <v>45.813068920676201</v>
      </c>
      <c r="W1430" s="300">
        <f t="shared" si="763"/>
        <v>840.13017990653225</v>
      </c>
      <c r="X1430" s="307">
        <f t="shared" si="764"/>
        <v>18.338220942176775</v>
      </c>
      <c r="Y1430" s="41">
        <v>443.40000000000003</v>
      </c>
      <c r="Z1430" s="264">
        <v>2.5</v>
      </c>
      <c r="AA1430" s="194">
        <v>6</v>
      </c>
      <c r="AB1430" s="73">
        <v>17.258178968680095</v>
      </c>
      <c r="AC1430" s="255">
        <f t="shared" si="765"/>
        <v>1.4381815807233413E-3</v>
      </c>
      <c r="AD1430" s="80">
        <f t="shared" si="766"/>
        <v>7.6522765547127545</v>
      </c>
      <c r="AE1430" s="145">
        <v>0.59371329095000003</v>
      </c>
      <c r="AF1430" s="150">
        <v>0.56305848809999992</v>
      </c>
      <c r="AG1430" s="155">
        <v>0.45815446227500001</v>
      </c>
      <c r="AH1430" s="160">
        <v>0.43131237477500001</v>
      </c>
      <c r="AI1430" s="179">
        <f t="shared" si="767"/>
        <v>3.4401850393802427</v>
      </c>
      <c r="AJ1430" s="179">
        <f t="shared" si="768"/>
        <v>2.4991766255161667</v>
      </c>
      <c r="AK1430" s="260">
        <f t="shared" si="769"/>
        <v>299.90119506194003</v>
      </c>
      <c r="AL1430" s="109">
        <v>237.72926951115994</v>
      </c>
      <c r="AS1430" s="455">
        <v>0.82418916155514432</v>
      </c>
      <c r="AT1430" s="349">
        <v>0.24048120597131598</v>
      </c>
      <c r="AU1430" s="352">
        <f t="shared" si="770"/>
        <v>0.58370795558382838</v>
      </c>
      <c r="AV1430" s="417">
        <f t="shared" si="771"/>
        <v>0.365445474233551</v>
      </c>
      <c r="AW1430" s="349">
        <f t="shared" si="772"/>
        <v>0.10662936672768152</v>
      </c>
      <c r="AX1430" s="352">
        <f t="shared" si="773"/>
        <v>0.25881610750586953</v>
      </c>
      <c r="AY1430" s="209">
        <v>8.6999999999999994E-2</v>
      </c>
      <c r="AZ1430" s="222">
        <v>2.9348015645521974E-2</v>
      </c>
      <c r="BA1430" s="225">
        <f t="shared" si="774"/>
        <v>5.765198435447802E-2</v>
      </c>
      <c r="BB1430" s="228">
        <f t="shared" si="775"/>
        <v>3.85758E-2</v>
      </c>
      <c r="BC1430" s="222">
        <f t="shared" si="776"/>
        <v>1.3012910137224444E-2</v>
      </c>
      <c r="BD1430" s="225">
        <f t="shared" si="777"/>
        <v>2.5562889862775558E-2</v>
      </c>
      <c r="BE1430" s="238">
        <f t="shared" si="778"/>
        <v>299.35099653407843</v>
      </c>
      <c r="BF1430" s="448">
        <f t="shared" si="779"/>
        <v>29.56646179581081</v>
      </c>
    </row>
    <row r="1431" spans="1:58" x14ac:dyDescent="0.25">
      <c r="A1431" s="8">
        <v>1425</v>
      </c>
      <c r="B1431" s="9">
        <v>57</v>
      </c>
      <c r="C1431" s="10" t="s">
        <v>12</v>
      </c>
      <c r="D1431" s="10" t="s">
        <v>9</v>
      </c>
      <c r="E1431" s="11" t="s">
        <v>7</v>
      </c>
      <c r="F1431" s="12" t="s">
        <v>38</v>
      </c>
      <c r="G1431" s="13">
        <v>42690</v>
      </c>
      <c r="H1431" s="14">
        <v>26</v>
      </c>
      <c r="I1431" s="11">
        <v>182</v>
      </c>
      <c r="J1431" s="39"/>
      <c r="K1431" s="39"/>
      <c r="L1431" s="44">
        <v>75.009448713120804</v>
      </c>
      <c r="M1431" s="39"/>
      <c r="N1431" s="39"/>
      <c r="O1431" s="39"/>
      <c r="P1431" s="39"/>
      <c r="Q1431" s="39"/>
      <c r="R1431" s="39"/>
      <c r="S1431" s="315">
        <v>29349.197029478484</v>
      </c>
      <c r="T1431" s="323">
        <v>1221.403856545317</v>
      </c>
      <c r="U1431" s="328">
        <v>38.851619020802779</v>
      </c>
      <c r="V1431" s="287">
        <f t="shared" si="762"/>
        <v>24.029068577277378</v>
      </c>
      <c r="W1431" s="298">
        <f t="shared" si="763"/>
        <v>755.41760598866415</v>
      </c>
      <c r="X1431" s="305">
        <f t="shared" si="764"/>
        <v>31.437656584950201</v>
      </c>
      <c r="Y1431" s="39">
        <v>449.78999999999996</v>
      </c>
      <c r="Z1431" s="262">
        <v>93.7</v>
      </c>
      <c r="AA1431" s="192">
        <v>4.07</v>
      </c>
      <c r="AB1431" s="71">
        <v>50.613352266413379</v>
      </c>
      <c r="AC1431" s="253">
        <f t="shared" si="765"/>
        <v>4.2177793555344479E-3</v>
      </c>
      <c r="AD1431" s="78">
        <f t="shared" si="766"/>
        <v>22.765379715910072</v>
      </c>
      <c r="AE1431" s="163">
        <v>2.5799369887500001</v>
      </c>
      <c r="AF1431" s="165">
        <v>2.4897517490999999</v>
      </c>
      <c r="AG1431" s="167">
        <v>2.0717487557749994</v>
      </c>
      <c r="AH1431" s="169">
        <v>1.965908281575</v>
      </c>
      <c r="AI1431" s="177">
        <f t="shared" si="767"/>
        <v>5.0973446199927483</v>
      </c>
      <c r="AJ1431" s="177">
        <f t="shared" si="768"/>
        <v>3.8841692824989211</v>
      </c>
      <c r="AK1431" s="258">
        <f t="shared" si="769"/>
        <v>466.10031389987057</v>
      </c>
      <c r="AL1431" s="107">
        <v>341.11408393173582</v>
      </c>
      <c r="AS1431" s="456">
        <v>19.040385114295017</v>
      </c>
      <c r="AT1431" s="348">
        <v>17.916639444651604</v>
      </c>
      <c r="AU1431" s="350">
        <f t="shared" si="770"/>
        <v>1.1237456696434123</v>
      </c>
      <c r="AV1431" s="415">
        <f t="shared" si="771"/>
        <v>8.5641748205587547</v>
      </c>
      <c r="AW1431" s="347">
        <f t="shared" si="772"/>
        <v>8.0587252558098452</v>
      </c>
      <c r="AX1431" s="350">
        <f t="shared" si="773"/>
        <v>0.50544956474891034</v>
      </c>
      <c r="AY1431" s="207">
        <v>1.1299999999999999</v>
      </c>
      <c r="AZ1431" s="220">
        <v>1.0835631703893187</v>
      </c>
      <c r="BA1431" s="224">
        <f t="shared" si="774"/>
        <v>4.6436829610681185E-2</v>
      </c>
      <c r="BB1431" s="226">
        <f t="shared" si="775"/>
        <v>0.50826269999999996</v>
      </c>
      <c r="BC1431" s="220">
        <f t="shared" si="776"/>
        <v>0.4873758784094116</v>
      </c>
      <c r="BD1431" s="224">
        <f t="shared" si="777"/>
        <v>2.0886821590588286E-2</v>
      </c>
      <c r="BE1431" s="236">
        <f t="shared" si="778"/>
        <v>1089.9398751109297</v>
      </c>
      <c r="BF1431" s="446">
        <f t="shared" si="779"/>
        <v>45.039864120209728</v>
      </c>
    </row>
    <row r="1432" spans="1:58" x14ac:dyDescent="0.25">
      <c r="A1432" s="15">
        <v>1426</v>
      </c>
      <c r="B1432" s="16">
        <v>58</v>
      </c>
      <c r="C1432" s="17" t="s">
        <v>12</v>
      </c>
      <c r="D1432" s="17" t="s">
        <v>9</v>
      </c>
      <c r="E1432" s="18" t="s">
        <v>7</v>
      </c>
      <c r="F1432" s="19" t="s">
        <v>38</v>
      </c>
      <c r="G1432" s="20">
        <v>42690</v>
      </c>
      <c r="H1432" s="21">
        <v>26</v>
      </c>
      <c r="I1432" s="18">
        <v>182</v>
      </c>
      <c r="J1432" s="40"/>
      <c r="K1432" s="40"/>
      <c r="L1432" s="43">
        <v>75.009448713120804</v>
      </c>
      <c r="M1432" s="40"/>
      <c r="N1432" s="40"/>
      <c r="O1432" s="40"/>
      <c r="P1432" s="40"/>
      <c r="Q1432" s="40"/>
      <c r="R1432" s="40"/>
      <c r="S1432" s="313">
        <v>29349.197029478484</v>
      </c>
      <c r="T1432" s="321">
        <v>1221.403856545317</v>
      </c>
      <c r="U1432" s="326">
        <v>38.851619020802779</v>
      </c>
      <c r="V1432" s="288">
        <f t="shared" si="762"/>
        <v>24.029068577277378</v>
      </c>
      <c r="W1432" s="299">
        <f t="shared" si="763"/>
        <v>755.41760598866415</v>
      </c>
      <c r="X1432" s="306">
        <f t="shared" si="764"/>
        <v>31.437656584950201</v>
      </c>
      <c r="Y1432" s="40">
        <v>448.1</v>
      </c>
      <c r="Z1432" s="263">
        <v>20.000000000000014</v>
      </c>
      <c r="AA1432" s="193">
        <v>4.13</v>
      </c>
      <c r="AB1432" s="72">
        <v>61.02864583632536</v>
      </c>
      <c r="AC1432" s="254">
        <f t="shared" si="765"/>
        <v>5.0857204863604469E-3</v>
      </c>
      <c r="AD1432" s="79">
        <f t="shared" si="766"/>
        <v>27.346936199257392</v>
      </c>
      <c r="AE1432" s="163">
        <v>3.1396168542500003</v>
      </c>
      <c r="AF1432" s="165">
        <v>3.0344553515999997</v>
      </c>
      <c r="AG1432" s="167">
        <v>2.5346756802749995</v>
      </c>
      <c r="AH1432" s="169">
        <v>2.4003420995749996</v>
      </c>
      <c r="AI1432" s="178">
        <f t="shared" si="767"/>
        <v>5.1444970000976875</v>
      </c>
      <c r="AJ1432" s="178">
        <f t="shared" si="768"/>
        <v>3.9331400306874778</v>
      </c>
      <c r="AK1432" s="259">
        <f t="shared" si="769"/>
        <v>471.97680368249735</v>
      </c>
      <c r="AL1432" s="108">
        <v>343.66510821353893</v>
      </c>
      <c r="AS1432" s="455">
        <v>21.685222031774259</v>
      </c>
      <c r="AT1432" s="348">
        <v>20.526657195009772</v>
      </c>
      <c r="AU1432" s="351">
        <f t="shared" si="770"/>
        <v>1.1585648367644872</v>
      </c>
      <c r="AV1432" s="416">
        <f t="shared" si="771"/>
        <v>9.7171479924380453</v>
      </c>
      <c r="AW1432" s="348">
        <f t="shared" si="772"/>
        <v>9.1979950890838786</v>
      </c>
      <c r="AX1432" s="351">
        <f t="shared" si="773"/>
        <v>0.51915290335416675</v>
      </c>
      <c r="AY1432" s="208">
        <v>1.002</v>
      </c>
      <c r="AZ1432" s="221">
        <v>0.98606251188745087</v>
      </c>
      <c r="BA1432" s="223">
        <f t="shared" si="774"/>
        <v>1.5937488112549136E-2</v>
      </c>
      <c r="BB1432" s="227">
        <f t="shared" si="775"/>
        <v>0.44899620000000007</v>
      </c>
      <c r="BC1432" s="221">
        <f t="shared" si="776"/>
        <v>0.44185461157676675</v>
      </c>
      <c r="BD1432" s="223">
        <f t="shared" si="777"/>
        <v>7.1415884232332687E-3</v>
      </c>
      <c r="BE1432" s="237">
        <f t="shared" si="778"/>
        <v>3829.2512223599128</v>
      </c>
      <c r="BF1432" s="447">
        <f t="shared" si="779"/>
        <v>52.676072930678153</v>
      </c>
    </row>
    <row r="1433" spans="1:58" x14ac:dyDescent="0.25">
      <c r="A1433" s="15">
        <v>1427</v>
      </c>
      <c r="B1433" s="16">
        <v>59</v>
      </c>
      <c r="C1433" s="17" t="s">
        <v>12</v>
      </c>
      <c r="D1433" s="17" t="s">
        <v>9</v>
      </c>
      <c r="E1433" s="18" t="s">
        <v>7</v>
      </c>
      <c r="F1433" s="19" t="s">
        <v>38</v>
      </c>
      <c r="G1433" s="20">
        <v>42690</v>
      </c>
      <c r="H1433" s="21">
        <v>26</v>
      </c>
      <c r="I1433" s="18">
        <v>182</v>
      </c>
      <c r="J1433" s="40"/>
      <c r="K1433" s="40"/>
      <c r="L1433" s="43">
        <v>75.012254168060139</v>
      </c>
      <c r="M1433" s="40"/>
      <c r="N1433" s="40"/>
      <c r="O1433" s="40"/>
      <c r="P1433" s="40"/>
      <c r="Q1433" s="40"/>
      <c r="R1433" s="40"/>
      <c r="S1433" s="313">
        <v>29350.294729184116</v>
      </c>
      <c r="T1433" s="321">
        <v>1221.4495387032457</v>
      </c>
      <c r="U1433" s="326">
        <v>38.853072123956487</v>
      </c>
      <c r="V1433" s="288">
        <f t="shared" si="762"/>
        <v>24.029068577277382</v>
      </c>
      <c r="W1433" s="299">
        <f t="shared" si="763"/>
        <v>755.41760598866426</v>
      </c>
      <c r="X1433" s="306">
        <f t="shared" si="764"/>
        <v>31.437656584950201</v>
      </c>
      <c r="Y1433" s="40">
        <v>446.34999999999997</v>
      </c>
      <c r="Z1433" s="263">
        <v>91.7</v>
      </c>
      <c r="AA1433" s="193">
        <v>3.9</v>
      </c>
      <c r="AB1433" s="72">
        <v>38.080900152085505</v>
      </c>
      <c r="AC1433" s="254">
        <f t="shared" si="765"/>
        <v>3.1734083460071253E-3</v>
      </c>
      <c r="AD1433" s="79">
        <f t="shared" si="766"/>
        <v>16.997409782883366</v>
      </c>
      <c r="AE1433" s="163">
        <v>1.6134271102500002</v>
      </c>
      <c r="AF1433" s="165">
        <v>1.5509571361000001</v>
      </c>
      <c r="AG1433" s="167">
        <v>1.2730900272750001</v>
      </c>
      <c r="AH1433" s="169">
        <v>1.2001967655749999</v>
      </c>
      <c r="AI1433" s="178">
        <f t="shared" si="767"/>
        <v>4.2368407884434962</v>
      </c>
      <c r="AJ1433" s="178">
        <f t="shared" si="768"/>
        <v>3.1517027191629321</v>
      </c>
      <c r="AK1433" s="259">
        <f t="shared" si="769"/>
        <v>378.20432629955184</v>
      </c>
      <c r="AL1433" s="108">
        <v>311.93674370861231</v>
      </c>
      <c r="AS1433" s="455">
        <v>18.629615355922528</v>
      </c>
      <c r="AT1433" s="348">
        <v>17.511277452924585</v>
      </c>
      <c r="AU1433" s="351">
        <f t="shared" si="770"/>
        <v>1.1183379029979434</v>
      </c>
      <c r="AV1433" s="416">
        <f t="shared" si="771"/>
        <v>8.31532881411602</v>
      </c>
      <c r="AW1433" s="348">
        <f t="shared" si="772"/>
        <v>7.8161586911128875</v>
      </c>
      <c r="AX1433" s="351">
        <f t="shared" si="773"/>
        <v>0.49917012300313202</v>
      </c>
      <c r="AY1433" s="208">
        <v>0.98699999999999999</v>
      </c>
      <c r="AZ1433" s="221">
        <v>0.93983948026957231</v>
      </c>
      <c r="BA1433" s="223">
        <f t="shared" si="774"/>
        <v>4.7160519730427675E-2</v>
      </c>
      <c r="BB1433" s="227">
        <f t="shared" si="775"/>
        <v>0.44054744999999995</v>
      </c>
      <c r="BC1433" s="221">
        <f t="shared" si="776"/>
        <v>0.41949735201832355</v>
      </c>
      <c r="BD1433" s="223">
        <f t="shared" si="777"/>
        <v>2.105009798167639E-2</v>
      </c>
      <c r="BE1433" s="237">
        <f t="shared" si="778"/>
        <v>807.47414086524464</v>
      </c>
      <c r="BF1433" s="447">
        <f t="shared" si="779"/>
        <v>34.051336407360893</v>
      </c>
    </row>
    <row r="1434" spans="1:58" ht="15.75" thickBot="1" x14ac:dyDescent="0.3">
      <c r="A1434" s="22">
        <v>1428</v>
      </c>
      <c r="B1434" s="23">
        <v>60</v>
      </c>
      <c r="C1434" s="24" t="s">
        <v>12</v>
      </c>
      <c r="D1434" s="24" t="s">
        <v>9</v>
      </c>
      <c r="E1434" s="25" t="s">
        <v>7</v>
      </c>
      <c r="F1434" s="26" t="s">
        <v>38</v>
      </c>
      <c r="G1434" s="27">
        <v>42690</v>
      </c>
      <c r="H1434" s="28">
        <v>26</v>
      </c>
      <c r="I1434" s="25">
        <v>182</v>
      </c>
      <c r="J1434" s="41"/>
      <c r="K1434" s="41"/>
      <c r="L1434" s="42">
        <v>75.006643258181469</v>
      </c>
      <c r="M1434" s="41"/>
      <c r="N1434" s="41"/>
      <c r="O1434" s="41"/>
      <c r="P1434" s="41"/>
      <c r="Q1434" s="41"/>
      <c r="R1434" s="41"/>
      <c r="S1434" s="314">
        <v>29348.099329772853</v>
      </c>
      <c r="T1434" s="322">
        <v>1221.3581743873881</v>
      </c>
      <c r="U1434" s="327">
        <v>38.850165917649072</v>
      </c>
      <c r="V1434" s="289">
        <f t="shared" si="762"/>
        <v>24.029068577277378</v>
      </c>
      <c r="W1434" s="300">
        <f t="shared" si="763"/>
        <v>755.41760598866404</v>
      </c>
      <c r="X1434" s="307">
        <f t="shared" si="764"/>
        <v>31.437656584950197</v>
      </c>
      <c r="Y1434" s="41">
        <v>445.47</v>
      </c>
      <c r="Z1434" s="264">
        <v>13.200000000000003</v>
      </c>
      <c r="AA1434" s="194">
        <v>4.22</v>
      </c>
      <c r="AB1434" s="73">
        <v>72.165998967793584</v>
      </c>
      <c r="AC1434" s="255">
        <f t="shared" si="765"/>
        <v>6.0138332473161317E-3</v>
      </c>
      <c r="AD1434" s="80">
        <f t="shared" si="766"/>
        <v>32.147787560183012</v>
      </c>
      <c r="AE1434" s="145">
        <v>3.5793784352500002</v>
      </c>
      <c r="AF1434" s="150">
        <v>3.4747709560999995</v>
      </c>
      <c r="AG1434" s="155">
        <v>2.9111502392749995</v>
      </c>
      <c r="AH1434" s="160">
        <v>2.758030169075</v>
      </c>
      <c r="AI1434" s="179">
        <f t="shared" si="767"/>
        <v>4.9599236294746145</v>
      </c>
      <c r="AJ1434" s="179">
        <f t="shared" si="768"/>
        <v>3.8217861714986592</v>
      </c>
      <c r="AK1434" s="260">
        <f t="shared" si="769"/>
        <v>458.61434057983905</v>
      </c>
      <c r="AL1434" s="109">
        <v>339.51969375560884</v>
      </c>
      <c r="AS1434" s="457">
        <v>22.402572877214929</v>
      </c>
      <c r="AT1434" s="348">
        <v>21.234564146648612</v>
      </c>
      <c r="AU1434" s="352">
        <f t="shared" si="770"/>
        <v>1.1680087305663172</v>
      </c>
      <c r="AV1434" s="417">
        <f t="shared" si="771"/>
        <v>9.9796741396129338</v>
      </c>
      <c r="AW1434" s="349">
        <f t="shared" si="772"/>
        <v>9.4593612904075588</v>
      </c>
      <c r="AX1434" s="352">
        <f t="shared" si="773"/>
        <v>0.52031284920537735</v>
      </c>
      <c r="AY1434" s="209">
        <v>1.3280000000000001</v>
      </c>
      <c r="AZ1434" s="222">
        <v>1.3022449548322843</v>
      </c>
      <c r="BA1434" s="225">
        <f t="shared" si="774"/>
        <v>2.5755045167715762E-2</v>
      </c>
      <c r="BB1434" s="228">
        <f t="shared" si="775"/>
        <v>0.59158416000000014</v>
      </c>
      <c r="BC1434" s="222">
        <f t="shared" si="776"/>
        <v>0.58011106002913781</v>
      </c>
      <c r="BD1434" s="225">
        <f t="shared" si="777"/>
        <v>1.1473099970862341E-2</v>
      </c>
      <c r="BE1434" s="238">
        <f t="shared" si="778"/>
        <v>2802.0140713344381</v>
      </c>
      <c r="BF1434" s="448">
        <f t="shared" si="779"/>
        <v>61.785496186148713</v>
      </c>
    </row>
    <row r="1435" spans="1:58" x14ac:dyDescent="0.25">
      <c r="A1435" s="8">
        <v>1429</v>
      </c>
      <c r="B1435" s="9">
        <v>61</v>
      </c>
      <c r="C1435" s="10" t="s">
        <v>12</v>
      </c>
      <c r="D1435" s="10" t="s">
        <v>9</v>
      </c>
      <c r="E1435" s="11" t="s">
        <v>8</v>
      </c>
      <c r="F1435" s="12" t="s">
        <v>38</v>
      </c>
      <c r="G1435" s="13">
        <v>42689</v>
      </c>
      <c r="H1435" s="14">
        <v>26</v>
      </c>
      <c r="I1435" s="11">
        <v>182</v>
      </c>
      <c r="J1435" s="39"/>
      <c r="K1435" s="39"/>
      <c r="L1435" s="44">
        <v>75.003837803242135</v>
      </c>
      <c r="M1435" s="39"/>
      <c r="N1435" s="39"/>
      <c r="O1435" s="39"/>
      <c r="P1435" s="39"/>
      <c r="Q1435" s="39"/>
      <c r="R1435" s="39"/>
      <c r="S1435" s="315">
        <v>29347.001630067225</v>
      </c>
      <c r="T1435" s="323">
        <v>1221.3124922294592</v>
      </c>
      <c r="U1435" s="328">
        <v>38.848712814495357</v>
      </c>
      <c r="V1435" s="287">
        <f t="shared" si="762"/>
        <v>24.029068577277382</v>
      </c>
      <c r="W1435" s="298">
        <f t="shared" si="763"/>
        <v>755.41760598866426</v>
      </c>
      <c r="X1435" s="305">
        <f t="shared" si="764"/>
        <v>31.437656584950201</v>
      </c>
      <c r="Y1435" s="39">
        <v>446.74999999999994</v>
      </c>
      <c r="Z1435" s="262">
        <v>67.399999999999991</v>
      </c>
      <c r="AA1435" s="192">
        <v>3.92</v>
      </c>
      <c r="AB1435" s="71">
        <v>23.873772275862876</v>
      </c>
      <c r="AC1435" s="253">
        <f t="shared" si="765"/>
        <v>1.9894810229885728E-3</v>
      </c>
      <c r="AD1435" s="78">
        <f t="shared" si="766"/>
        <v>10.665607764241738</v>
      </c>
      <c r="AE1435" s="163">
        <v>0.98036510525000009</v>
      </c>
      <c r="AF1435" s="165">
        <v>0.94469612129999991</v>
      </c>
      <c r="AG1435" s="167">
        <v>0.76175286657499997</v>
      </c>
      <c r="AH1435" s="169">
        <v>0.71630948037499997</v>
      </c>
      <c r="AI1435" s="177">
        <f t="shared" si="767"/>
        <v>4.1064524446401771</v>
      </c>
      <c r="AJ1435" s="177">
        <f t="shared" si="768"/>
        <v>3.0004034222074369</v>
      </c>
      <c r="AK1435" s="258">
        <f t="shared" si="769"/>
        <v>360.04841066489246</v>
      </c>
      <c r="AL1435" s="107">
        <v>169.27868269965182</v>
      </c>
      <c r="AS1435" s="455">
        <v>10.690802279773848</v>
      </c>
      <c r="AT1435" s="347">
        <v>9.9180219157870653</v>
      </c>
      <c r="AU1435" s="350">
        <f t="shared" si="770"/>
        <v>0.77278036398678296</v>
      </c>
      <c r="AV1435" s="415">
        <f t="shared" si="771"/>
        <v>4.7761159184889657</v>
      </c>
      <c r="AW1435" s="347">
        <f t="shared" si="772"/>
        <v>4.4308762908778707</v>
      </c>
      <c r="AX1435" s="350">
        <f t="shared" si="773"/>
        <v>0.34523962761109522</v>
      </c>
      <c r="AY1435" s="207">
        <v>8.8999999999999996E-2</v>
      </c>
      <c r="AZ1435" s="220">
        <v>6.5724804036135398E-2</v>
      </c>
      <c r="BA1435" s="224">
        <f t="shared" si="774"/>
        <v>2.3275195963864598E-2</v>
      </c>
      <c r="BB1435" s="226">
        <f t="shared" si="775"/>
        <v>3.9760749999999997E-2</v>
      </c>
      <c r="BC1435" s="220">
        <f t="shared" si="776"/>
        <v>2.9362556203143483E-2</v>
      </c>
      <c r="BD1435" s="224">
        <f t="shared" si="777"/>
        <v>1.0398193796856508E-2</v>
      </c>
      <c r="BE1435" s="236">
        <f t="shared" si="778"/>
        <v>1025.7173478980621</v>
      </c>
      <c r="BF1435" s="446">
        <f t="shared" si="779"/>
        <v>30.893347435353824</v>
      </c>
    </row>
    <row r="1436" spans="1:58" x14ac:dyDescent="0.25">
      <c r="A1436" s="15">
        <v>1430</v>
      </c>
      <c r="B1436" s="16">
        <v>62</v>
      </c>
      <c r="C1436" s="17" t="s">
        <v>12</v>
      </c>
      <c r="D1436" s="17" t="s">
        <v>9</v>
      </c>
      <c r="E1436" s="18" t="s">
        <v>8</v>
      </c>
      <c r="F1436" s="19" t="s">
        <v>38</v>
      </c>
      <c r="G1436" s="20">
        <v>42689</v>
      </c>
      <c r="H1436" s="21">
        <v>26</v>
      </c>
      <c r="I1436" s="18">
        <v>182</v>
      </c>
      <c r="J1436" s="40"/>
      <c r="K1436" s="40"/>
      <c r="L1436" s="43">
        <v>75.001032348302772</v>
      </c>
      <c r="M1436" s="40"/>
      <c r="N1436" s="40"/>
      <c r="O1436" s="40"/>
      <c r="P1436" s="40"/>
      <c r="Q1436" s="40"/>
      <c r="R1436" s="40"/>
      <c r="S1436" s="313">
        <v>29345.903930361583</v>
      </c>
      <c r="T1436" s="321">
        <v>1221.2668100715298</v>
      </c>
      <c r="U1436" s="326">
        <v>38.847259711341636</v>
      </c>
      <c r="V1436" s="288">
        <f t="shared" si="762"/>
        <v>24.029068577277382</v>
      </c>
      <c r="W1436" s="299">
        <f t="shared" si="763"/>
        <v>755.41760598866415</v>
      </c>
      <c r="X1436" s="306">
        <f t="shared" si="764"/>
        <v>31.437656584950194</v>
      </c>
      <c r="Y1436" s="40">
        <v>438.35</v>
      </c>
      <c r="Z1436" s="263">
        <v>58.8</v>
      </c>
      <c r="AA1436" s="193">
        <v>3.93</v>
      </c>
      <c r="AB1436" s="72">
        <v>23.416932986178974</v>
      </c>
      <c r="AC1436" s="254">
        <f t="shared" si="765"/>
        <v>1.9514110821815811E-3</v>
      </c>
      <c r="AD1436" s="79">
        <f t="shared" si="766"/>
        <v>10.264812574491554</v>
      </c>
      <c r="AE1436" s="163">
        <v>0.88908834025000005</v>
      </c>
      <c r="AF1436" s="165">
        <v>0.85827451229999985</v>
      </c>
      <c r="AG1436" s="167">
        <v>0.69342609497499996</v>
      </c>
      <c r="AH1436" s="169">
        <v>0.653282992575</v>
      </c>
      <c r="AI1436" s="178">
        <f t="shared" si="767"/>
        <v>3.7967753538636053</v>
      </c>
      <c r="AJ1436" s="178">
        <f t="shared" si="768"/>
        <v>2.7897888803823174</v>
      </c>
      <c r="AK1436" s="259">
        <f t="shared" si="769"/>
        <v>334.77466564587814</v>
      </c>
      <c r="AL1436" s="108">
        <v>149.82712255090277</v>
      </c>
      <c r="AS1436" s="455">
        <v>9.2924999243998538</v>
      </c>
      <c r="AT1436" s="348">
        <v>8.6897576589464212</v>
      </c>
      <c r="AU1436" s="351">
        <f t="shared" si="770"/>
        <v>0.60274226545343268</v>
      </c>
      <c r="AV1436" s="416">
        <f t="shared" si="771"/>
        <v>4.0733673418606759</v>
      </c>
      <c r="AW1436" s="348">
        <f t="shared" si="772"/>
        <v>3.809155269799164</v>
      </c>
      <c r="AX1436" s="351">
        <f t="shared" si="773"/>
        <v>0.2642120720615122</v>
      </c>
      <c r="AY1436" s="208">
        <v>7.4999999999999997E-2</v>
      </c>
      <c r="AZ1436" s="221">
        <v>5.7289738621009001E-2</v>
      </c>
      <c r="BA1436" s="223">
        <f t="shared" si="774"/>
        <v>1.7710261378990996E-2</v>
      </c>
      <c r="BB1436" s="227">
        <f t="shared" si="775"/>
        <v>3.2876249999999996E-2</v>
      </c>
      <c r="BC1436" s="221">
        <f t="shared" si="776"/>
        <v>2.5112956924519297E-2</v>
      </c>
      <c r="BD1436" s="223">
        <f t="shared" si="777"/>
        <v>7.7632930754807034E-3</v>
      </c>
      <c r="BE1436" s="237">
        <f t="shared" si="778"/>
        <v>1322.224019457871</v>
      </c>
      <c r="BF1436" s="447">
        <f t="shared" si="779"/>
        <v>38.8506569529562</v>
      </c>
    </row>
    <row r="1437" spans="1:58" x14ac:dyDescent="0.25">
      <c r="A1437" s="15">
        <v>1431</v>
      </c>
      <c r="B1437" s="16">
        <v>63</v>
      </c>
      <c r="C1437" s="17" t="s">
        <v>12</v>
      </c>
      <c r="D1437" s="17" t="s">
        <v>9</v>
      </c>
      <c r="E1437" s="18" t="s">
        <v>8</v>
      </c>
      <c r="F1437" s="19" t="s">
        <v>38</v>
      </c>
      <c r="G1437" s="20">
        <v>42689</v>
      </c>
      <c r="H1437" s="21">
        <v>26</v>
      </c>
      <c r="I1437" s="18">
        <v>182</v>
      </c>
      <c r="J1437" s="40"/>
      <c r="K1437" s="40"/>
      <c r="L1437" s="43">
        <v>75.003837803242135</v>
      </c>
      <c r="M1437" s="40"/>
      <c r="N1437" s="40"/>
      <c r="O1437" s="40"/>
      <c r="P1437" s="40"/>
      <c r="Q1437" s="40"/>
      <c r="R1437" s="40"/>
      <c r="S1437" s="313">
        <v>29347.001630067225</v>
      </c>
      <c r="T1437" s="321">
        <v>1221.3124922294592</v>
      </c>
      <c r="U1437" s="326">
        <v>38.848712814495357</v>
      </c>
      <c r="V1437" s="288">
        <f t="shared" si="762"/>
        <v>24.029068577277382</v>
      </c>
      <c r="W1437" s="299">
        <f t="shared" si="763"/>
        <v>755.41760598866426</v>
      </c>
      <c r="X1437" s="306">
        <f t="shared" si="764"/>
        <v>31.437656584950201</v>
      </c>
      <c r="Y1437" s="40">
        <v>435.64</v>
      </c>
      <c r="Z1437" s="263">
        <v>67.8</v>
      </c>
      <c r="AA1437" s="193">
        <v>3.96</v>
      </c>
      <c r="AB1437" s="72">
        <v>22.557276022243435</v>
      </c>
      <c r="AC1437" s="254">
        <f t="shared" si="765"/>
        <v>1.8797730018536196E-3</v>
      </c>
      <c r="AD1437" s="79">
        <f t="shared" si="766"/>
        <v>9.8268517263301298</v>
      </c>
      <c r="AE1437" s="163">
        <v>0.83440703925000004</v>
      </c>
      <c r="AF1437" s="165">
        <v>0.80327074929999986</v>
      </c>
      <c r="AG1437" s="167">
        <v>0.64851739257499996</v>
      </c>
      <c r="AH1437" s="169">
        <v>0.61035000537500006</v>
      </c>
      <c r="AI1437" s="178">
        <f t="shared" si="767"/>
        <v>3.6990594007326156</v>
      </c>
      <c r="AJ1437" s="178">
        <f t="shared" si="768"/>
        <v>2.705778857221687</v>
      </c>
      <c r="AK1437" s="259">
        <f t="shared" si="769"/>
        <v>324.69346286660243</v>
      </c>
      <c r="AL1437" s="108">
        <v>156.75133131579707</v>
      </c>
      <c r="AS1437" s="455">
        <v>10.73248433194771</v>
      </c>
      <c r="AT1437" s="348">
        <v>9.9546352953184396</v>
      </c>
      <c r="AU1437" s="351">
        <f t="shared" si="770"/>
        <v>0.77784903662927007</v>
      </c>
      <c r="AV1437" s="416">
        <f t="shared" si="771"/>
        <v>4.6754994743696994</v>
      </c>
      <c r="AW1437" s="348">
        <f t="shared" si="772"/>
        <v>4.3366373200525246</v>
      </c>
      <c r="AX1437" s="351">
        <f t="shared" si="773"/>
        <v>0.3388621543171752</v>
      </c>
      <c r="AY1437" s="208">
        <v>7.9000000000000001E-2</v>
      </c>
      <c r="AZ1437" s="221">
        <v>6.0518594925665803E-2</v>
      </c>
      <c r="BA1437" s="223">
        <f t="shared" si="774"/>
        <v>1.8481405074334198E-2</v>
      </c>
      <c r="BB1437" s="227">
        <f t="shared" si="775"/>
        <v>3.4415559999999998E-2</v>
      </c>
      <c r="BC1437" s="221">
        <f t="shared" si="776"/>
        <v>2.636432069341705E-2</v>
      </c>
      <c r="BD1437" s="223">
        <f t="shared" si="777"/>
        <v>8.05123930658295E-3</v>
      </c>
      <c r="BE1437" s="237">
        <f t="shared" si="778"/>
        <v>1220.5390191663266</v>
      </c>
      <c r="BF1437" s="447">
        <f t="shared" si="779"/>
        <v>28.999555132179765</v>
      </c>
    </row>
    <row r="1438" spans="1:58" ht="15.75" thickBot="1" x14ac:dyDescent="0.3">
      <c r="A1438" s="22">
        <v>1432</v>
      </c>
      <c r="B1438" s="23">
        <v>64</v>
      </c>
      <c r="C1438" s="24" t="s">
        <v>12</v>
      </c>
      <c r="D1438" s="24" t="s">
        <v>9</v>
      </c>
      <c r="E1438" s="25" t="s">
        <v>8</v>
      </c>
      <c r="F1438" s="26" t="s">
        <v>38</v>
      </c>
      <c r="G1438" s="27">
        <v>42689</v>
      </c>
      <c r="H1438" s="28">
        <v>26</v>
      </c>
      <c r="I1438" s="25">
        <v>182</v>
      </c>
      <c r="J1438" s="41"/>
      <c r="K1438" s="41"/>
      <c r="L1438" s="42">
        <v>75.012254168060139</v>
      </c>
      <c r="M1438" s="41"/>
      <c r="N1438" s="41"/>
      <c r="O1438" s="41"/>
      <c r="P1438" s="41"/>
      <c r="Q1438" s="41"/>
      <c r="R1438" s="41"/>
      <c r="S1438" s="314">
        <v>29350.294729184116</v>
      </c>
      <c r="T1438" s="322">
        <v>1221.4495387032457</v>
      </c>
      <c r="U1438" s="327">
        <v>38.853072123956487</v>
      </c>
      <c r="V1438" s="289">
        <f t="shared" si="762"/>
        <v>24.029068577277382</v>
      </c>
      <c r="W1438" s="300">
        <f t="shared" si="763"/>
        <v>755.41760598866426</v>
      </c>
      <c r="X1438" s="307">
        <f t="shared" si="764"/>
        <v>31.437656584950201</v>
      </c>
      <c r="Y1438" s="41">
        <v>423.71</v>
      </c>
      <c r="Z1438" s="264">
        <v>58.600000000000009</v>
      </c>
      <c r="AA1438" s="194">
        <v>3.98</v>
      </c>
      <c r="AB1438" s="73">
        <v>23.766411064340993</v>
      </c>
      <c r="AC1438" s="255">
        <f t="shared" si="765"/>
        <v>1.9805342553617495E-3</v>
      </c>
      <c r="AD1438" s="80">
        <f t="shared" si="766"/>
        <v>10.070066032071921</v>
      </c>
      <c r="AE1438" s="145">
        <v>0.89895457725000005</v>
      </c>
      <c r="AF1438" s="150">
        <v>0.8643653912999999</v>
      </c>
      <c r="AG1438" s="155">
        <v>0.70110078897499994</v>
      </c>
      <c r="AH1438" s="160">
        <v>0.65950488297499998</v>
      </c>
      <c r="AI1438" s="179">
        <f t="shared" si="767"/>
        <v>3.7824582551245491</v>
      </c>
      <c r="AJ1438" s="179">
        <f t="shared" si="768"/>
        <v>2.774945199717251</v>
      </c>
      <c r="AK1438" s="260">
        <f t="shared" si="769"/>
        <v>332.99342396607011</v>
      </c>
      <c r="AL1438" s="109">
        <v>155.93135922521745</v>
      </c>
      <c r="AS1438" s="455">
        <v>9.8252598269781384</v>
      </c>
      <c r="AT1438" s="349">
        <v>9.1577322306117832</v>
      </c>
      <c r="AU1438" s="352">
        <f t="shared" si="770"/>
        <v>0.66752759636635517</v>
      </c>
      <c r="AV1438" s="417">
        <f t="shared" si="771"/>
        <v>4.1630608412889067</v>
      </c>
      <c r="AW1438" s="349">
        <f t="shared" si="772"/>
        <v>3.8802227234325182</v>
      </c>
      <c r="AX1438" s="352">
        <f t="shared" si="773"/>
        <v>0.28283811785638835</v>
      </c>
      <c r="AY1438" s="209">
        <v>8.1000000000000003E-2</v>
      </c>
      <c r="AZ1438" s="222">
        <v>5.5509339506245897E-2</v>
      </c>
      <c r="BA1438" s="225">
        <f t="shared" si="774"/>
        <v>2.5490660493754105E-2</v>
      </c>
      <c r="BB1438" s="228">
        <f t="shared" si="775"/>
        <v>3.4320509999999999E-2</v>
      </c>
      <c r="BC1438" s="222">
        <f t="shared" si="776"/>
        <v>2.3519862242191446E-2</v>
      </c>
      <c r="BD1438" s="225">
        <f t="shared" si="777"/>
        <v>1.0800647757808552E-2</v>
      </c>
      <c r="BE1438" s="238">
        <f t="shared" si="778"/>
        <v>932.35760094032867</v>
      </c>
      <c r="BF1438" s="448">
        <f t="shared" si="779"/>
        <v>35.603638252129151</v>
      </c>
    </row>
    <row r="1439" spans="1:58" x14ac:dyDescent="0.25">
      <c r="A1439" s="8">
        <v>1433</v>
      </c>
      <c r="B1439" s="9">
        <v>65</v>
      </c>
      <c r="C1439" s="10" t="s">
        <v>12</v>
      </c>
      <c r="D1439" s="10" t="s">
        <v>10</v>
      </c>
      <c r="E1439" s="11" t="s">
        <v>7</v>
      </c>
      <c r="F1439" s="12" t="s">
        <v>38</v>
      </c>
      <c r="G1439" s="13">
        <v>42690</v>
      </c>
      <c r="H1439" s="14">
        <v>26</v>
      </c>
      <c r="I1439" s="11">
        <v>182</v>
      </c>
      <c r="J1439" s="39"/>
      <c r="K1439" s="39"/>
      <c r="L1439" s="44">
        <v>180.00997163655069</v>
      </c>
      <c r="M1439" s="39"/>
      <c r="N1439" s="39"/>
      <c r="O1439" s="39"/>
      <c r="P1439" s="39"/>
      <c r="Q1439" s="39"/>
      <c r="R1439" s="39"/>
      <c r="S1439" s="315">
        <v>6113.7386700160496</v>
      </c>
      <c r="T1439" s="323">
        <v>271.21502393240297</v>
      </c>
      <c r="U1439" s="328">
        <v>14.330053812070892</v>
      </c>
      <c r="V1439" s="287"/>
      <c r="W1439" s="298"/>
      <c r="X1439" s="305"/>
      <c r="Y1439" s="39">
        <v>446.14000000000004</v>
      </c>
      <c r="Z1439" s="262"/>
      <c r="AA1439" s="192"/>
      <c r="AB1439" s="71"/>
      <c r="AC1439" s="253"/>
      <c r="AD1439" s="78"/>
      <c r="AE1439" s="163"/>
      <c r="AF1439" s="165"/>
      <c r="AG1439" s="167"/>
      <c r="AH1439" s="169"/>
      <c r="AI1439" s="177"/>
      <c r="AJ1439" s="177"/>
      <c r="AK1439" s="258"/>
      <c r="AL1439" s="107"/>
      <c r="AS1439" s="456"/>
      <c r="AT1439" s="436"/>
      <c r="AU1439" s="350"/>
      <c r="AV1439" s="415"/>
      <c r="AW1439" s="347"/>
      <c r="AX1439" s="350"/>
      <c r="AY1439" s="207"/>
      <c r="AZ1439" s="220"/>
      <c r="BA1439" s="224"/>
      <c r="BB1439" s="226"/>
      <c r="BC1439" s="220"/>
      <c r="BD1439" s="224"/>
      <c r="BE1439" s="236"/>
      <c r="BF1439" s="446"/>
    </row>
    <row r="1440" spans="1:58" x14ac:dyDescent="0.25">
      <c r="A1440" s="15">
        <v>1434</v>
      </c>
      <c r="B1440" s="16">
        <v>66</v>
      </c>
      <c r="C1440" s="17" t="s">
        <v>12</v>
      </c>
      <c r="D1440" s="17" t="s">
        <v>10</v>
      </c>
      <c r="E1440" s="18" t="s">
        <v>7</v>
      </c>
      <c r="F1440" s="19" t="s">
        <v>38</v>
      </c>
      <c r="G1440" s="20">
        <v>42690</v>
      </c>
      <c r="H1440" s="21">
        <v>26</v>
      </c>
      <c r="I1440" s="18">
        <v>182</v>
      </c>
      <c r="J1440" s="40"/>
      <c r="K1440" s="40"/>
      <c r="L1440" s="43">
        <v>180.02563557421487</v>
      </c>
      <c r="M1440" s="40"/>
      <c r="N1440" s="40"/>
      <c r="O1440" s="40"/>
      <c r="P1440" s="40"/>
      <c r="Q1440" s="40"/>
      <c r="R1440" s="40"/>
      <c r="S1440" s="313">
        <v>6114.2706695522502</v>
      </c>
      <c r="T1440" s="321">
        <v>271.23862426515035</v>
      </c>
      <c r="U1440" s="326">
        <v>14.331300771156526</v>
      </c>
      <c r="V1440" s="288">
        <f>S1440/T1440</f>
        <v>22.542035398230091</v>
      </c>
      <c r="W1440" s="299">
        <f>S1440/U1440</f>
        <v>426.63752350086452</v>
      </c>
      <c r="X1440" s="306">
        <f>T1440/U1440</f>
        <v>18.926308825438291</v>
      </c>
      <c r="Y1440" s="40">
        <v>444.44</v>
      </c>
      <c r="Z1440" s="263">
        <v>26.799999999999997</v>
      </c>
      <c r="AA1440" s="193">
        <v>4.04</v>
      </c>
      <c r="AB1440" s="72">
        <v>7.2247934966730671</v>
      </c>
      <c r="AC1440" s="254">
        <f>(AB1440/12000)</f>
        <v>6.0206612472275562E-4</v>
      </c>
      <c r="AD1440" s="79">
        <f>Y1440*AB1440/1000</f>
        <v>3.210987221661378</v>
      </c>
      <c r="AE1440" s="163">
        <v>0.28446627405000002</v>
      </c>
      <c r="AF1440" s="165">
        <v>0.27463602269999993</v>
      </c>
      <c r="AG1440" s="167">
        <v>0.22096910327499997</v>
      </c>
      <c r="AH1440" s="169">
        <v>0.20833715057499996</v>
      </c>
      <c r="AI1440" s="178">
        <f>AE1440/AB1440*100</f>
        <v>3.9373620046163729</v>
      </c>
      <c r="AJ1440" s="178">
        <f>AH1440/AB1440*100</f>
        <v>2.88364159710498</v>
      </c>
      <c r="AK1440" s="259">
        <f>AH1440/AC1440</f>
        <v>346.03699165259758</v>
      </c>
      <c r="AL1440" s="108">
        <v>46.237315107682065</v>
      </c>
      <c r="AS1440" s="455">
        <v>1.530846941924209</v>
      </c>
      <c r="AT1440" s="348">
        <v>1.1416738444644963</v>
      </c>
      <c r="AU1440" s="351">
        <f>AS1440-AT1440</f>
        <v>0.38917309745971274</v>
      </c>
      <c r="AV1440" s="416">
        <f>AS1440*Y1440/1000</f>
        <v>0.68036961486879544</v>
      </c>
      <c r="AW1440" s="348">
        <f>AT1440*Y1440/1000</f>
        <v>0.50740552343380074</v>
      </c>
      <c r="AX1440" s="351">
        <f>AU1440*Y1440/1000</f>
        <v>0.17296409143499472</v>
      </c>
      <c r="AY1440" s="208">
        <v>3.4000000000000002E-2</v>
      </c>
      <c r="AZ1440" s="221">
        <v>8.7328690081171084E-3</v>
      </c>
      <c r="BA1440" s="223">
        <f>AY1440-AZ1440</f>
        <v>2.5267130991882894E-2</v>
      </c>
      <c r="BB1440" s="227">
        <f>AY1440*Y1440/1000</f>
        <v>1.511096E-2</v>
      </c>
      <c r="BC1440" s="221">
        <f>AZ1440*Y1440/1000</f>
        <v>3.8812363019675679E-3</v>
      </c>
      <c r="BD1440" s="223">
        <f>BA1440*Y1440/1000</f>
        <v>1.1229723698032433E-2</v>
      </c>
      <c r="BE1440" s="237">
        <f>AB1440/BA1440</f>
        <v>285.93644046860896</v>
      </c>
      <c r="BF1440" s="447">
        <f>AB1440/AU1440</f>
        <v>18.56447309393214</v>
      </c>
    </row>
    <row r="1441" spans="1:58" x14ac:dyDescent="0.25">
      <c r="A1441" s="15">
        <v>1435</v>
      </c>
      <c r="B1441" s="16">
        <v>67</v>
      </c>
      <c r="C1441" s="17" t="s">
        <v>12</v>
      </c>
      <c r="D1441" s="17" t="s">
        <v>10</v>
      </c>
      <c r="E1441" s="18" t="s">
        <v>7</v>
      </c>
      <c r="F1441" s="19" t="s">
        <v>38</v>
      </c>
      <c r="G1441" s="20">
        <v>42690</v>
      </c>
      <c r="H1441" s="21">
        <v>26</v>
      </c>
      <c r="I1441" s="18">
        <v>182</v>
      </c>
      <c r="J1441" s="40"/>
      <c r="K1441" s="40"/>
      <c r="L1441" s="43">
        <v>180.03346754304692</v>
      </c>
      <c r="M1441" s="40"/>
      <c r="N1441" s="40"/>
      <c r="O1441" s="40"/>
      <c r="P1441" s="40"/>
      <c r="Q1441" s="40"/>
      <c r="R1441" s="40"/>
      <c r="S1441" s="313">
        <v>6114.5366693203505</v>
      </c>
      <c r="T1441" s="321">
        <v>271.25042443152398</v>
      </c>
      <c r="U1441" s="326">
        <v>14.331924250699339</v>
      </c>
      <c r="V1441" s="288">
        <f>S1441/T1441</f>
        <v>22.542035398230095</v>
      </c>
      <c r="W1441" s="299">
        <f>S1441/U1441</f>
        <v>426.63752350086457</v>
      </c>
      <c r="X1441" s="306">
        <f>T1441/U1441</f>
        <v>18.926308825438291</v>
      </c>
      <c r="Y1441" s="40">
        <v>444.79000000000008</v>
      </c>
      <c r="Z1441" s="263">
        <v>22.700000000000003</v>
      </c>
      <c r="AA1441" s="193">
        <v>4.05</v>
      </c>
      <c r="AB1441" s="72">
        <v>11.901394445717759</v>
      </c>
      <c r="AC1441" s="254">
        <f>(AB1441/12000)</f>
        <v>9.9178287047648004E-4</v>
      </c>
      <c r="AD1441" s="79">
        <f>Y1441*AB1441/1000</f>
        <v>5.2936212355108028</v>
      </c>
      <c r="AE1441" s="163">
        <v>0.45144195104999996</v>
      </c>
      <c r="AF1441" s="165">
        <v>0.43499165030000003</v>
      </c>
      <c r="AG1441" s="167">
        <v>0.35647609087499998</v>
      </c>
      <c r="AH1441" s="169">
        <v>0.33793478457499998</v>
      </c>
      <c r="AI1441" s="178">
        <f>AE1441/AB1441*100</f>
        <v>3.7931853541114529</v>
      </c>
      <c r="AJ1441" s="178">
        <f>AH1441/AB1441*100</f>
        <v>2.8394553774040512</v>
      </c>
      <c r="AK1441" s="259">
        <f>AH1441/AC1441</f>
        <v>340.73464528848609</v>
      </c>
      <c r="AL1441" s="108">
        <v>52.38710578702895</v>
      </c>
      <c r="AS1441" s="455">
        <v>2.2910698612544982</v>
      </c>
      <c r="AT1441" s="348">
        <v>1.9760032898760695</v>
      </c>
      <c r="AU1441" s="351">
        <f>AS1441-AT1441</f>
        <v>0.31506657137842864</v>
      </c>
      <c r="AV1441" s="416">
        <f>AS1441*Y1441/1000</f>
        <v>1.0190449635873884</v>
      </c>
      <c r="AW1441" s="348">
        <f>AT1441*Y1441/1000</f>
        <v>0.87890650330397713</v>
      </c>
      <c r="AX1441" s="351">
        <f>AU1441*Y1441/1000</f>
        <v>0.14013846028341129</v>
      </c>
      <c r="AY1441" s="208">
        <v>4.2000000000000003E-2</v>
      </c>
      <c r="AZ1441" s="221">
        <v>3.9993830299993567E-3</v>
      </c>
      <c r="BA1441" s="223">
        <f>AY1441-AZ1441</f>
        <v>3.8000616970000643E-2</v>
      </c>
      <c r="BB1441" s="227">
        <f>AY1441*Y1441/1000</f>
        <v>1.8681180000000006E-2</v>
      </c>
      <c r="BC1441" s="221">
        <f>AZ1441*Y1441/1000</f>
        <v>1.7788855779134142E-3</v>
      </c>
      <c r="BD1441" s="223">
        <f>BA1441*Y1441/1000</f>
        <v>1.6902294422086586E-2</v>
      </c>
      <c r="BE1441" s="237">
        <f>AB1441/BA1441</f>
        <v>313.18950571547941</v>
      </c>
      <c r="BF1441" s="447">
        <f>AB1441/AU1441</f>
        <v>37.774221472143779</v>
      </c>
    </row>
    <row r="1442" spans="1:58" ht="15.75" thickBot="1" x14ac:dyDescent="0.3">
      <c r="A1442" s="22">
        <v>1436</v>
      </c>
      <c r="B1442" s="23">
        <v>68</v>
      </c>
      <c r="C1442" s="24" t="s">
        <v>12</v>
      </c>
      <c r="D1442" s="24" t="s">
        <v>10</v>
      </c>
      <c r="E1442" s="25" t="s">
        <v>7</v>
      </c>
      <c r="F1442" s="26" t="s">
        <v>38</v>
      </c>
      <c r="G1442" s="27">
        <v>42690</v>
      </c>
      <c r="H1442" s="28">
        <v>26</v>
      </c>
      <c r="I1442" s="25">
        <v>182</v>
      </c>
      <c r="J1442" s="41"/>
      <c r="K1442" s="41"/>
      <c r="L1442" s="42">
        <v>180.02563557421487</v>
      </c>
      <c r="M1442" s="41"/>
      <c r="N1442" s="41"/>
      <c r="O1442" s="41"/>
      <c r="P1442" s="41"/>
      <c r="Q1442" s="41"/>
      <c r="R1442" s="41"/>
      <c r="S1442" s="314">
        <v>6114.2706695522502</v>
      </c>
      <c r="T1442" s="322">
        <v>271.23862426515035</v>
      </c>
      <c r="U1442" s="327">
        <v>14.331300771156526</v>
      </c>
      <c r="V1442" s="289">
        <f>S1442/T1442</f>
        <v>22.542035398230091</v>
      </c>
      <c r="W1442" s="300">
        <f>S1442/U1442</f>
        <v>426.63752350086452</v>
      </c>
      <c r="X1442" s="307">
        <f>T1442/U1442</f>
        <v>18.926308825438291</v>
      </c>
      <c r="Y1442" s="41">
        <v>447.66999999999996</v>
      </c>
      <c r="Z1442" s="264">
        <v>31.799999999999997</v>
      </c>
      <c r="AA1442" s="194">
        <v>3.96</v>
      </c>
      <c r="AB1442" s="73">
        <v>8.0382152326715754</v>
      </c>
      <c r="AC1442" s="255">
        <f>(AB1442/12000)</f>
        <v>6.6985126938929793E-4</v>
      </c>
      <c r="AD1442" s="80">
        <f>Y1442*AB1442/1000</f>
        <v>3.598467813210084</v>
      </c>
      <c r="AE1442" s="145">
        <v>0.34321535375000001</v>
      </c>
      <c r="AF1442" s="150">
        <v>0.32920359819999995</v>
      </c>
      <c r="AG1442" s="155">
        <v>0.26568957417499994</v>
      </c>
      <c r="AH1442" s="160">
        <v>0.24978291247500001</v>
      </c>
      <c r="AI1442" s="179">
        <f>AE1442/AB1442*100</f>
        <v>4.2697955182263669</v>
      </c>
      <c r="AJ1442" s="179">
        <f>AH1442/AB1442*100</f>
        <v>3.1074424514007735</v>
      </c>
      <c r="AK1442" s="260">
        <f>AH1442/AC1442</f>
        <v>372.89309416809283</v>
      </c>
      <c r="AL1442" s="109">
        <v>42.70687971768664</v>
      </c>
      <c r="AS1442" s="455">
        <v>1.8409119501841886</v>
      </c>
      <c r="AT1442" s="348">
        <v>1.4819639880594562</v>
      </c>
      <c r="AU1442" s="352">
        <f>AS1442-AT1442</f>
        <v>0.35894796212473246</v>
      </c>
      <c r="AV1442" s="417">
        <f>AS1442*Y1442/1000</f>
        <v>0.82412105273895564</v>
      </c>
      <c r="AW1442" s="349">
        <f>AT1442*Y1442/1000</f>
        <v>0.66343081853457675</v>
      </c>
      <c r="AX1442" s="352">
        <f>AU1442*Y1442/1000</f>
        <v>0.16069023420437895</v>
      </c>
      <c r="AY1442" s="209">
        <v>3.7999999999999999E-2</v>
      </c>
      <c r="AZ1442" s="222">
        <v>4.9783828722344704E-3</v>
      </c>
      <c r="BA1442" s="225">
        <f>AY1442-AZ1442</f>
        <v>3.302161712776553E-2</v>
      </c>
      <c r="BB1442" s="228">
        <f>AY1442*Y1442/1000</f>
        <v>1.7011459999999999E-2</v>
      </c>
      <c r="BC1442" s="222">
        <f>AZ1442*Y1442/1000</f>
        <v>2.2286726604132051E-3</v>
      </c>
      <c r="BD1442" s="225">
        <f>BA1442*Y1442/1000</f>
        <v>1.4782787339586793E-2</v>
      </c>
      <c r="BE1442" s="238">
        <f>AB1442/BA1442</f>
        <v>243.42282213407447</v>
      </c>
      <c r="BF1442" s="448">
        <f>AB1442/AU1442</f>
        <v>22.393817714107371</v>
      </c>
    </row>
    <row r="1443" spans="1:58" x14ac:dyDescent="0.25">
      <c r="A1443" s="8">
        <v>1437</v>
      </c>
      <c r="B1443" s="9">
        <v>69</v>
      </c>
      <c r="C1443" s="10" t="s">
        <v>12</v>
      </c>
      <c r="D1443" s="10" t="s">
        <v>10</v>
      </c>
      <c r="E1443" s="11" t="s">
        <v>8</v>
      </c>
      <c r="F1443" s="12" t="s">
        <v>38</v>
      </c>
      <c r="G1443" s="13">
        <v>42689</v>
      </c>
      <c r="H1443" s="14">
        <v>26</v>
      </c>
      <c r="I1443" s="11">
        <v>182</v>
      </c>
      <c r="J1443" s="39"/>
      <c r="K1443" s="39"/>
      <c r="L1443" s="44">
        <v>180.00997163655069</v>
      </c>
      <c r="M1443" s="39"/>
      <c r="N1443" s="39"/>
      <c r="O1443" s="39"/>
      <c r="P1443" s="39"/>
      <c r="Q1443" s="39"/>
      <c r="R1443" s="39"/>
      <c r="S1443" s="315">
        <v>6113.7386700160496</v>
      </c>
      <c r="T1443" s="323">
        <v>271.21502393240297</v>
      </c>
      <c r="U1443" s="328">
        <v>14.330053812070892</v>
      </c>
      <c r="V1443" s="287">
        <f>S1443/T1443</f>
        <v>22.542035398230095</v>
      </c>
      <c r="W1443" s="298">
        <f>S1443/U1443</f>
        <v>426.63752350086463</v>
      </c>
      <c r="X1443" s="305">
        <f>T1443/U1443</f>
        <v>18.926308825438294</v>
      </c>
      <c r="Y1443" s="39">
        <v>444.03999999999996</v>
      </c>
      <c r="Z1443" s="262">
        <v>36.100000000000009</v>
      </c>
      <c r="AA1443" s="192">
        <v>4.08</v>
      </c>
      <c r="AB1443" s="71">
        <v>10.084915495497391</v>
      </c>
      <c r="AC1443" s="253">
        <f>(AB1443/12000)</f>
        <v>8.4040962462478264E-4</v>
      </c>
      <c r="AD1443" s="78">
        <f>Y1443*AB1443/1000</f>
        <v>4.4781058766206616</v>
      </c>
      <c r="AE1443" s="163">
        <v>0.62406934054999996</v>
      </c>
      <c r="AF1443" s="165">
        <v>0.60401945559999992</v>
      </c>
      <c r="AG1443" s="167">
        <v>0.49814667547500002</v>
      </c>
      <c r="AH1443" s="169">
        <v>0.47298472377499995</v>
      </c>
      <c r="AI1443" s="177">
        <f>AE1443/AB1443*100</f>
        <v>6.1881464532710071</v>
      </c>
      <c r="AJ1443" s="177">
        <f>AH1443/AB1443*100</f>
        <v>4.6900216862121775</v>
      </c>
      <c r="AK1443" s="258">
        <f>AH1443/AC1443</f>
        <v>562.80260234546131</v>
      </c>
      <c r="AL1443" s="107">
        <v>15.431419204657452</v>
      </c>
      <c r="AS1443" s="456">
        <v>1.0497408306764022</v>
      </c>
      <c r="AT1443" s="347">
        <v>0.77353377158132131</v>
      </c>
      <c r="AU1443" s="350">
        <f>AS1443-AT1443</f>
        <v>0.27620705909508092</v>
      </c>
      <c r="AV1443" s="415">
        <f>AS1443*Y1443/1000</f>
        <v>0.46612691845354959</v>
      </c>
      <c r="AW1443" s="347">
        <f>AT1443*Y1443/1000</f>
        <v>0.34347993593296988</v>
      </c>
      <c r="AX1443" s="350">
        <f>AU1443*Y1443/1000</f>
        <v>0.12264698252057972</v>
      </c>
      <c r="AY1443" s="207">
        <v>6.2E-2</v>
      </c>
      <c r="AZ1443" s="220">
        <v>2.0461830263546633E-2</v>
      </c>
      <c r="BA1443" s="224">
        <f>AY1443-AZ1443</f>
        <v>4.153816973645337E-2</v>
      </c>
      <c r="BB1443" s="226">
        <f>AY1443*Y1443/1000</f>
        <v>2.7530479999999996E-2</v>
      </c>
      <c r="BC1443" s="220">
        <f>AZ1443*Y1443/1000</f>
        <v>9.0858711102252462E-3</v>
      </c>
      <c r="BD1443" s="224">
        <f>BA1443*Y1443/1000</f>
        <v>1.8444608889774752E-2</v>
      </c>
      <c r="BE1443" s="236">
        <f>AB1443/BA1443</f>
        <v>242.78670821278379</v>
      </c>
      <c r="BF1443" s="446">
        <f>AB1443/AU1443</f>
        <v>36.51215696129541</v>
      </c>
    </row>
    <row r="1444" spans="1:58" x14ac:dyDescent="0.25">
      <c r="A1444" s="15">
        <v>1438</v>
      </c>
      <c r="B1444" s="16">
        <v>70</v>
      </c>
      <c r="C1444" s="17" t="s">
        <v>12</v>
      </c>
      <c r="D1444" s="17" t="s">
        <v>10</v>
      </c>
      <c r="E1444" s="18" t="s">
        <v>8</v>
      </c>
      <c r="F1444" s="19" t="s">
        <v>38</v>
      </c>
      <c r="G1444" s="20">
        <v>42689</v>
      </c>
      <c r="H1444" s="21">
        <v>26</v>
      </c>
      <c r="I1444" s="18">
        <v>182</v>
      </c>
      <c r="J1444" s="40"/>
      <c r="K1444" s="40"/>
      <c r="L1444" s="43">
        <v>180.03346754304692</v>
      </c>
      <c r="M1444" s="40"/>
      <c r="N1444" s="40"/>
      <c r="O1444" s="40"/>
      <c r="P1444" s="40"/>
      <c r="Q1444" s="40"/>
      <c r="R1444" s="40"/>
      <c r="S1444" s="313">
        <v>6114.5366693203505</v>
      </c>
      <c r="T1444" s="321">
        <v>271.25042443152398</v>
      </c>
      <c r="U1444" s="326">
        <v>14.331924250699339</v>
      </c>
      <c r="V1444" s="288">
        <f>S1444/T1444</f>
        <v>22.542035398230095</v>
      </c>
      <c r="W1444" s="299">
        <f>S1444/U1444</f>
        <v>426.63752350086457</v>
      </c>
      <c r="X1444" s="306">
        <f>T1444/U1444</f>
        <v>18.926308825438291</v>
      </c>
      <c r="Y1444" s="40">
        <v>445.52</v>
      </c>
      <c r="Z1444" s="263">
        <v>31.299999999999997</v>
      </c>
      <c r="AA1444" s="193">
        <v>3.95</v>
      </c>
      <c r="AB1444" s="72">
        <v>6.1462594751981312</v>
      </c>
      <c r="AC1444" s="254">
        <f>(AB1444/12000)</f>
        <v>5.1218828959984422E-4</v>
      </c>
      <c r="AD1444" s="79">
        <f>Y1444*AB1444/1000</f>
        <v>2.7382815213902711</v>
      </c>
      <c r="AE1444" s="163">
        <v>0.22665197404999993</v>
      </c>
      <c r="AF1444" s="165">
        <v>0.22004156559999993</v>
      </c>
      <c r="AG1444" s="167">
        <v>0.17667575927500001</v>
      </c>
      <c r="AH1444" s="169">
        <v>0.16678168627499995</v>
      </c>
      <c r="AI1444" s="178">
        <f>AE1444/AB1444*100</f>
        <v>3.6876408320313159</v>
      </c>
      <c r="AJ1444" s="178">
        <f>AH1444/AB1444*100</f>
        <v>2.7135477593813033</v>
      </c>
      <c r="AK1444" s="259">
        <f>AH1444/AC1444</f>
        <v>325.62573112575643</v>
      </c>
      <c r="AL1444" s="108">
        <v>14.406454091432966</v>
      </c>
      <c r="AS1444" s="455">
        <v>1.6151727490384613</v>
      </c>
      <c r="AT1444" s="348">
        <v>1.2729003669256194</v>
      </c>
      <c r="AU1444" s="351">
        <f>AS1444-AT1444</f>
        <v>0.34227238211284194</v>
      </c>
      <c r="AV1444" s="416">
        <f>AS1444*Y1444/1000</f>
        <v>0.71959176315161533</v>
      </c>
      <c r="AW1444" s="348">
        <f>AT1444*Y1444/1000</f>
        <v>0.56710257147270193</v>
      </c>
      <c r="AX1444" s="351">
        <f>AU1444*Y1444/1000</f>
        <v>0.15248919167891334</v>
      </c>
      <c r="AY1444" s="208">
        <v>8.1000000000000003E-2</v>
      </c>
      <c r="AZ1444" s="221">
        <v>3.4134209055081743E-2</v>
      </c>
      <c r="BA1444" s="223">
        <f>AY1444-AZ1444</f>
        <v>4.6865790944918259E-2</v>
      </c>
      <c r="BB1444" s="227">
        <f>AY1444*Y1444/1000</f>
        <v>3.608712E-2</v>
      </c>
      <c r="BC1444" s="221">
        <f>AZ1444*Y1444/1000</f>
        <v>1.5207472818220017E-2</v>
      </c>
      <c r="BD1444" s="223">
        <f>BA1444*Y1444/1000</f>
        <v>2.0879647181779985E-2</v>
      </c>
      <c r="BE1444" s="237">
        <f>AB1444/BA1444</f>
        <v>131.1459670534928</v>
      </c>
      <c r="BF1444" s="447">
        <f>AB1444/AU1444</f>
        <v>17.957217106613655</v>
      </c>
    </row>
    <row r="1445" spans="1:58" x14ac:dyDescent="0.25">
      <c r="A1445" s="15">
        <v>1439</v>
      </c>
      <c r="B1445" s="16">
        <v>71</v>
      </c>
      <c r="C1445" s="17" t="s">
        <v>12</v>
      </c>
      <c r="D1445" s="17" t="s">
        <v>10</v>
      </c>
      <c r="E1445" s="18" t="s">
        <v>8</v>
      </c>
      <c r="F1445" s="19" t="s">
        <v>38</v>
      </c>
      <c r="G1445" s="20">
        <v>42689</v>
      </c>
      <c r="H1445" s="21">
        <v>26</v>
      </c>
      <c r="I1445" s="18">
        <v>182</v>
      </c>
      <c r="J1445" s="40"/>
      <c r="K1445" s="40"/>
      <c r="L1445" s="43">
        <v>180.041299511879</v>
      </c>
      <c r="M1445" s="40"/>
      <c r="N1445" s="40"/>
      <c r="O1445" s="40"/>
      <c r="P1445" s="40"/>
      <c r="Q1445" s="40"/>
      <c r="R1445" s="40"/>
      <c r="S1445" s="313">
        <v>6114.8026690884508</v>
      </c>
      <c r="T1445" s="321">
        <v>271.26222459789761</v>
      </c>
      <c r="U1445" s="326">
        <v>14.332547730242155</v>
      </c>
      <c r="V1445" s="288"/>
      <c r="W1445" s="299"/>
      <c r="X1445" s="306"/>
      <c r="Y1445" s="40">
        <v>452.77000000000004</v>
      </c>
      <c r="Z1445" s="263"/>
      <c r="AA1445" s="193"/>
      <c r="AB1445" s="72"/>
      <c r="AC1445" s="254"/>
      <c r="AD1445" s="79"/>
      <c r="AE1445" s="163"/>
      <c r="AF1445" s="165"/>
      <c r="AG1445" s="167"/>
      <c r="AH1445" s="169"/>
      <c r="AI1445" s="178"/>
      <c r="AJ1445" s="178"/>
      <c r="AK1445" s="259"/>
      <c r="AL1445" s="108"/>
      <c r="AS1445" s="455"/>
      <c r="AT1445" s="348"/>
      <c r="AU1445" s="351"/>
      <c r="AV1445" s="416"/>
      <c r="AW1445" s="348"/>
      <c r="AX1445" s="351"/>
      <c r="AY1445" s="208"/>
      <c r="AZ1445" s="221"/>
      <c r="BA1445" s="223"/>
      <c r="BB1445" s="227"/>
      <c r="BC1445" s="221"/>
      <c r="BD1445" s="223"/>
      <c r="BE1445" s="237"/>
      <c r="BF1445" s="447"/>
    </row>
    <row r="1446" spans="1:58" ht="15.75" thickBot="1" x14ac:dyDescent="0.3">
      <c r="A1446" s="85">
        <v>1440</v>
      </c>
      <c r="B1446" s="86">
        <v>72</v>
      </c>
      <c r="C1446" s="87" t="s">
        <v>12</v>
      </c>
      <c r="D1446" s="87" t="s">
        <v>10</v>
      </c>
      <c r="E1446" s="88" t="s">
        <v>8</v>
      </c>
      <c r="F1446" s="89" t="s">
        <v>38</v>
      </c>
      <c r="G1446" s="103">
        <v>42689</v>
      </c>
      <c r="H1446" s="91">
        <v>26</v>
      </c>
      <c r="I1446" s="88">
        <v>182</v>
      </c>
      <c r="J1446" s="92"/>
      <c r="K1446" s="92"/>
      <c r="L1446" s="93">
        <v>180.02563557421487</v>
      </c>
      <c r="M1446" s="92"/>
      <c r="N1446" s="92"/>
      <c r="O1446" s="92"/>
      <c r="P1446" s="92"/>
      <c r="Q1446" s="92"/>
      <c r="R1446" s="92"/>
      <c r="S1446" s="316">
        <v>6114.2706695522502</v>
      </c>
      <c r="T1446" s="324">
        <v>271.23862426515035</v>
      </c>
      <c r="U1446" s="329">
        <v>14.331300771156526</v>
      </c>
      <c r="V1446" s="290">
        <f>S1446/T1446</f>
        <v>22.542035398230091</v>
      </c>
      <c r="W1446" s="301">
        <f>S1446/U1446</f>
        <v>426.63752350086452</v>
      </c>
      <c r="X1446" s="308">
        <f>T1446/U1446</f>
        <v>18.926308825438291</v>
      </c>
      <c r="Y1446" s="92">
        <v>448.07000000000005</v>
      </c>
      <c r="Z1446" s="265">
        <v>32.000000000000014</v>
      </c>
      <c r="AA1446" s="195">
        <v>3.94</v>
      </c>
      <c r="AB1446" s="97">
        <v>5.6029230823828611</v>
      </c>
      <c r="AC1446" s="256">
        <f>(AB1446/12000)</f>
        <v>4.669102568652384E-4</v>
      </c>
      <c r="AD1446" s="98">
        <f>Y1446*AB1446/1000</f>
        <v>2.5105017455232885</v>
      </c>
      <c r="AE1446" s="146">
        <v>0.21615756305</v>
      </c>
      <c r="AF1446" s="151">
        <v>0.20732902729999997</v>
      </c>
      <c r="AG1446" s="156">
        <v>0.16782691327499999</v>
      </c>
      <c r="AH1446" s="161">
        <v>0.15769761057499998</v>
      </c>
      <c r="AI1446" s="180">
        <f>AE1446/AB1446*100</f>
        <v>3.8579427179655408</v>
      </c>
      <c r="AJ1446" s="180">
        <f>AH1446/AB1446*100</f>
        <v>2.8145596192609688</v>
      </c>
      <c r="AK1446" s="261">
        <f>AH1446/AC1446</f>
        <v>337.74715431131625</v>
      </c>
      <c r="AL1446" s="110">
        <v>12.584293890145011</v>
      </c>
      <c r="AM1446" s="127"/>
      <c r="AN1446" s="128"/>
      <c r="AO1446" s="129"/>
      <c r="AP1446" s="118"/>
      <c r="AQ1446" s="128"/>
      <c r="AR1446" s="129"/>
      <c r="AS1446" s="458">
        <v>1.55532162638501</v>
      </c>
      <c r="AT1446" s="349">
        <v>1.2200422767181078</v>
      </c>
      <c r="AU1446" s="354">
        <f>AS1446-AT1446</f>
        <v>0.3352793496669022</v>
      </c>
      <c r="AV1446" s="426">
        <f>AS1446*Y1446/1000</f>
        <v>0.69689296113433152</v>
      </c>
      <c r="AW1446" s="353">
        <f>AT1446*Y1446/1000</f>
        <v>0.54666434292908261</v>
      </c>
      <c r="AX1446" s="354">
        <f>AU1446*Y1446/1000</f>
        <v>0.15022861820524888</v>
      </c>
      <c r="AY1446" s="229">
        <v>8.2000000000000003E-2</v>
      </c>
      <c r="AZ1446" s="230">
        <v>3.7693025387913213E-2</v>
      </c>
      <c r="BA1446" s="231">
        <f>AY1446-AZ1446</f>
        <v>4.430697461208679E-2</v>
      </c>
      <c r="BB1446" s="232">
        <f>AY1446*Y1446/1000</f>
        <v>3.6741740000000009E-2</v>
      </c>
      <c r="BC1446" s="230">
        <f>AZ1446*Y1446/1000</f>
        <v>1.6889113885562274E-2</v>
      </c>
      <c r="BD1446" s="231">
        <f>BA1446*Y1446/1000</f>
        <v>1.9852626114437728E-2</v>
      </c>
      <c r="BE1446" s="239">
        <f>AB1446/BA1446</f>
        <v>126.45690958223095</v>
      </c>
      <c r="BF1446" s="449">
        <f>AB1446/AU1446</f>
        <v>16.711208393685229</v>
      </c>
    </row>
    <row r="1447" spans="1:58" ht="15.75" thickTop="1" x14ac:dyDescent="0.25">
      <c r="A1447" s="15">
        <v>1441</v>
      </c>
      <c r="B1447" s="16">
        <v>1</v>
      </c>
      <c r="C1447" s="17" t="s">
        <v>5</v>
      </c>
      <c r="D1447" s="17" t="s">
        <v>6</v>
      </c>
      <c r="E1447" s="18" t="s">
        <v>7</v>
      </c>
      <c r="F1447" s="19" t="s">
        <v>39</v>
      </c>
      <c r="G1447" s="20">
        <v>42711</v>
      </c>
      <c r="H1447" s="21">
        <v>29</v>
      </c>
      <c r="I1447" s="18">
        <v>203</v>
      </c>
      <c r="J1447" s="40"/>
      <c r="K1447" s="40"/>
      <c r="L1447" s="43">
        <v>30.000091841334029</v>
      </c>
      <c r="M1447" s="40"/>
      <c r="N1447" s="40"/>
      <c r="O1447" s="40"/>
      <c r="P1447" s="40"/>
      <c r="Q1447" s="40"/>
      <c r="R1447" s="40"/>
      <c r="S1447" s="313">
        <v>14148.143312679265</v>
      </c>
      <c r="T1447" s="321">
        <v>438.50134241416572</v>
      </c>
      <c r="U1447" s="326">
        <v>31.77701728115747</v>
      </c>
      <c r="V1447" s="287">
        <f>S1447/T1447</f>
        <v>32.264766248574688</v>
      </c>
      <c r="W1447" s="298">
        <f>S1447/U1447</f>
        <v>445.23194821902189</v>
      </c>
      <c r="X1447" s="305">
        <f>T1447/U1447</f>
        <v>13.799323534187707</v>
      </c>
      <c r="Y1447" s="40">
        <v>446.42</v>
      </c>
      <c r="Z1447" s="263">
        <v>228.6</v>
      </c>
      <c r="AA1447" s="193">
        <v>5.14</v>
      </c>
      <c r="AB1447" s="72">
        <v>18.791243237620279</v>
      </c>
      <c r="AC1447" s="253">
        <f>(AB1447/12000)</f>
        <v>1.5659369364683566E-3</v>
      </c>
      <c r="AD1447" s="79">
        <f>Y1447*AB1447/1000</f>
        <v>8.3887868061384445</v>
      </c>
      <c r="AE1447" s="163">
        <v>0.48596663027499998</v>
      </c>
      <c r="AF1447" s="165">
        <v>0.46009419112500005</v>
      </c>
      <c r="AG1447" s="167">
        <v>0.35627964890000002</v>
      </c>
      <c r="AH1447" s="169">
        <v>0.33046021322499997</v>
      </c>
      <c r="AI1447" s="178">
        <f>AE1447/AB1447*100</f>
        <v>2.5861334672209946</v>
      </c>
      <c r="AJ1447" s="177">
        <f>AH1447/AB1447*100</f>
        <v>1.7585862151122333</v>
      </c>
      <c r="AK1447" s="258">
        <f>AH1447/AC1447</f>
        <v>211.03034581346799</v>
      </c>
      <c r="AL1447" s="108">
        <v>268.98501121387756</v>
      </c>
      <c r="AS1447" s="455">
        <v>27.645405872214898</v>
      </c>
      <c r="AT1447" s="348">
        <v>26.835696255731747</v>
      </c>
      <c r="AU1447" s="351">
        <f>AS1447-AT1447</f>
        <v>0.80970961648315054</v>
      </c>
      <c r="AV1447" s="416">
        <f>AS1447*Y1447/1000</f>
        <v>12.341462089474176</v>
      </c>
      <c r="AW1447" s="348">
        <f>AT1447*Y1447/1000</f>
        <v>11.979991522483768</v>
      </c>
      <c r="AX1447" s="333">
        <f>AU1447*Y1447/1000</f>
        <v>0.36147056699040808</v>
      </c>
      <c r="AY1447" s="208">
        <v>3.782</v>
      </c>
      <c r="AZ1447" s="221">
        <v>3.492210915332377</v>
      </c>
      <c r="BA1447" s="223">
        <f>AY1447-AZ1447</f>
        <v>0.28978908466762299</v>
      </c>
      <c r="BB1447" s="227">
        <f>AY1447*Y1447/1000</f>
        <v>1.6883604400000001</v>
      </c>
      <c r="BC1447" s="221">
        <f>AZ1447*Y1447/1000</f>
        <v>1.5589927968226798</v>
      </c>
      <c r="BD1447" s="223">
        <f>BA1447*Y1447/1000</f>
        <v>0.12936764317732025</v>
      </c>
      <c r="BE1447" s="237">
        <f>AB1447/BA1447</f>
        <v>64.844551544006976</v>
      </c>
      <c r="BF1447" s="447">
        <f>AB1447/AU1447</f>
        <v>23.207385530675996</v>
      </c>
    </row>
    <row r="1448" spans="1:58" x14ac:dyDescent="0.25">
      <c r="A1448" s="15">
        <v>1442</v>
      </c>
      <c r="B1448" s="16">
        <v>2</v>
      </c>
      <c r="C1448" s="17" t="s">
        <v>5</v>
      </c>
      <c r="D1448" s="17" t="s">
        <v>6</v>
      </c>
      <c r="E1448" s="18" t="s">
        <v>7</v>
      </c>
      <c r="F1448" s="19" t="s">
        <v>39</v>
      </c>
      <c r="G1448" s="20">
        <v>42711</v>
      </c>
      <c r="H1448" s="21">
        <v>29</v>
      </c>
      <c r="I1448" s="18">
        <v>203</v>
      </c>
      <c r="J1448" s="40"/>
      <c r="K1448" s="40"/>
      <c r="L1448" s="43">
        <v>30.003778035576371</v>
      </c>
      <c r="M1448" s="40"/>
      <c r="N1448" s="40"/>
      <c r="O1448" s="40"/>
      <c r="P1448" s="40"/>
      <c r="Q1448" s="40"/>
      <c r="R1448" s="40"/>
      <c r="S1448" s="313">
        <v>14149.881734171269</v>
      </c>
      <c r="T1448" s="321">
        <v>438.55522228667462</v>
      </c>
      <c r="U1448" s="326">
        <v>31.78092181114225</v>
      </c>
      <c r="V1448" s="288"/>
      <c r="W1448" s="299"/>
      <c r="X1448" s="306"/>
      <c r="Y1448" s="40">
        <v>438.04</v>
      </c>
      <c r="Z1448" s="263"/>
      <c r="AA1448" s="193"/>
      <c r="AB1448" s="72"/>
      <c r="AC1448" s="254"/>
      <c r="AD1448" s="79"/>
      <c r="AE1448" s="163"/>
      <c r="AF1448" s="165"/>
      <c r="AG1448" s="167"/>
      <c r="AH1448" s="169"/>
      <c r="AI1448" s="178"/>
      <c r="AJ1448" s="178"/>
      <c r="AK1448" s="259"/>
      <c r="AL1448" s="108"/>
      <c r="AS1448" s="455"/>
      <c r="AT1448" s="348"/>
      <c r="AU1448" s="351"/>
      <c r="AV1448" s="416"/>
      <c r="AW1448" s="348"/>
      <c r="AX1448" s="333"/>
      <c r="AY1448" s="208"/>
      <c r="AZ1448" s="221"/>
      <c r="BA1448" s="223"/>
      <c r="BB1448" s="227"/>
      <c r="BC1448" s="221"/>
      <c r="BD1448" s="223"/>
      <c r="BE1448" s="237"/>
      <c r="BF1448" s="447"/>
    </row>
    <row r="1449" spans="1:58" x14ac:dyDescent="0.25">
      <c r="A1449" s="15">
        <v>1443</v>
      </c>
      <c r="B1449" s="16">
        <v>3</v>
      </c>
      <c r="C1449" s="17" t="s">
        <v>5</v>
      </c>
      <c r="D1449" s="17" t="s">
        <v>6</v>
      </c>
      <c r="E1449" s="18" t="s">
        <v>7</v>
      </c>
      <c r="F1449" s="19" t="s">
        <v>39</v>
      </c>
      <c r="G1449" s="20">
        <v>42711</v>
      </c>
      <c r="H1449" s="21">
        <v>29</v>
      </c>
      <c r="I1449" s="18">
        <v>203</v>
      </c>
      <c r="J1449" s="40"/>
      <c r="K1449" s="40"/>
      <c r="L1449" s="43">
        <v>30.001934938455197</v>
      </c>
      <c r="M1449" s="40"/>
      <c r="N1449" s="40"/>
      <c r="O1449" s="40"/>
      <c r="P1449" s="40"/>
      <c r="Q1449" s="40"/>
      <c r="R1449" s="40"/>
      <c r="S1449" s="313">
        <v>14149.012523425265</v>
      </c>
      <c r="T1449" s="321">
        <v>438.52828235042011</v>
      </c>
      <c r="U1449" s="326">
        <v>31.778969546149856</v>
      </c>
      <c r="V1449" s="288">
        <f t="shared" ref="V1449:V1471" si="780">S1449/T1449</f>
        <v>32.264766248574688</v>
      </c>
      <c r="W1449" s="299">
        <f t="shared" ref="W1449:W1471" si="781">S1449/U1449</f>
        <v>445.23194821902183</v>
      </c>
      <c r="X1449" s="306">
        <f t="shared" ref="X1449:X1471" si="782">T1449/U1449</f>
        <v>13.799323534187707</v>
      </c>
      <c r="Y1449" s="40">
        <v>447.74999999999994</v>
      </c>
      <c r="Z1449" s="263">
        <v>76.599999999999994</v>
      </c>
      <c r="AA1449" s="193">
        <v>6.02</v>
      </c>
      <c r="AB1449" s="72">
        <v>21.320875846725222</v>
      </c>
      <c r="AC1449" s="254">
        <f t="shared" ref="AC1449:AC1471" si="783">(AB1449/12000)</f>
        <v>1.7767396538937686E-3</v>
      </c>
      <c r="AD1449" s="79">
        <f t="shared" ref="AD1449:AD1471" si="784">Y1449*AB1449/1000</f>
        <v>9.5464221603712183</v>
      </c>
      <c r="AE1449" s="163">
        <v>0.80696839797500008</v>
      </c>
      <c r="AF1449" s="165">
        <v>0.7723145858249999</v>
      </c>
      <c r="AG1449" s="167">
        <v>0.61257729690000007</v>
      </c>
      <c r="AH1449" s="169">
        <v>0.57282366612500002</v>
      </c>
      <c r="AI1449" s="178">
        <f t="shared" ref="AI1449:AI1471" si="785">AE1449/AB1449*100</f>
        <v>3.784874522867907</v>
      </c>
      <c r="AJ1449" s="178">
        <f t="shared" ref="AJ1449:AJ1471" si="786">AH1449/AB1449*100</f>
        <v>2.6866798073540812</v>
      </c>
      <c r="AK1449" s="259">
        <f t="shared" ref="AK1449:AK1471" si="787">AH1449/AC1449</f>
        <v>322.40157688248973</v>
      </c>
      <c r="AL1449" s="108">
        <v>393.7118769920387</v>
      </c>
      <c r="AS1449" s="455">
        <v>8.767617374298446</v>
      </c>
      <c r="AT1449" s="348">
        <v>8.1025913044479676</v>
      </c>
      <c r="AU1449" s="351">
        <f t="shared" ref="AU1449:AU1471" si="788">AS1449-AT1449</f>
        <v>0.66502606985047841</v>
      </c>
      <c r="AV1449" s="416">
        <f t="shared" ref="AV1449:AV1471" si="789">AS1449*Y1449/1000</f>
        <v>3.9257006793421287</v>
      </c>
      <c r="AW1449" s="348">
        <f t="shared" ref="AW1449:AW1471" si="790">AT1449*Y1449/1000</f>
        <v>3.6279352565665772</v>
      </c>
      <c r="AX1449" s="333">
        <f t="shared" ref="AX1449:AX1471" si="791">AU1449*Y1449/1000</f>
        <v>0.29776542277555168</v>
      </c>
      <c r="AY1449" s="208">
        <v>1.4039999999999999</v>
      </c>
      <c r="AZ1449" s="221">
        <v>1.3900417974826971</v>
      </c>
      <c r="BA1449" s="223">
        <f t="shared" ref="BA1449:BA1471" si="792">AY1449-AZ1449</f>
        <v>1.3958202517302842E-2</v>
      </c>
      <c r="BB1449" s="227">
        <f t="shared" ref="BB1449:BB1471" si="793">AY1449*Y1449/1000</f>
        <v>0.62864099999999989</v>
      </c>
      <c r="BC1449" s="221">
        <f t="shared" ref="BC1449:BC1471" si="794">AZ1449*Y1449/1000</f>
        <v>0.62239121482287751</v>
      </c>
      <c r="BD1449" s="223">
        <f t="shared" ref="BD1449:BD1471" si="795">BA1449*Y1449/1000</f>
        <v>6.2497851771223471E-3</v>
      </c>
      <c r="BE1449" s="237">
        <f t="shared" ref="BE1449:BE1471" si="796">AB1449/BA1449</f>
        <v>1527.4800476848989</v>
      </c>
      <c r="BF1449" s="447">
        <f t="shared" ref="BF1449:BF1471" si="797">AB1449/AU1449</f>
        <v>32.060210589216325</v>
      </c>
    </row>
    <row r="1450" spans="1:58" ht="15.75" thickBot="1" x14ac:dyDescent="0.3">
      <c r="A1450" s="22">
        <v>1444</v>
      </c>
      <c r="B1450" s="23">
        <v>4</v>
      </c>
      <c r="C1450" s="24" t="s">
        <v>5</v>
      </c>
      <c r="D1450" s="24" t="s">
        <v>6</v>
      </c>
      <c r="E1450" s="25" t="s">
        <v>7</v>
      </c>
      <c r="F1450" s="26" t="s">
        <v>39</v>
      </c>
      <c r="G1450" s="27">
        <v>42711</v>
      </c>
      <c r="H1450" s="28">
        <v>29</v>
      </c>
      <c r="I1450" s="25">
        <v>203</v>
      </c>
      <c r="J1450" s="41"/>
      <c r="K1450" s="41"/>
      <c r="L1450" s="42">
        <v>30.005621132697549</v>
      </c>
      <c r="M1450" s="41"/>
      <c r="N1450" s="41"/>
      <c r="O1450" s="41"/>
      <c r="P1450" s="41"/>
      <c r="Q1450" s="41"/>
      <c r="R1450" s="41"/>
      <c r="S1450" s="314">
        <v>14150.750944917272</v>
      </c>
      <c r="T1450" s="322">
        <v>438.58216222292918</v>
      </c>
      <c r="U1450" s="327">
        <v>31.782874076134647</v>
      </c>
      <c r="V1450" s="289">
        <f t="shared" si="780"/>
        <v>32.264766248574681</v>
      </c>
      <c r="W1450" s="300">
        <f t="shared" si="781"/>
        <v>445.23194821902183</v>
      </c>
      <c r="X1450" s="307">
        <f t="shared" si="782"/>
        <v>13.799323534187707</v>
      </c>
      <c r="Y1450" s="41">
        <v>449.48999999999995</v>
      </c>
      <c r="Z1450" s="264">
        <v>219.6</v>
      </c>
      <c r="AA1450" s="194">
        <v>5.29</v>
      </c>
      <c r="AB1450" s="73">
        <v>17.223662392247139</v>
      </c>
      <c r="AC1450" s="255">
        <f t="shared" si="783"/>
        <v>1.4353051993539283E-3</v>
      </c>
      <c r="AD1450" s="80">
        <f t="shared" si="784"/>
        <v>7.7418640086911656</v>
      </c>
      <c r="AE1450" s="145">
        <v>0.56457109007499995</v>
      </c>
      <c r="AF1450" s="150">
        <v>0.53524390602500005</v>
      </c>
      <c r="AG1450" s="155">
        <v>0.41588500889999996</v>
      </c>
      <c r="AH1450" s="160">
        <v>0.38547243932499997</v>
      </c>
      <c r="AI1450" s="179">
        <f t="shared" si="785"/>
        <v>3.2778806110895986</v>
      </c>
      <c r="AJ1450" s="179">
        <f t="shared" si="786"/>
        <v>2.2380399159386224</v>
      </c>
      <c r="AK1450" s="260">
        <f t="shared" si="787"/>
        <v>268.56478991263464</v>
      </c>
      <c r="AL1450" s="109">
        <v>286.20442511604887</v>
      </c>
      <c r="AS1450" s="455">
        <v>26.372966274676369</v>
      </c>
      <c r="AT1450" s="349">
        <v>25.573008916720113</v>
      </c>
      <c r="AU1450" s="352">
        <f t="shared" si="788"/>
        <v>0.79995735795625578</v>
      </c>
      <c r="AV1450" s="417">
        <f t="shared" si="789"/>
        <v>11.85438461080428</v>
      </c>
      <c r="AW1450" s="349">
        <f t="shared" si="790"/>
        <v>11.494811777976521</v>
      </c>
      <c r="AX1450" s="333">
        <f t="shared" si="791"/>
        <v>0.35957283282775737</v>
      </c>
      <c r="AY1450" s="209">
        <v>3.7090000000000001</v>
      </c>
      <c r="AZ1450" s="222">
        <v>3.4530374605532712</v>
      </c>
      <c r="BA1450" s="225">
        <f t="shared" si="792"/>
        <v>0.25596253944672887</v>
      </c>
      <c r="BB1450" s="228">
        <f t="shared" si="793"/>
        <v>1.6671584099999999</v>
      </c>
      <c r="BC1450" s="222">
        <f t="shared" si="794"/>
        <v>1.5521058081440897</v>
      </c>
      <c r="BD1450" s="225">
        <f t="shared" si="795"/>
        <v>0.11505260185591014</v>
      </c>
      <c r="BE1450" s="238">
        <f t="shared" si="796"/>
        <v>67.289777752153228</v>
      </c>
      <c r="BF1450" s="448">
        <f t="shared" si="797"/>
        <v>21.530725632989281</v>
      </c>
    </row>
    <row r="1451" spans="1:58" x14ac:dyDescent="0.25">
      <c r="A1451" s="8">
        <v>1445</v>
      </c>
      <c r="B1451" s="9">
        <v>5</v>
      </c>
      <c r="C1451" s="10" t="s">
        <v>5</v>
      </c>
      <c r="D1451" s="10" t="s">
        <v>6</v>
      </c>
      <c r="E1451" s="11" t="s">
        <v>8</v>
      </c>
      <c r="F1451" s="12" t="s">
        <v>39</v>
      </c>
      <c r="G1451" s="13">
        <v>42710</v>
      </c>
      <c r="H1451" s="14">
        <v>29</v>
      </c>
      <c r="I1451" s="11">
        <v>203</v>
      </c>
      <c r="J1451" s="39"/>
      <c r="K1451" s="39"/>
      <c r="L1451" s="44">
        <v>30.003778035576371</v>
      </c>
      <c r="M1451" s="39"/>
      <c r="N1451" s="39"/>
      <c r="O1451" s="39"/>
      <c r="P1451" s="39"/>
      <c r="Q1451" s="39"/>
      <c r="R1451" s="39"/>
      <c r="S1451" s="315">
        <v>14149.881734171269</v>
      </c>
      <c r="T1451" s="323">
        <v>438.55522228667462</v>
      </c>
      <c r="U1451" s="328">
        <v>31.78092181114225</v>
      </c>
      <c r="V1451" s="287">
        <f t="shared" si="780"/>
        <v>32.264766248574688</v>
      </c>
      <c r="W1451" s="298">
        <f t="shared" si="781"/>
        <v>445.23194821902189</v>
      </c>
      <c r="X1451" s="305">
        <f t="shared" si="782"/>
        <v>13.799323534187707</v>
      </c>
      <c r="Y1451" s="39">
        <v>445.40999999999997</v>
      </c>
      <c r="Z1451" s="262">
        <v>6.8999999999999915</v>
      </c>
      <c r="AA1451" s="192">
        <v>6.14</v>
      </c>
      <c r="AB1451" s="71">
        <v>17.521240292782366</v>
      </c>
      <c r="AC1451" s="253">
        <f t="shared" si="783"/>
        <v>1.4601033577318638E-3</v>
      </c>
      <c r="AD1451" s="78">
        <f t="shared" si="784"/>
        <v>7.8041356388081935</v>
      </c>
      <c r="AE1451" s="163">
        <v>0.71321780197500007</v>
      </c>
      <c r="AF1451" s="165">
        <v>0.68314091082500006</v>
      </c>
      <c r="AG1451" s="167">
        <v>0.55509857090000003</v>
      </c>
      <c r="AH1451" s="169">
        <v>0.51754315952499996</v>
      </c>
      <c r="AI1451" s="177">
        <f t="shared" si="785"/>
        <v>4.0705896960319663</v>
      </c>
      <c r="AJ1451" s="177">
        <f t="shared" si="786"/>
        <v>2.9538043590338452</v>
      </c>
      <c r="AK1451" s="258">
        <f t="shared" si="787"/>
        <v>354.45652308406142</v>
      </c>
      <c r="AL1451" s="107">
        <v>275.94338548254586</v>
      </c>
      <c r="AS1451" s="456">
        <v>0.9026387108562216</v>
      </c>
      <c r="AT1451" s="439">
        <v>0.38186534106628645</v>
      </c>
      <c r="AU1451" s="350">
        <f t="shared" si="788"/>
        <v>0.52077336978993516</v>
      </c>
      <c r="AV1451" s="415">
        <f t="shared" si="789"/>
        <v>0.40204430820246961</v>
      </c>
      <c r="AW1451" s="347">
        <f t="shared" si="790"/>
        <v>0.17008664156433462</v>
      </c>
      <c r="AX1451" s="350">
        <f t="shared" si="791"/>
        <v>0.231957666638135</v>
      </c>
      <c r="AY1451" s="207">
        <v>0.10299999999999999</v>
      </c>
      <c r="AZ1451" s="220">
        <v>8.6123887491504E-2</v>
      </c>
      <c r="BA1451" s="224">
        <f t="shared" si="792"/>
        <v>1.6876112508495994E-2</v>
      </c>
      <c r="BB1451" s="226">
        <f t="shared" si="793"/>
        <v>4.5877229999999998E-2</v>
      </c>
      <c r="BC1451" s="220">
        <f t="shared" si="794"/>
        <v>3.8360440727590789E-2</v>
      </c>
      <c r="BD1451" s="224">
        <f t="shared" si="795"/>
        <v>7.5167892724092005E-3</v>
      </c>
      <c r="BE1451" s="236">
        <f t="shared" si="796"/>
        <v>1038.2272744366685</v>
      </c>
      <c r="BF1451" s="446">
        <f t="shared" si="797"/>
        <v>33.644654871369333</v>
      </c>
    </row>
    <row r="1452" spans="1:58" x14ac:dyDescent="0.25">
      <c r="A1452" s="15">
        <v>1446</v>
      </c>
      <c r="B1452" s="16">
        <v>6</v>
      </c>
      <c r="C1452" s="17" t="s">
        <v>5</v>
      </c>
      <c r="D1452" s="17" t="s">
        <v>6</v>
      </c>
      <c r="E1452" s="18" t="s">
        <v>8</v>
      </c>
      <c r="F1452" s="19" t="s">
        <v>39</v>
      </c>
      <c r="G1452" s="20">
        <v>42710</v>
      </c>
      <c r="H1452" s="21">
        <v>29</v>
      </c>
      <c r="I1452" s="18">
        <v>203</v>
      </c>
      <c r="J1452" s="40"/>
      <c r="K1452" s="40"/>
      <c r="L1452" s="43">
        <v>30.003778035576371</v>
      </c>
      <c r="M1452" s="40"/>
      <c r="N1452" s="40"/>
      <c r="O1452" s="40"/>
      <c r="P1452" s="40"/>
      <c r="Q1452" s="40"/>
      <c r="R1452" s="40"/>
      <c r="S1452" s="313">
        <v>14149.881734171269</v>
      </c>
      <c r="T1452" s="321">
        <v>438.55522228667462</v>
      </c>
      <c r="U1452" s="326">
        <v>31.78092181114225</v>
      </c>
      <c r="V1452" s="288">
        <f t="shared" si="780"/>
        <v>32.264766248574688</v>
      </c>
      <c r="W1452" s="299">
        <f t="shared" si="781"/>
        <v>445.23194821902189</v>
      </c>
      <c r="X1452" s="306">
        <f t="shared" si="782"/>
        <v>13.799323534187707</v>
      </c>
      <c r="Y1452" s="40">
        <v>441.52000000000004</v>
      </c>
      <c r="Z1452" s="263">
        <v>40.500000000000014</v>
      </c>
      <c r="AA1452" s="193">
        <v>6.1</v>
      </c>
      <c r="AB1452" s="72">
        <v>21.512558103615319</v>
      </c>
      <c r="AC1452" s="254">
        <f t="shared" si="783"/>
        <v>1.7927131753012766E-3</v>
      </c>
      <c r="AD1452" s="79">
        <f t="shared" si="784"/>
        <v>9.4982246539082364</v>
      </c>
      <c r="AE1452" s="163">
        <v>0.77600366597499992</v>
      </c>
      <c r="AF1452" s="165">
        <v>0.74245540082500006</v>
      </c>
      <c r="AG1452" s="167">
        <v>0.59441588079999996</v>
      </c>
      <c r="AH1452" s="169">
        <v>0.55519469832500001</v>
      </c>
      <c r="AI1452" s="178">
        <f t="shared" si="785"/>
        <v>3.6072124116405648</v>
      </c>
      <c r="AJ1452" s="178">
        <f t="shared" si="786"/>
        <v>2.5807934865342492</v>
      </c>
      <c r="AK1452" s="259">
        <f t="shared" si="787"/>
        <v>309.69521838410992</v>
      </c>
      <c r="AL1452" s="108">
        <v>333.22754681053618</v>
      </c>
      <c r="AS1452" s="455">
        <v>4.6266310029578799</v>
      </c>
      <c r="AT1452" s="440">
        <v>3.5868474305863534</v>
      </c>
      <c r="AU1452" s="351">
        <f t="shared" si="788"/>
        <v>1.0397835723715265</v>
      </c>
      <c r="AV1452" s="416">
        <f t="shared" si="789"/>
        <v>2.0427501204259633</v>
      </c>
      <c r="AW1452" s="348">
        <f t="shared" si="790"/>
        <v>1.5836648775524869</v>
      </c>
      <c r="AX1452" s="351">
        <f t="shared" si="791"/>
        <v>0.45908524287347641</v>
      </c>
      <c r="AY1452" s="208">
        <v>0.51300000000000001</v>
      </c>
      <c r="AZ1452" s="221">
        <v>0.42474487203880468</v>
      </c>
      <c r="BA1452" s="223">
        <f t="shared" si="792"/>
        <v>8.8255127961195334E-2</v>
      </c>
      <c r="BB1452" s="227">
        <f t="shared" si="793"/>
        <v>0.22649976000000005</v>
      </c>
      <c r="BC1452" s="221">
        <f t="shared" si="794"/>
        <v>0.18753335590257306</v>
      </c>
      <c r="BD1452" s="223">
        <f t="shared" si="795"/>
        <v>3.8966404097426965E-2</v>
      </c>
      <c r="BE1452" s="237">
        <f t="shared" si="796"/>
        <v>243.75419990410211</v>
      </c>
      <c r="BF1452" s="447">
        <f t="shared" si="797"/>
        <v>20.68945757101136</v>
      </c>
    </row>
    <row r="1453" spans="1:58" x14ac:dyDescent="0.25">
      <c r="A1453" s="15">
        <v>1447</v>
      </c>
      <c r="B1453" s="16">
        <v>7</v>
      </c>
      <c r="C1453" s="17" t="s">
        <v>5</v>
      </c>
      <c r="D1453" s="17" t="s">
        <v>6</v>
      </c>
      <c r="E1453" s="18" t="s">
        <v>8</v>
      </c>
      <c r="F1453" s="19" t="s">
        <v>39</v>
      </c>
      <c r="G1453" s="20">
        <v>42710</v>
      </c>
      <c r="H1453" s="21">
        <v>29</v>
      </c>
      <c r="I1453" s="18">
        <v>203</v>
      </c>
      <c r="J1453" s="40"/>
      <c r="K1453" s="40"/>
      <c r="L1453" s="43">
        <v>30.007464229818719</v>
      </c>
      <c r="M1453" s="40"/>
      <c r="N1453" s="40"/>
      <c r="O1453" s="40"/>
      <c r="P1453" s="40"/>
      <c r="Q1453" s="40"/>
      <c r="R1453" s="40"/>
      <c r="S1453" s="313">
        <v>14151.620155663273</v>
      </c>
      <c r="T1453" s="321">
        <v>438.60910215918364</v>
      </c>
      <c r="U1453" s="326">
        <v>31.784826341127037</v>
      </c>
      <c r="V1453" s="288">
        <f t="shared" si="780"/>
        <v>32.264766248574681</v>
      </c>
      <c r="W1453" s="299">
        <f t="shared" si="781"/>
        <v>445.23194821902183</v>
      </c>
      <c r="X1453" s="306">
        <f t="shared" si="782"/>
        <v>13.799323534187707</v>
      </c>
      <c r="Y1453" s="40">
        <v>440.18000000000006</v>
      </c>
      <c r="Z1453" s="263">
        <v>15.000000000000014</v>
      </c>
      <c r="AA1453" s="193">
        <v>6.13</v>
      </c>
      <c r="AB1453" s="72">
        <v>19.883976886912695</v>
      </c>
      <c r="AC1453" s="254">
        <f t="shared" si="783"/>
        <v>1.6569980739093912E-3</v>
      </c>
      <c r="AD1453" s="79">
        <f t="shared" si="784"/>
        <v>8.752528946081231</v>
      </c>
      <c r="AE1453" s="163">
        <v>0.80744297097500006</v>
      </c>
      <c r="AF1453" s="165">
        <v>0.77184060982500002</v>
      </c>
      <c r="AG1453" s="167">
        <v>0.62535671150000005</v>
      </c>
      <c r="AH1453" s="169">
        <v>0.58277031042499994</v>
      </c>
      <c r="AI1453" s="178">
        <f t="shared" si="785"/>
        <v>4.0607720254716533</v>
      </c>
      <c r="AJ1453" s="178">
        <f t="shared" si="786"/>
        <v>2.930853891751251</v>
      </c>
      <c r="AK1453" s="259">
        <f t="shared" si="787"/>
        <v>351.70246701015009</v>
      </c>
      <c r="AL1453" s="108">
        <v>307.94507401766577</v>
      </c>
      <c r="AS1453" s="455">
        <v>1.4153574606850177</v>
      </c>
      <c r="AT1453" s="440">
        <v>0.82312683713534263</v>
      </c>
      <c r="AU1453" s="351">
        <f t="shared" si="788"/>
        <v>0.59223062354967504</v>
      </c>
      <c r="AV1453" s="416">
        <f t="shared" si="789"/>
        <v>0.62301204704433122</v>
      </c>
      <c r="AW1453" s="348">
        <f t="shared" si="790"/>
        <v>0.36232397117023518</v>
      </c>
      <c r="AX1453" s="351">
        <f t="shared" si="791"/>
        <v>0.26068807587409598</v>
      </c>
      <c r="AY1453" s="208">
        <v>0.252</v>
      </c>
      <c r="AZ1453" s="221">
        <v>0.20183870116644526</v>
      </c>
      <c r="BA1453" s="223">
        <f t="shared" si="792"/>
        <v>5.0161298833554746E-2</v>
      </c>
      <c r="BB1453" s="227">
        <f t="shared" si="793"/>
        <v>0.11092536000000001</v>
      </c>
      <c r="BC1453" s="221">
        <f t="shared" si="794"/>
        <v>8.8845359479445885E-2</v>
      </c>
      <c r="BD1453" s="223">
        <f t="shared" si="795"/>
        <v>2.208000052055413E-2</v>
      </c>
      <c r="BE1453" s="237">
        <f t="shared" si="796"/>
        <v>396.40075814008964</v>
      </c>
      <c r="BF1453" s="447">
        <f t="shared" si="797"/>
        <v>33.574719199310145</v>
      </c>
    </row>
    <row r="1454" spans="1:58" ht="15.75" thickBot="1" x14ac:dyDescent="0.3">
      <c r="A1454" s="22">
        <v>1448</v>
      </c>
      <c r="B1454" s="23">
        <v>8</v>
      </c>
      <c r="C1454" s="24" t="s">
        <v>5</v>
      </c>
      <c r="D1454" s="24" t="s">
        <v>6</v>
      </c>
      <c r="E1454" s="25" t="s">
        <v>8</v>
      </c>
      <c r="F1454" s="26" t="s">
        <v>39</v>
      </c>
      <c r="G1454" s="27">
        <v>42710</v>
      </c>
      <c r="H1454" s="28">
        <v>29</v>
      </c>
      <c r="I1454" s="25">
        <v>203</v>
      </c>
      <c r="J1454" s="41"/>
      <c r="K1454" s="41"/>
      <c r="L1454" s="42">
        <v>30.007464229818719</v>
      </c>
      <c r="M1454" s="41"/>
      <c r="N1454" s="41"/>
      <c r="O1454" s="41"/>
      <c r="P1454" s="41"/>
      <c r="Q1454" s="41"/>
      <c r="R1454" s="41"/>
      <c r="S1454" s="314">
        <v>14151.620155663273</v>
      </c>
      <c r="T1454" s="322">
        <v>438.60910215918364</v>
      </c>
      <c r="U1454" s="327">
        <v>31.784826341127037</v>
      </c>
      <c r="V1454" s="289">
        <f t="shared" si="780"/>
        <v>32.264766248574681</v>
      </c>
      <c r="W1454" s="300">
        <f t="shared" si="781"/>
        <v>445.23194821902183</v>
      </c>
      <c r="X1454" s="307">
        <f t="shared" si="782"/>
        <v>13.799323534187707</v>
      </c>
      <c r="Y1454" s="41">
        <v>444.19000000000005</v>
      </c>
      <c r="Z1454" s="264">
        <v>8.3999999999999915</v>
      </c>
      <c r="AA1454" s="194">
        <v>6.23</v>
      </c>
      <c r="AB1454" s="73">
        <v>17.12889672453905</v>
      </c>
      <c r="AC1454" s="255">
        <f t="shared" si="783"/>
        <v>1.4274080603782543E-3</v>
      </c>
      <c r="AD1454" s="80">
        <f t="shared" si="784"/>
        <v>7.6084846360730021</v>
      </c>
      <c r="AE1454" s="145">
        <v>0.66689867497499999</v>
      </c>
      <c r="AF1454" s="150">
        <v>0.63998702882499992</v>
      </c>
      <c r="AG1454" s="155">
        <v>0.51588235060000009</v>
      </c>
      <c r="AH1454" s="160">
        <v>0.48187371352499997</v>
      </c>
      <c r="AI1454" s="179">
        <f t="shared" si="785"/>
        <v>3.8934129016003314</v>
      </c>
      <c r="AJ1454" s="179">
        <f t="shared" si="786"/>
        <v>2.8132209638152714</v>
      </c>
      <c r="AK1454" s="260">
        <f t="shared" si="787"/>
        <v>337.58651565783259</v>
      </c>
      <c r="AL1454" s="109">
        <v>291.77340223123502</v>
      </c>
      <c r="AS1454" s="457">
        <v>0.73715872057954079</v>
      </c>
      <c r="AT1454" s="441">
        <v>0.2394481813595985</v>
      </c>
      <c r="AU1454" s="352">
        <f t="shared" si="788"/>
        <v>0.49771053921994229</v>
      </c>
      <c r="AV1454" s="417">
        <f t="shared" si="789"/>
        <v>0.3274385320942263</v>
      </c>
      <c r="AW1454" s="349">
        <f t="shared" si="790"/>
        <v>0.10636048767812006</v>
      </c>
      <c r="AX1454" s="352">
        <f t="shared" si="791"/>
        <v>0.22107804441610621</v>
      </c>
      <c r="AY1454" s="209">
        <v>0.17799999999999999</v>
      </c>
      <c r="AZ1454" s="222">
        <v>0.13187706469005234</v>
      </c>
      <c r="BA1454" s="225">
        <f t="shared" si="792"/>
        <v>4.6122935309947655E-2</v>
      </c>
      <c r="BB1454" s="228">
        <f t="shared" si="793"/>
        <v>7.9065820000000009E-2</v>
      </c>
      <c r="BC1454" s="222">
        <f t="shared" si="794"/>
        <v>5.8578473364674352E-2</v>
      </c>
      <c r="BD1454" s="225">
        <f t="shared" si="795"/>
        <v>2.048734663532565E-2</v>
      </c>
      <c r="BE1454" s="238">
        <f t="shared" si="796"/>
        <v>371.37481839419576</v>
      </c>
      <c r="BF1454" s="448">
        <f t="shared" si="797"/>
        <v>34.415378768922658</v>
      </c>
    </row>
    <row r="1455" spans="1:58" x14ac:dyDescent="0.25">
      <c r="A1455" s="8">
        <v>1449</v>
      </c>
      <c r="B1455" s="9">
        <v>9</v>
      </c>
      <c r="C1455" s="10" t="s">
        <v>5</v>
      </c>
      <c r="D1455" s="10" t="s">
        <v>9</v>
      </c>
      <c r="E1455" s="11" t="s">
        <v>7</v>
      </c>
      <c r="F1455" s="12" t="s">
        <v>39</v>
      </c>
      <c r="G1455" s="13">
        <v>42711</v>
      </c>
      <c r="H1455" s="14">
        <v>29</v>
      </c>
      <c r="I1455" s="11">
        <v>203</v>
      </c>
      <c r="J1455" s="39"/>
      <c r="K1455" s="39"/>
      <c r="L1455" s="44">
        <v>75.006439046193151</v>
      </c>
      <c r="M1455" s="39"/>
      <c r="N1455" s="39"/>
      <c r="O1455" s="39"/>
      <c r="P1455" s="39"/>
      <c r="Q1455" s="39"/>
      <c r="R1455" s="39"/>
      <c r="S1455" s="315">
        <v>22427.17529627524</v>
      </c>
      <c r="T1455" s="323">
        <v>1144.3482383814201</v>
      </c>
      <c r="U1455" s="328">
        <v>91.95936939726738</v>
      </c>
      <c r="V1455" s="287">
        <f t="shared" si="780"/>
        <v>19.598208433471708</v>
      </c>
      <c r="W1455" s="298">
        <f t="shared" si="781"/>
        <v>243.88135154982561</v>
      </c>
      <c r="X1455" s="305">
        <f t="shared" si="782"/>
        <v>12.444063567223907</v>
      </c>
      <c r="Y1455" s="39">
        <v>447.93</v>
      </c>
      <c r="Z1455" s="262">
        <v>317.60000000000002</v>
      </c>
      <c r="AA1455" s="192">
        <v>4.07</v>
      </c>
      <c r="AB1455" s="71">
        <v>23.297763344652587</v>
      </c>
      <c r="AC1455" s="253">
        <f t="shared" si="783"/>
        <v>1.9414802787210488E-3</v>
      </c>
      <c r="AD1455" s="78">
        <f t="shared" si="784"/>
        <v>10.435767134970234</v>
      </c>
      <c r="AE1455" s="163">
        <v>0.82972604797500005</v>
      </c>
      <c r="AF1455" s="165">
        <v>0.78364876682499995</v>
      </c>
      <c r="AG1455" s="167">
        <v>0.5824078694999999</v>
      </c>
      <c r="AH1455" s="169">
        <v>0.53853740552499996</v>
      </c>
      <c r="AI1455" s="177">
        <f t="shared" si="785"/>
        <v>3.5613978719783104</v>
      </c>
      <c r="AJ1455" s="177">
        <f t="shared" si="786"/>
        <v>2.3115412306246452</v>
      </c>
      <c r="AK1455" s="258">
        <f t="shared" si="787"/>
        <v>277.38494767495746</v>
      </c>
      <c r="AL1455" s="107">
        <v>297.58153787284056</v>
      </c>
      <c r="AS1455" s="456">
        <v>37.737173383821116</v>
      </c>
      <c r="AT1455" s="348">
        <v>36.77683976849837</v>
      </c>
      <c r="AU1455" s="350">
        <f t="shared" si="788"/>
        <v>0.96033361532274597</v>
      </c>
      <c r="AV1455" s="415">
        <f t="shared" si="789"/>
        <v>16.90361207381499</v>
      </c>
      <c r="AW1455" s="347">
        <f t="shared" si="790"/>
        <v>16.473449837503473</v>
      </c>
      <c r="AX1455" s="350">
        <f t="shared" si="791"/>
        <v>0.43016223631151762</v>
      </c>
      <c r="AY1455" s="207">
        <v>1.1779999999999999</v>
      </c>
      <c r="AZ1455" s="220">
        <v>0.99610728169942409</v>
      </c>
      <c r="BA1455" s="224">
        <f t="shared" si="792"/>
        <v>0.18189271830057585</v>
      </c>
      <c r="BB1455" s="226">
        <f t="shared" si="793"/>
        <v>0.52766153999999998</v>
      </c>
      <c r="BC1455" s="220">
        <f t="shared" si="794"/>
        <v>0.446186334691623</v>
      </c>
      <c r="BD1455" s="224">
        <f t="shared" si="795"/>
        <v>8.1475205308376944E-2</v>
      </c>
      <c r="BE1455" s="236">
        <f t="shared" si="796"/>
        <v>128.08518978837444</v>
      </c>
      <c r="BF1455" s="446">
        <f t="shared" si="797"/>
        <v>24.260072721522661</v>
      </c>
    </row>
    <row r="1456" spans="1:58" x14ac:dyDescent="0.25">
      <c r="A1456" s="15">
        <v>1450</v>
      </c>
      <c r="B1456" s="16">
        <v>10</v>
      </c>
      <c r="C1456" s="17" t="s">
        <v>5</v>
      </c>
      <c r="D1456" s="17" t="s">
        <v>9</v>
      </c>
      <c r="E1456" s="18" t="s">
        <v>7</v>
      </c>
      <c r="F1456" s="19" t="s">
        <v>39</v>
      </c>
      <c r="G1456" s="20">
        <v>42711</v>
      </c>
      <c r="H1456" s="21">
        <v>29</v>
      </c>
      <c r="I1456" s="18">
        <v>203</v>
      </c>
      <c r="J1456" s="40"/>
      <c r="K1456" s="40"/>
      <c r="L1456" s="43">
        <v>75.006439046193151</v>
      </c>
      <c r="M1456" s="40"/>
      <c r="N1456" s="40"/>
      <c r="O1456" s="40"/>
      <c r="P1456" s="40"/>
      <c r="Q1456" s="40"/>
      <c r="R1456" s="40"/>
      <c r="S1456" s="313">
        <v>22427.17529627524</v>
      </c>
      <c r="T1456" s="321">
        <v>1144.3482383814201</v>
      </c>
      <c r="U1456" s="326">
        <v>91.95936939726738</v>
      </c>
      <c r="V1456" s="288">
        <f t="shared" si="780"/>
        <v>19.598208433471708</v>
      </c>
      <c r="W1456" s="299">
        <f t="shared" si="781"/>
        <v>243.88135154982561</v>
      </c>
      <c r="X1456" s="306">
        <f t="shared" si="782"/>
        <v>12.444063567223907</v>
      </c>
      <c r="Y1456" s="40">
        <v>449.26000000000005</v>
      </c>
      <c r="Z1456" s="263">
        <v>245.6</v>
      </c>
      <c r="AA1456" s="193">
        <v>4.42</v>
      </c>
      <c r="AB1456" s="72">
        <v>21.398058774074521</v>
      </c>
      <c r="AC1456" s="254">
        <f t="shared" si="783"/>
        <v>1.7831715645062101E-3</v>
      </c>
      <c r="AD1456" s="79">
        <f t="shared" si="784"/>
        <v>9.6132918848407201</v>
      </c>
      <c r="AE1456" s="163">
        <v>0.77043671197500008</v>
      </c>
      <c r="AF1456" s="165">
        <v>0.72887448182500003</v>
      </c>
      <c r="AG1456" s="167">
        <v>0.54202011980000009</v>
      </c>
      <c r="AH1456" s="169">
        <v>0.50318028782500002</v>
      </c>
      <c r="AI1456" s="178">
        <f t="shared" si="785"/>
        <v>3.60049815784433</v>
      </c>
      <c r="AJ1456" s="178">
        <f t="shared" si="786"/>
        <v>2.3515230663570459</v>
      </c>
      <c r="AK1456" s="259">
        <f t="shared" si="787"/>
        <v>282.18276796284545</v>
      </c>
      <c r="AL1456" s="108">
        <v>355.20735423857235</v>
      </c>
      <c r="AS1456" s="455">
        <v>30.281069872565102</v>
      </c>
      <c r="AT1456" s="348">
        <v>29.407401503742616</v>
      </c>
      <c r="AU1456" s="351">
        <f t="shared" si="788"/>
        <v>0.87366836882248577</v>
      </c>
      <c r="AV1456" s="416">
        <f t="shared" si="789"/>
        <v>13.604073450948599</v>
      </c>
      <c r="AW1456" s="348">
        <f t="shared" si="790"/>
        <v>13.211569199571409</v>
      </c>
      <c r="AX1456" s="351">
        <f t="shared" si="791"/>
        <v>0.39250425137718997</v>
      </c>
      <c r="AY1456" s="208">
        <v>0.69199999999999995</v>
      </c>
      <c r="AZ1456" s="221">
        <v>0.63395506167681404</v>
      </c>
      <c r="BA1456" s="223">
        <f t="shared" si="792"/>
        <v>5.8044938323185913E-2</v>
      </c>
      <c r="BB1456" s="227">
        <f t="shared" si="793"/>
        <v>0.31088791999999998</v>
      </c>
      <c r="BC1456" s="221">
        <f t="shared" si="794"/>
        <v>0.2848106510089255</v>
      </c>
      <c r="BD1456" s="223">
        <f t="shared" si="795"/>
        <v>2.6077268991074504E-2</v>
      </c>
      <c r="BE1456" s="237">
        <f t="shared" si="796"/>
        <v>368.6464210700542</v>
      </c>
      <c r="BF1456" s="447">
        <f t="shared" si="797"/>
        <v>24.492198112785555</v>
      </c>
    </row>
    <row r="1457" spans="1:58" x14ac:dyDescent="0.25">
      <c r="A1457" s="15">
        <v>1451</v>
      </c>
      <c r="B1457" s="16">
        <v>11</v>
      </c>
      <c r="C1457" s="17" t="s">
        <v>5</v>
      </c>
      <c r="D1457" s="17" t="s">
        <v>9</v>
      </c>
      <c r="E1457" s="18" t="s">
        <v>7</v>
      </c>
      <c r="F1457" s="19" t="s">
        <v>39</v>
      </c>
      <c r="G1457" s="20">
        <v>42711</v>
      </c>
      <c r="H1457" s="21">
        <v>29</v>
      </c>
      <c r="I1457" s="18">
        <v>203</v>
      </c>
      <c r="J1457" s="40"/>
      <c r="K1457" s="40"/>
      <c r="L1457" s="43">
        <v>75.014295865925661</v>
      </c>
      <c r="M1457" s="40"/>
      <c r="N1457" s="40"/>
      <c r="O1457" s="40"/>
      <c r="P1457" s="40"/>
      <c r="Q1457" s="40"/>
      <c r="R1457" s="40"/>
      <c r="S1457" s="313">
        <v>22429.524511564658</v>
      </c>
      <c r="T1457" s="321">
        <v>1144.468107261139</v>
      </c>
      <c r="U1457" s="326">
        <v>91.969002012776897</v>
      </c>
      <c r="V1457" s="288">
        <f t="shared" si="780"/>
        <v>19.598208433471708</v>
      </c>
      <c r="W1457" s="299">
        <f t="shared" si="781"/>
        <v>243.88135154982555</v>
      </c>
      <c r="X1457" s="306">
        <f t="shared" si="782"/>
        <v>12.444063567223905</v>
      </c>
      <c r="Y1457" s="40">
        <v>443.72</v>
      </c>
      <c r="Z1457" s="263">
        <v>230.6</v>
      </c>
      <c r="AA1457" s="193">
        <v>4.38</v>
      </c>
      <c r="AB1457" s="72">
        <v>22.095443949354419</v>
      </c>
      <c r="AC1457" s="254">
        <f t="shared" si="783"/>
        <v>1.8412869957795349E-3</v>
      </c>
      <c r="AD1457" s="79">
        <f t="shared" si="784"/>
        <v>9.8041903892075428</v>
      </c>
      <c r="AE1457" s="163">
        <v>0.78498739797500006</v>
      </c>
      <c r="AF1457" s="165">
        <v>0.74086848682500006</v>
      </c>
      <c r="AG1457" s="167">
        <v>0.55083785209999991</v>
      </c>
      <c r="AH1457" s="169">
        <v>0.50897087912499994</v>
      </c>
      <c r="AI1457" s="178">
        <f t="shared" si="785"/>
        <v>3.5527115896575396</v>
      </c>
      <c r="AJ1457" s="178">
        <f t="shared" si="786"/>
        <v>2.3035105349846159</v>
      </c>
      <c r="AK1457" s="259">
        <f t="shared" si="787"/>
        <v>276.42126419815389</v>
      </c>
      <c r="AL1457" s="108">
        <v>324.45840084183794</v>
      </c>
      <c r="AS1457" s="455">
        <v>26.740369031035922</v>
      </c>
      <c r="AT1457" s="348">
        <v>25.907855631528378</v>
      </c>
      <c r="AU1457" s="351">
        <f t="shared" si="788"/>
        <v>0.83251339950754399</v>
      </c>
      <c r="AV1457" s="416">
        <f t="shared" si="789"/>
        <v>11.865236546451261</v>
      </c>
      <c r="AW1457" s="348">
        <f t="shared" si="790"/>
        <v>11.495833700821773</v>
      </c>
      <c r="AX1457" s="351">
        <f t="shared" si="791"/>
        <v>0.36940284562948744</v>
      </c>
      <c r="AY1457" s="208">
        <v>0.73199999999999998</v>
      </c>
      <c r="AZ1457" s="221">
        <v>0.65475143437499717</v>
      </c>
      <c r="BA1457" s="223">
        <f t="shared" si="792"/>
        <v>7.7248565625002819E-2</v>
      </c>
      <c r="BB1457" s="227">
        <f t="shared" si="793"/>
        <v>0.32480303999999999</v>
      </c>
      <c r="BC1457" s="221">
        <f t="shared" si="794"/>
        <v>0.29052630646087374</v>
      </c>
      <c r="BD1457" s="223">
        <f t="shared" si="795"/>
        <v>3.4276733539126254E-2</v>
      </c>
      <c r="BE1457" s="237">
        <f t="shared" si="796"/>
        <v>286.03047539568621</v>
      </c>
      <c r="BF1457" s="447">
        <f t="shared" si="797"/>
        <v>26.540646627939587</v>
      </c>
    </row>
    <row r="1458" spans="1:58" ht="15.75" thickBot="1" x14ac:dyDescent="0.3">
      <c r="A1458" s="22">
        <v>1452</v>
      </c>
      <c r="B1458" s="23">
        <v>12</v>
      </c>
      <c r="C1458" s="24" t="s">
        <v>5</v>
      </c>
      <c r="D1458" s="24" t="s">
        <v>9</v>
      </c>
      <c r="E1458" s="25" t="s">
        <v>7</v>
      </c>
      <c r="F1458" s="26" t="s">
        <v>39</v>
      </c>
      <c r="G1458" s="27">
        <v>42711</v>
      </c>
      <c r="H1458" s="28">
        <v>29</v>
      </c>
      <c r="I1458" s="25">
        <v>203</v>
      </c>
      <c r="J1458" s="41"/>
      <c r="K1458" s="41"/>
      <c r="L1458" s="42">
        <v>75.006439046193151</v>
      </c>
      <c r="M1458" s="41"/>
      <c r="N1458" s="41"/>
      <c r="O1458" s="41"/>
      <c r="P1458" s="41"/>
      <c r="Q1458" s="41"/>
      <c r="R1458" s="41"/>
      <c r="S1458" s="314">
        <v>22427.17529627524</v>
      </c>
      <c r="T1458" s="322">
        <v>1144.3482383814201</v>
      </c>
      <c r="U1458" s="327">
        <v>91.95936939726738</v>
      </c>
      <c r="V1458" s="289">
        <f t="shared" si="780"/>
        <v>19.598208433471708</v>
      </c>
      <c r="W1458" s="300">
        <f t="shared" si="781"/>
        <v>243.88135154982561</v>
      </c>
      <c r="X1458" s="307">
        <f t="shared" si="782"/>
        <v>12.444063567223907</v>
      </c>
      <c r="Y1458" s="41">
        <v>450.44000000000005</v>
      </c>
      <c r="Z1458" s="264">
        <v>268.60000000000002</v>
      </c>
      <c r="AA1458" s="194">
        <v>4.2</v>
      </c>
      <c r="AB1458" s="73">
        <v>27.194950335162339</v>
      </c>
      <c r="AC1458" s="255">
        <f t="shared" si="783"/>
        <v>2.2662458612635284E-3</v>
      </c>
      <c r="AD1458" s="80">
        <f t="shared" si="784"/>
        <v>12.249693428970525</v>
      </c>
      <c r="AE1458" s="145">
        <v>0.76332468497500006</v>
      </c>
      <c r="AF1458" s="150">
        <v>0.72081462282499997</v>
      </c>
      <c r="AG1458" s="155">
        <v>0.53429702680000002</v>
      </c>
      <c r="AH1458" s="160">
        <v>0.49429669232499995</v>
      </c>
      <c r="AI1458" s="179">
        <f t="shared" si="785"/>
        <v>2.8068618459216004</v>
      </c>
      <c r="AJ1458" s="179">
        <f t="shared" si="786"/>
        <v>1.8176046884920676</v>
      </c>
      <c r="AK1458" s="260">
        <f t="shared" si="787"/>
        <v>218.11256261904811</v>
      </c>
      <c r="AL1458" s="109">
        <v>335.96078711246827</v>
      </c>
      <c r="AS1458" s="457">
        <v>31.313457127272994</v>
      </c>
      <c r="AT1458" s="348">
        <v>30.427788912179874</v>
      </c>
      <c r="AU1458" s="352">
        <f t="shared" si="788"/>
        <v>0.88566821509311922</v>
      </c>
      <c r="AV1458" s="417">
        <f t="shared" si="789"/>
        <v>14.10483362840885</v>
      </c>
      <c r="AW1458" s="349">
        <f t="shared" si="790"/>
        <v>13.705893237602304</v>
      </c>
      <c r="AX1458" s="352">
        <f t="shared" si="791"/>
        <v>0.39894039080654464</v>
      </c>
      <c r="AY1458" s="209">
        <v>0.79500000000000004</v>
      </c>
      <c r="AZ1458" s="222">
        <v>0.69863114757828471</v>
      </c>
      <c r="BA1458" s="225">
        <f t="shared" si="792"/>
        <v>9.6368852421715334E-2</v>
      </c>
      <c r="BB1458" s="228">
        <f t="shared" si="793"/>
        <v>0.35809980000000008</v>
      </c>
      <c r="BC1458" s="222">
        <f t="shared" si="794"/>
        <v>0.3146914141151626</v>
      </c>
      <c r="BD1458" s="225">
        <f t="shared" si="795"/>
        <v>4.3408385884837461E-2</v>
      </c>
      <c r="BE1458" s="238">
        <f t="shared" si="796"/>
        <v>282.19647377511313</v>
      </c>
      <c r="BF1458" s="448">
        <f t="shared" si="797"/>
        <v>30.70557334193489</v>
      </c>
    </row>
    <row r="1459" spans="1:58" x14ac:dyDescent="0.25">
      <c r="A1459" s="8">
        <v>1453</v>
      </c>
      <c r="B1459" s="9">
        <v>13</v>
      </c>
      <c r="C1459" s="10" t="s">
        <v>5</v>
      </c>
      <c r="D1459" s="10" t="s">
        <v>9</v>
      </c>
      <c r="E1459" s="11" t="s">
        <v>8</v>
      </c>
      <c r="F1459" s="12" t="s">
        <v>39</v>
      </c>
      <c r="G1459" s="13">
        <v>42710</v>
      </c>
      <c r="H1459" s="14">
        <v>29</v>
      </c>
      <c r="I1459" s="11">
        <v>203</v>
      </c>
      <c r="J1459" s="39"/>
      <c r="K1459" s="39"/>
      <c r="L1459" s="44">
        <v>75.011676926014829</v>
      </c>
      <c r="M1459" s="39"/>
      <c r="N1459" s="39"/>
      <c r="O1459" s="39"/>
      <c r="P1459" s="39"/>
      <c r="Q1459" s="39"/>
      <c r="R1459" s="39"/>
      <c r="S1459" s="315">
        <v>22428.741439801521</v>
      </c>
      <c r="T1459" s="323">
        <v>1144.4281509678995</v>
      </c>
      <c r="U1459" s="328">
        <v>91.965791140940397</v>
      </c>
      <c r="V1459" s="287">
        <f t="shared" si="780"/>
        <v>19.598208433471708</v>
      </c>
      <c r="W1459" s="298">
        <f t="shared" si="781"/>
        <v>243.88135154982558</v>
      </c>
      <c r="X1459" s="305">
        <f t="shared" si="782"/>
        <v>12.444063567223907</v>
      </c>
      <c r="Y1459" s="39">
        <v>430.93999999999994</v>
      </c>
      <c r="Z1459" s="262">
        <v>250.7</v>
      </c>
      <c r="AA1459" s="192">
        <v>4.5199999999999996</v>
      </c>
      <c r="AB1459" s="71">
        <v>23.24154995134079</v>
      </c>
      <c r="AC1459" s="253">
        <f t="shared" si="783"/>
        <v>1.9367958292783993E-3</v>
      </c>
      <c r="AD1459" s="78">
        <f t="shared" si="784"/>
        <v>10.015713536030798</v>
      </c>
      <c r="AE1459" s="163">
        <v>0.84519571797499993</v>
      </c>
      <c r="AF1459" s="165">
        <v>0.79750553482500008</v>
      </c>
      <c r="AG1459" s="167">
        <v>0.5972518698</v>
      </c>
      <c r="AH1459" s="169">
        <v>0.553621076125</v>
      </c>
      <c r="AI1459" s="177">
        <f t="shared" si="785"/>
        <v>3.6365720863906548</v>
      </c>
      <c r="AJ1459" s="177">
        <f t="shared" si="786"/>
        <v>2.382031651434942</v>
      </c>
      <c r="AK1459" s="258">
        <f t="shared" si="787"/>
        <v>285.84379817219303</v>
      </c>
      <c r="AL1459" s="107">
        <v>315.57536986055902</v>
      </c>
      <c r="AS1459" s="456">
        <v>31.998278470869678</v>
      </c>
      <c r="AT1459" s="347">
        <v>30.807341326536761</v>
      </c>
      <c r="AU1459" s="350">
        <f t="shared" si="788"/>
        <v>1.1909371443329171</v>
      </c>
      <c r="AV1459" s="415">
        <f t="shared" si="789"/>
        <v>13.789338124236577</v>
      </c>
      <c r="AW1459" s="347">
        <f t="shared" si="790"/>
        <v>13.276115671257751</v>
      </c>
      <c r="AX1459" s="350">
        <f t="shared" si="791"/>
        <v>0.51322245297882718</v>
      </c>
      <c r="AY1459" s="207">
        <v>0.69899999999999995</v>
      </c>
      <c r="AZ1459" s="220">
        <v>0.58919810655728422</v>
      </c>
      <c r="BA1459" s="224">
        <f t="shared" si="792"/>
        <v>0.10980189344271574</v>
      </c>
      <c r="BB1459" s="226">
        <f t="shared" si="793"/>
        <v>0.30122705999999994</v>
      </c>
      <c r="BC1459" s="220">
        <f t="shared" si="794"/>
        <v>0.25390903203979603</v>
      </c>
      <c r="BD1459" s="224">
        <f t="shared" si="795"/>
        <v>4.7318027960203915E-2</v>
      </c>
      <c r="BE1459" s="236">
        <f t="shared" si="796"/>
        <v>211.66802522823559</v>
      </c>
      <c r="BF1459" s="446">
        <f t="shared" si="797"/>
        <v>19.515345593120401</v>
      </c>
    </row>
    <row r="1460" spans="1:58" x14ac:dyDescent="0.25">
      <c r="A1460" s="15">
        <v>1454</v>
      </c>
      <c r="B1460" s="16">
        <v>14</v>
      </c>
      <c r="C1460" s="17" t="s">
        <v>5</v>
      </c>
      <c r="D1460" s="17" t="s">
        <v>9</v>
      </c>
      <c r="E1460" s="18" t="s">
        <v>8</v>
      </c>
      <c r="F1460" s="19" t="s">
        <v>39</v>
      </c>
      <c r="G1460" s="20">
        <v>42710</v>
      </c>
      <c r="H1460" s="21">
        <v>29</v>
      </c>
      <c r="I1460" s="18">
        <v>203</v>
      </c>
      <c r="J1460" s="40"/>
      <c r="K1460" s="40"/>
      <c r="L1460" s="43">
        <v>75.009057986103997</v>
      </c>
      <c r="M1460" s="40"/>
      <c r="N1460" s="40"/>
      <c r="O1460" s="40"/>
      <c r="P1460" s="40"/>
      <c r="Q1460" s="40"/>
      <c r="R1460" s="40"/>
      <c r="S1460" s="313">
        <v>22427.958368038384</v>
      </c>
      <c r="T1460" s="321">
        <v>1144.3881946746599</v>
      </c>
      <c r="U1460" s="326">
        <v>91.962580269103896</v>
      </c>
      <c r="V1460" s="288">
        <f t="shared" si="780"/>
        <v>19.598208433471711</v>
      </c>
      <c r="W1460" s="299">
        <f t="shared" si="781"/>
        <v>243.88135154982561</v>
      </c>
      <c r="X1460" s="306">
        <f t="shared" si="782"/>
        <v>12.444063567223907</v>
      </c>
      <c r="Y1460" s="40">
        <v>440.65</v>
      </c>
      <c r="Z1460" s="263">
        <v>217.7</v>
      </c>
      <c r="AA1460" s="193">
        <v>4.75</v>
      </c>
      <c r="AB1460" s="72">
        <v>24.534290456551521</v>
      </c>
      <c r="AC1460" s="254">
        <f t="shared" si="783"/>
        <v>2.0445242047126269E-3</v>
      </c>
      <c r="AD1460" s="79">
        <f t="shared" si="784"/>
        <v>10.811035089679427</v>
      </c>
      <c r="AE1460" s="163">
        <v>0.87249428797500006</v>
      </c>
      <c r="AF1460" s="165">
        <v>0.82572034782500003</v>
      </c>
      <c r="AG1460" s="167">
        <v>0.62468067560000007</v>
      </c>
      <c r="AH1460" s="169">
        <v>0.57977005102500001</v>
      </c>
      <c r="AI1460" s="178">
        <f t="shared" si="785"/>
        <v>3.5562238472725562</v>
      </c>
      <c r="AJ1460" s="178">
        <f t="shared" si="786"/>
        <v>2.3631009506948306</v>
      </c>
      <c r="AK1460" s="259">
        <f t="shared" si="787"/>
        <v>283.57211408337963</v>
      </c>
      <c r="AL1460" s="108">
        <v>340.51618761568807</v>
      </c>
      <c r="AS1460" s="455">
        <v>27.53166208355924</v>
      </c>
      <c r="AT1460" s="348">
        <v>26.441911579448298</v>
      </c>
      <c r="AU1460" s="351">
        <f t="shared" si="788"/>
        <v>1.0897505041109419</v>
      </c>
      <c r="AV1460" s="416">
        <f t="shared" si="789"/>
        <v>12.131826897120378</v>
      </c>
      <c r="AW1460" s="348">
        <f t="shared" si="790"/>
        <v>11.651628337483892</v>
      </c>
      <c r="AX1460" s="351">
        <f t="shared" si="791"/>
        <v>0.4801985596364865</v>
      </c>
      <c r="AY1460" s="208">
        <v>0.621</v>
      </c>
      <c r="AZ1460" s="221">
        <v>0.50969232237664286</v>
      </c>
      <c r="BA1460" s="223">
        <f t="shared" si="792"/>
        <v>0.11130767762335714</v>
      </c>
      <c r="BB1460" s="227">
        <f t="shared" si="793"/>
        <v>0.27364364999999996</v>
      </c>
      <c r="BC1460" s="221">
        <f t="shared" si="794"/>
        <v>0.22459592185526767</v>
      </c>
      <c r="BD1460" s="223">
        <f t="shared" si="795"/>
        <v>4.9047728144732315E-2</v>
      </c>
      <c r="BE1460" s="237">
        <f t="shared" si="796"/>
        <v>220.41867174311767</v>
      </c>
      <c r="BF1460" s="447">
        <f t="shared" si="797"/>
        <v>22.513676629649726</v>
      </c>
    </row>
    <row r="1461" spans="1:58" x14ac:dyDescent="0.25">
      <c r="A1461" s="15">
        <v>1455</v>
      </c>
      <c r="B1461" s="16">
        <v>15</v>
      </c>
      <c r="C1461" s="17" t="s">
        <v>5</v>
      </c>
      <c r="D1461" s="17" t="s">
        <v>9</v>
      </c>
      <c r="E1461" s="18" t="s">
        <v>8</v>
      </c>
      <c r="F1461" s="19" t="s">
        <v>39</v>
      </c>
      <c r="G1461" s="20">
        <v>42710</v>
      </c>
      <c r="H1461" s="21">
        <v>29</v>
      </c>
      <c r="I1461" s="18">
        <v>203</v>
      </c>
      <c r="J1461" s="40"/>
      <c r="K1461" s="40"/>
      <c r="L1461" s="43">
        <v>75.003820106282333</v>
      </c>
      <c r="M1461" s="40"/>
      <c r="N1461" s="40"/>
      <c r="O1461" s="40"/>
      <c r="P1461" s="40"/>
      <c r="Q1461" s="40"/>
      <c r="R1461" s="40"/>
      <c r="S1461" s="313">
        <v>22426.392224512107</v>
      </c>
      <c r="T1461" s="321">
        <v>1144.3082820881807</v>
      </c>
      <c r="U1461" s="326">
        <v>91.956158525430908</v>
      </c>
      <c r="V1461" s="288">
        <f t="shared" si="780"/>
        <v>19.598208433471708</v>
      </c>
      <c r="W1461" s="299">
        <f t="shared" si="781"/>
        <v>243.88135154982558</v>
      </c>
      <c r="X1461" s="306">
        <f t="shared" si="782"/>
        <v>12.444063567223905</v>
      </c>
      <c r="Y1461" s="40">
        <v>434.15</v>
      </c>
      <c r="Z1461" s="263">
        <v>235.7</v>
      </c>
      <c r="AA1461" s="193">
        <v>4.63</v>
      </c>
      <c r="AB1461" s="72">
        <v>23.896136489688544</v>
      </c>
      <c r="AC1461" s="254">
        <f t="shared" si="783"/>
        <v>1.9913447074740454E-3</v>
      </c>
      <c r="AD1461" s="79">
        <f t="shared" si="784"/>
        <v>10.374507656998281</v>
      </c>
      <c r="AE1461" s="163">
        <v>0.89835876997500008</v>
      </c>
      <c r="AF1461" s="165">
        <v>0.84958044482500006</v>
      </c>
      <c r="AG1461" s="167">
        <v>0.63857487590000006</v>
      </c>
      <c r="AH1461" s="169">
        <v>0.591523908125</v>
      </c>
      <c r="AI1461" s="178">
        <f t="shared" si="785"/>
        <v>3.7594310292069686</v>
      </c>
      <c r="AJ1461" s="178">
        <f t="shared" si="786"/>
        <v>2.4753955869822275</v>
      </c>
      <c r="AK1461" s="259">
        <f t="shared" si="787"/>
        <v>297.04747043786728</v>
      </c>
      <c r="AL1461" s="108">
        <v>308.4006140679877</v>
      </c>
      <c r="AS1461" s="455">
        <v>29.441906153743147</v>
      </c>
      <c r="AT1461" s="348">
        <v>28.308881017851647</v>
      </c>
      <c r="AU1461" s="351">
        <f t="shared" si="788"/>
        <v>1.1330251358915007</v>
      </c>
      <c r="AV1461" s="416">
        <f t="shared" si="789"/>
        <v>12.782203556647586</v>
      </c>
      <c r="AW1461" s="348">
        <f t="shared" si="790"/>
        <v>12.290300693900292</v>
      </c>
      <c r="AX1461" s="351">
        <f t="shared" si="791"/>
        <v>0.491902862747295</v>
      </c>
      <c r="AY1461" s="208">
        <v>0.70699999999999996</v>
      </c>
      <c r="AZ1461" s="221">
        <v>0.62447061036812668</v>
      </c>
      <c r="BA1461" s="223">
        <f t="shared" si="792"/>
        <v>8.2529389631873284E-2</v>
      </c>
      <c r="BB1461" s="227">
        <f t="shared" si="793"/>
        <v>0.30694404999999997</v>
      </c>
      <c r="BC1461" s="221">
        <f t="shared" si="794"/>
        <v>0.27111391549132219</v>
      </c>
      <c r="BD1461" s="223">
        <f t="shared" si="795"/>
        <v>3.5830134508677787E-2</v>
      </c>
      <c r="BE1461" s="237">
        <f t="shared" si="796"/>
        <v>289.54699163871834</v>
      </c>
      <c r="BF1461" s="447">
        <f t="shared" si="797"/>
        <v>21.090561658975282</v>
      </c>
    </row>
    <row r="1462" spans="1:58" ht="15.75" thickBot="1" x14ac:dyDescent="0.3">
      <c r="A1462" s="22">
        <v>1456</v>
      </c>
      <c r="B1462" s="23">
        <v>16</v>
      </c>
      <c r="C1462" s="24" t="s">
        <v>5</v>
      </c>
      <c r="D1462" s="24" t="s">
        <v>9</v>
      </c>
      <c r="E1462" s="25" t="s">
        <v>8</v>
      </c>
      <c r="F1462" s="26" t="s">
        <v>39</v>
      </c>
      <c r="G1462" s="27">
        <v>42710</v>
      </c>
      <c r="H1462" s="28">
        <v>29</v>
      </c>
      <c r="I1462" s="25">
        <v>203</v>
      </c>
      <c r="J1462" s="41"/>
      <c r="K1462" s="41"/>
      <c r="L1462" s="42">
        <v>75.011676926014829</v>
      </c>
      <c r="M1462" s="41"/>
      <c r="N1462" s="41"/>
      <c r="O1462" s="41"/>
      <c r="P1462" s="41"/>
      <c r="Q1462" s="41"/>
      <c r="R1462" s="41"/>
      <c r="S1462" s="314">
        <v>22428.741439801521</v>
      </c>
      <c r="T1462" s="322">
        <v>1144.4281509678995</v>
      </c>
      <c r="U1462" s="327">
        <v>91.965791140940397</v>
      </c>
      <c r="V1462" s="289">
        <f t="shared" si="780"/>
        <v>19.598208433471708</v>
      </c>
      <c r="W1462" s="300">
        <f t="shared" si="781"/>
        <v>243.88135154982558</v>
      </c>
      <c r="X1462" s="307">
        <f t="shared" si="782"/>
        <v>12.444063567223907</v>
      </c>
      <c r="Y1462" s="41">
        <v>450.17</v>
      </c>
      <c r="Z1462" s="264">
        <v>190.7</v>
      </c>
      <c r="AA1462" s="194">
        <v>4.58</v>
      </c>
      <c r="AB1462" s="73">
        <v>24.760945201893957</v>
      </c>
      <c r="AC1462" s="255">
        <f t="shared" si="783"/>
        <v>2.0634121001578297E-3</v>
      </c>
      <c r="AD1462" s="80">
        <f t="shared" si="784"/>
        <v>11.146634701536602</v>
      </c>
      <c r="AE1462" s="145">
        <v>0.90461225097499998</v>
      </c>
      <c r="AF1462" s="150">
        <v>0.85506299882499992</v>
      </c>
      <c r="AG1462" s="155">
        <v>0.6418738142</v>
      </c>
      <c r="AH1462" s="160">
        <v>0.59329553702499993</v>
      </c>
      <c r="AI1462" s="179">
        <f t="shared" si="785"/>
        <v>3.6533833567298815</v>
      </c>
      <c r="AJ1462" s="179">
        <f t="shared" si="786"/>
        <v>2.3960940593641755</v>
      </c>
      <c r="AK1462" s="260">
        <f t="shared" si="787"/>
        <v>287.53128712370108</v>
      </c>
      <c r="AL1462" s="109">
        <v>319.33357527571548</v>
      </c>
      <c r="AS1462" s="457">
        <v>21.487964389800968</v>
      </c>
      <c r="AT1462" s="349">
        <v>20.535127694963208</v>
      </c>
      <c r="AU1462" s="352">
        <f t="shared" si="788"/>
        <v>0.95283669483776023</v>
      </c>
      <c r="AV1462" s="417">
        <f t="shared" si="789"/>
        <v>9.6732369293567029</v>
      </c>
      <c r="AW1462" s="349">
        <f t="shared" si="790"/>
        <v>9.2442984344415873</v>
      </c>
      <c r="AX1462" s="352">
        <f t="shared" si="791"/>
        <v>0.42893849491511454</v>
      </c>
      <c r="AY1462" s="209">
        <v>0.57999999999999996</v>
      </c>
      <c r="AZ1462" s="222">
        <v>0.50247961461294721</v>
      </c>
      <c r="BA1462" s="225">
        <f t="shared" si="792"/>
        <v>7.7520385387052748E-2</v>
      </c>
      <c r="BB1462" s="228">
        <f t="shared" si="793"/>
        <v>0.26109859999999996</v>
      </c>
      <c r="BC1462" s="222">
        <f t="shared" si="794"/>
        <v>0.22620124811031045</v>
      </c>
      <c r="BD1462" s="225">
        <f t="shared" si="795"/>
        <v>3.4897351889689537E-2</v>
      </c>
      <c r="BE1462" s="238">
        <f t="shared" si="796"/>
        <v>319.41204985326948</v>
      </c>
      <c r="BF1462" s="448">
        <f t="shared" si="797"/>
        <v>25.986557125730773</v>
      </c>
    </row>
    <row r="1463" spans="1:58" x14ac:dyDescent="0.25">
      <c r="A1463" s="8">
        <v>1457</v>
      </c>
      <c r="B1463" s="9">
        <v>17</v>
      </c>
      <c r="C1463" s="10" t="s">
        <v>5</v>
      </c>
      <c r="D1463" s="10" t="s">
        <v>10</v>
      </c>
      <c r="E1463" s="11" t="s">
        <v>7</v>
      </c>
      <c r="F1463" s="12" t="s">
        <v>39</v>
      </c>
      <c r="G1463" s="13">
        <v>42711</v>
      </c>
      <c r="H1463" s="14">
        <v>29</v>
      </c>
      <c r="I1463" s="11">
        <v>203</v>
      </c>
      <c r="J1463" s="39"/>
      <c r="K1463" s="39"/>
      <c r="L1463" s="44">
        <v>180.00466118135458</v>
      </c>
      <c r="M1463" s="39"/>
      <c r="N1463" s="39"/>
      <c r="O1463" s="39"/>
      <c r="P1463" s="39"/>
      <c r="Q1463" s="39"/>
      <c r="R1463" s="39"/>
      <c r="S1463" s="315">
        <v>20974.743136388708</v>
      </c>
      <c r="T1463" s="323">
        <v>1410.0365125872775</v>
      </c>
      <c r="U1463" s="328">
        <v>183.10890156498075</v>
      </c>
      <c r="V1463" s="287">
        <f t="shared" si="780"/>
        <v>14.875319148936171</v>
      </c>
      <c r="W1463" s="298">
        <f t="shared" si="781"/>
        <v>114.54791633352296</v>
      </c>
      <c r="X1463" s="305">
        <f t="shared" si="782"/>
        <v>7.7005350397282069</v>
      </c>
      <c r="Y1463" s="39">
        <v>444.78</v>
      </c>
      <c r="Z1463" s="262">
        <v>179.6</v>
      </c>
      <c r="AA1463" s="192">
        <v>3.88</v>
      </c>
      <c r="AB1463" s="71">
        <v>10.269520700752173</v>
      </c>
      <c r="AC1463" s="253">
        <f t="shared" si="783"/>
        <v>8.5579339172934773E-4</v>
      </c>
      <c r="AD1463" s="78">
        <f t="shared" si="784"/>
        <v>4.5676774172805512</v>
      </c>
      <c r="AE1463" s="163">
        <v>0.14211017637500001</v>
      </c>
      <c r="AF1463" s="165">
        <v>0.135779179625</v>
      </c>
      <c r="AG1463" s="167">
        <v>9.5555015000000021E-2</v>
      </c>
      <c r="AH1463" s="169">
        <v>8.9854978124999998E-2</v>
      </c>
      <c r="AI1463" s="177">
        <f t="shared" si="785"/>
        <v>1.3838053451179217</v>
      </c>
      <c r="AJ1463" s="177">
        <f t="shared" si="786"/>
        <v>0.87496759336021146</v>
      </c>
      <c r="AK1463" s="258">
        <f t="shared" si="787"/>
        <v>104.99611120322537</v>
      </c>
      <c r="AL1463" s="107">
        <v>115.84952904751128</v>
      </c>
      <c r="AS1463" s="456">
        <v>17.822083862000259</v>
      </c>
      <c r="AT1463" s="347">
        <v>17.470747970059342</v>
      </c>
      <c r="AU1463" s="350">
        <f t="shared" si="788"/>
        <v>0.35133589194091641</v>
      </c>
      <c r="AV1463" s="415">
        <f t="shared" si="789"/>
        <v>7.926906460140474</v>
      </c>
      <c r="AW1463" s="347">
        <f t="shared" si="790"/>
        <v>7.7706392821229935</v>
      </c>
      <c r="AX1463" s="350">
        <f t="shared" si="791"/>
        <v>0.1562671780174808</v>
      </c>
      <c r="AY1463" s="207">
        <v>4.7E-2</v>
      </c>
      <c r="AZ1463" s="220">
        <v>3.6458998891726345E-2</v>
      </c>
      <c r="BA1463" s="224">
        <f t="shared" si="792"/>
        <v>1.0541001108273655E-2</v>
      </c>
      <c r="BB1463" s="226">
        <f t="shared" si="793"/>
        <v>2.0904659999999999E-2</v>
      </c>
      <c r="BC1463" s="220">
        <f t="shared" si="794"/>
        <v>1.621623352706204E-2</v>
      </c>
      <c r="BD1463" s="224">
        <f t="shared" si="795"/>
        <v>4.688426472937956E-3</v>
      </c>
      <c r="BE1463" s="236">
        <f t="shared" si="796"/>
        <v>974.24529181498735</v>
      </c>
      <c r="BF1463" s="446">
        <f t="shared" si="797"/>
        <v>29.229921953089782</v>
      </c>
    </row>
    <row r="1464" spans="1:58" x14ac:dyDescent="0.25">
      <c r="A1464" s="15">
        <v>1458</v>
      </c>
      <c r="B1464" s="16">
        <v>18</v>
      </c>
      <c r="C1464" s="17" t="s">
        <v>5</v>
      </c>
      <c r="D1464" s="17" t="s">
        <v>10</v>
      </c>
      <c r="E1464" s="18" t="s">
        <v>7</v>
      </c>
      <c r="F1464" s="19" t="s">
        <v>39</v>
      </c>
      <c r="G1464" s="20">
        <v>42711</v>
      </c>
      <c r="H1464" s="21">
        <v>29</v>
      </c>
      <c r="I1464" s="18">
        <v>203</v>
      </c>
      <c r="J1464" s="40"/>
      <c r="K1464" s="40"/>
      <c r="L1464" s="43">
        <v>180.01494246197953</v>
      </c>
      <c r="M1464" s="40"/>
      <c r="N1464" s="40"/>
      <c r="O1464" s="40"/>
      <c r="P1464" s="40"/>
      <c r="Q1464" s="40"/>
      <c r="R1464" s="40"/>
      <c r="S1464" s="313">
        <v>20975.94114547806</v>
      </c>
      <c r="T1464" s="321">
        <v>1410.1170492855063</v>
      </c>
      <c r="U1464" s="326">
        <v>183.11936014971718</v>
      </c>
      <c r="V1464" s="288">
        <f t="shared" si="780"/>
        <v>14.875319148936169</v>
      </c>
      <c r="W1464" s="299">
        <f t="shared" si="781"/>
        <v>114.54791633352295</v>
      </c>
      <c r="X1464" s="306">
        <f t="shared" si="782"/>
        <v>7.7005350397282069</v>
      </c>
      <c r="Y1464" s="40">
        <v>446.46999999999997</v>
      </c>
      <c r="Z1464" s="263">
        <v>169.6</v>
      </c>
      <c r="AA1464" s="193">
        <v>3.9</v>
      </c>
      <c r="AB1464" s="72">
        <v>8.330910471921456</v>
      </c>
      <c r="AC1464" s="254">
        <f t="shared" si="783"/>
        <v>6.9424253932678795E-4</v>
      </c>
      <c r="AD1464" s="79">
        <f t="shared" si="784"/>
        <v>3.7195015983987725</v>
      </c>
      <c r="AE1464" s="163">
        <v>0.16183037317500004</v>
      </c>
      <c r="AF1464" s="165">
        <v>0.15306434772500002</v>
      </c>
      <c r="AG1464" s="167">
        <v>0.108344622</v>
      </c>
      <c r="AH1464" s="169">
        <v>0.10018371792499998</v>
      </c>
      <c r="AI1464" s="178">
        <f t="shared" si="785"/>
        <v>1.9425292556009812</v>
      </c>
      <c r="AJ1464" s="178">
        <f t="shared" si="786"/>
        <v>1.2025542497744961</v>
      </c>
      <c r="AK1464" s="259">
        <f t="shared" si="787"/>
        <v>144.30650997293952</v>
      </c>
      <c r="AL1464" s="108">
        <v>110.1552784184864</v>
      </c>
      <c r="AS1464" s="455">
        <v>16.754699507844236</v>
      </c>
      <c r="AT1464" s="348">
        <v>16.400642100663841</v>
      </c>
      <c r="AU1464" s="351">
        <f t="shared" si="788"/>
        <v>0.35405740718039524</v>
      </c>
      <c r="AV1464" s="416">
        <f t="shared" si="789"/>
        <v>7.4804706892672153</v>
      </c>
      <c r="AW1464" s="348">
        <f t="shared" si="790"/>
        <v>7.3223946786833851</v>
      </c>
      <c r="AX1464" s="351">
        <f t="shared" si="791"/>
        <v>0.15807601058383106</v>
      </c>
      <c r="AY1464" s="208">
        <v>5.2999999999999999E-2</v>
      </c>
      <c r="AZ1464" s="221">
        <v>3.0184758038752341E-2</v>
      </c>
      <c r="BA1464" s="223">
        <f t="shared" si="792"/>
        <v>2.2815241961247658E-2</v>
      </c>
      <c r="BB1464" s="227">
        <f t="shared" si="793"/>
        <v>2.3662909999999995E-2</v>
      </c>
      <c r="BC1464" s="221">
        <f t="shared" si="794"/>
        <v>1.3476588921561757E-2</v>
      </c>
      <c r="BD1464" s="223">
        <f t="shared" si="795"/>
        <v>1.018632107843824E-2</v>
      </c>
      <c r="BE1464" s="237">
        <f t="shared" si="796"/>
        <v>365.146707015939</v>
      </c>
      <c r="BF1464" s="447">
        <f t="shared" si="797"/>
        <v>23.529829634878354</v>
      </c>
    </row>
    <row r="1465" spans="1:58" x14ac:dyDescent="0.25">
      <c r="A1465" s="15">
        <v>1459</v>
      </c>
      <c r="B1465" s="16">
        <v>19</v>
      </c>
      <c r="C1465" s="17" t="s">
        <v>5</v>
      </c>
      <c r="D1465" s="17" t="s">
        <v>10</v>
      </c>
      <c r="E1465" s="18" t="s">
        <v>7</v>
      </c>
      <c r="F1465" s="19" t="s">
        <v>39</v>
      </c>
      <c r="G1465" s="20">
        <v>42711</v>
      </c>
      <c r="H1465" s="21">
        <v>29</v>
      </c>
      <c r="I1465" s="18">
        <v>203</v>
      </c>
      <c r="J1465" s="40"/>
      <c r="K1465" s="40"/>
      <c r="L1465" s="43">
        <v>180.00466118135458</v>
      </c>
      <c r="M1465" s="40"/>
      <c r="N1465" s="40"/>
      <c r="O1465" s="40"/>
      <c r="P1465" s="40"/>
      <c r="Q1465" s="40"/>
      <c r="R1465" s="40"/>
      <c r="S1465" s="313">
        <v>20974.743136388708</v>
      </c>
      <c r="T1465" s="321">
        <v>1410.0365125872775</v>
      </c>
      <c r="U1465" s="326">
        <v>183.10890156498075</v>
      </c>
      <c r="V1465" s="288">
        <f t="shared" si="780"/>
        <v>14.875319148936171</v>
      </c>
      <c r="W1465" s="299">
        <f t="shared" si="781"/>
        <v>114.54791633352296</v>
      </c>
      <c r="X1465" s="306">
        <f t="shared" si="782"/>
        <v>7.7005350397282069</v>
      </c>
      <c r="Y1465" s="40">
        <v>447.13</v>
      </c>
      <c r="Z1465" s="263">
        <v>195.6</v>
      </c>
      <c r="AA1465" s="193">
        <v>3.87</v>
      </c>
      <c r="AB1465" s="72">
        <v>7.0346457743224695</v>
      </c>
      <c r="AC1465" s="254">
        <f t="shared" si="783"/>
        <v>5.8622048119353915E-4</v>
      </c>
      <c r="AD1465" s="79">
        <f t="shared" si="784"/>
        <v>3.1454011650728058</v>
      </c>
      <c r="AE1465" s="163">
        <v>0.16984564817500003</v>
      </c>
      <c r="AF1465" s="165">
        <v>0.16195247312500008</v>
      </c>
      <c r="AG1465" s="167">
        <v>0.11404363070000001</v>
      </c>
      <c r="AH1465" s="169">
        <v>0.10635109992499998</v>
      </c>
      <c r="AI1465" s="178">
        <f t="shared" si="785"/>
        <v>2.4144164983397256</v>
      </c>
      <c r="AJ1465" s="178">
        <f t="shared" si="786"/>
        <v>1.511818836894357</v>
      </c>
      <c r="AK1465" s="259">
        <f t="shared" si="787"/>
        <v>181.41826042732282</v>
      </c>
      <c r="AL1465" s="108">
        <v>117.55780423621877</v>
      </c>
      <c r="AS1465" s="455">
        <v>19.291300394866781</v>
      </c>
      <c r="AT1465" s="348">
        <v>18.943710571686122</v>
      </c>
      <c r="AU1465" s="351">
        <f t="shared" si="788"/>
        <v>0.3475898231806589</v>
      </c>
      <c r="AV1465" s="416">
        <f t="shared" si="789"/>
        <v>8.6257191455567828</v>
      </c>
      <c r="AW1465" s="348">
        <f t="shared" si="790"/>
        <v>8.4703013079180156</v>
      </c>
      <c r="AX1465" s="351">
        <f t="shared" si="791"/>
        <v>0.15541783763876801</v>
      </c>
      <c r="AY1465" s="208">
        <v>5.6000000000000001E-2</v>
      </c>
      <c r="AZ1465" s="221">
        <v>2.4784956978469913E-2</v>
      </c>
      <c r="BA1465" s="223">
        <f t="shared" si="792"/>
        <v>3.1215043021530088E-2</v>
      </c>
      <c r="BB1465" s="227">
        <f t="shared" si="793"/>
        <v>2.5039280000000001E-2</v>
      </c>
      <c r="BC1465" s="221">
        <f t="shared" si="794"/>
        <v>1.1082097813783252E-2</v>
      </c>
      <c r="BD1465" s="223">
        <f t="shared" si="795"/>
        <v>1.3957182186216749E-2</v>
      </c>
      <c r="BE1465" s="237">
        <f t="shared" si="796"/>
        <v>225.36075857625545</v>
      </c>
      <c r="BF1465" s="447">
        <f t="shared" si="797"/>
        <v>20.238353672012519</v>
      </c>
    </row>
    <row r="1466" spans="1:58" ht="15.75" thickBot="1" x14ac:dyDescent="0.3">
      <c r="A1466" s="22">
        <v>1460</v>
      </c>
      <c r="B1466" s="23">
        <v>20</v>
      </c>
      <c r="C1466" s="24" t="s">
        <v>5</v>
      </c>
      <c r="D1466" s="24" t="s">
        <v>10</v>
      </c>
      <c r="E1466" s="25" t="s">
        <v>7</v>
      </c>
      <c r="F1466" s="26" t="s">
        <v>39</v>
      </c>
      <c r="G1466" s="27">
        <v>42711</v>
      </c>
      <c r="H1466" s="28">
        <v>29</v>
      </c>
      <c r="I1466" s="25">
        <v>203</v>
      </c>
      <c r="J1466" s="41"/>
      <c r="K1466" s="41"/>
      <c r="L1466" s="42">
        <v>180.00466118135458</v>
      </c>
      <c r="M1466" s="41"/>
      <c r="N1466" s="41"/>
      <c r="O1466" s="41"/>
      <c r="P1466" s="41"/>
      <c r="Q1466" s="41"/>
      <c r="R1466" s="41"/>
      <c r="S1466" s="314">
        <v>20974.743136388708</v>
      </c>
      <c r="T1466" s="322">
        <v>1410.0365125872775</v>
      </c>
      <c r="U1466" s="327">
        <v>183.10890156498075</v>
      </c>
      <c r="V1466" s="289">
        <f t="shared" si="780"/>
        <v>14.875319148936171</v>
      </c>
      <c r="W1466" s="300">
        <f t="shared" si="781"/>
        <v>114.54791633352296</v>
      </c>
      <c r="X1466" s="307">
        <f t="shared" si="782"/>
        <v>7.7005350397282069</v>
      </c>
      <c r="Y1466" s="41">
        <v>445.8</v>
      </c>
      <c r="Z1466" s="264">
        <v>189.6</v>
      </c>
      <c r="AA1466" s="194">
        <v>3.9</v>
      </c>
      <c r="AB1466" s="73">
        <v>14.638401121416543</v>
      </c>
      <c r="AC1466" s="255">
        <f t="shared" si="783"/>
        <v>1.2198667601180451E-3</v>
      </c>
      <c r="AD1466" s="80">
        <f t="shared" si="784"/>
        <v>6.525799219927495</v>
      </c>
      <c r="AE1466" s="145">
        <v>0.18330062187499996</v>
      </c>
      <c r="AF1466" s="150">
        <v>0.173800267225</v>
      </c>
      <c r="AG1466" s="155">
        <v>0.12299147999999999</v>
      </c>
      <c r="AH1466" s="160">
        <v>0.11344059562499999</v>
      </c>
      <c r="AI1466" s="179">
        <f t="shared" si="785"/>
        <v>1.2521901835769762</v>
      </c>
      <c r="AJ1466" s="179">
        <f t="shared" si="786"/>
        <v>0.77495209131161225</v>
      </c>
      <c r="AK1466" s="260">
        <f t="shared" si="787"/>
        <v>92.994250957393476</v>
      </c>
      <c r="AL1466" s="109">
        <v>115.6217590223503</v>
      </c>
      <c r="AS1466" s="457">
        <v>18.548009253665924</v>
      </c>
      <c r="AT1466" s="349">
        <v>18.198524257335809</v>
      </c>
      <c r="AU1466" s="352">
        <f t="shared" si="788"/>
        <v>0.34948499633011565</v>
      </c>
      <c r="AV1466" s="417">
        <f t="shared" si="789"/>
        <v>8.2687025252842687</v>
      </c>
      <c r="AW1466" s="349">
        <f t="shared" si="790"/>
        <v>8.1129021139203026</v>
      </c>
      <c r="AX1466" s="352">
        <f t="shared" si="791"/>
        <v>0.15580041136396555</v>
      </c>
      <c r="AY1466" s="209">
        <v>5.6000000000000001E-2</v>
      </c>
      <c r="AZ1466" s="222">
        <v>4.5814800272342089E-2</v>
      </c>
      <c r="BA1466" s="225">
        <f t="shared" si="792"/>
        <v>1.0185199727657912E-2</v>
      </c>
      <c r="BB1466" s="228">
        <f t="shared" si="793"/>
        <v>2.4964799999999999E-2</v>
      </c>
      <c r="BC1466" s="222">
        <f t="shared" si="794"/>
        <v>2.0424237961410102E-2</v>
      </c>
      <c r="BD1466" s="225">
        <f t="shared" si="795"/>
        <v>4.5405620385898966E-3</v>
      </c>
      <c r="BE1466" s="238">
        <f t="shared" si="796"/>
        <v>1437.2227852995322</v>
      </c>
      <c r="BF1466" s="448">
        <f t="shared" si="797"/>
        <v>41.885635363841025</v>
      </c>
    </row>
    <row r="1467" spans="1:58" x14ac:dyDescent="0.25">
      <c r="A1467" s="8">
        <v>1461</v>
      </c>
      <c r="B1467" s="9">
        <v>21</v>
      </c>
      <c r="C1467" s="10" t="s">
        <v>5</v>
      </c>
      <c r="D1467" s="10" t="s">
        <v>10</v>
      </c>
      <c r="E1467" s="11" t="s">
        <v>8</v>
      </c>
      <c r="F1467" s="12" t="s">
        <v>39</v>
      </c>
      <c r="G1467" s="13">
        <v>42710</v>
      </c>
      <c r="H1467" s="14">
        <v>29</v>
      </c>
      <c r="I1467" s="11">
        <v>203</v>
      </c>
      <c r="J1467" s="39"/>
      <c r="K1467" s="39"/>
      <c r="L1467" s="44">
        <v>180.00980182166705</v>
      </c>
      <c r="M1467" s="39"/>
      <c r="N1467" s="39"/>
      <c r="O1467" s="39"/>
      <c r="P1467" s="39"/>
      <c r="Q1467" s="39"/>
      <c r="R1467" s="39"/>
      <c r="S1467" s="315">
        <v>20975.342140933382</v>
      </c>
      <c r="T1467" s="323">
        <v>1410.076780936392</v>
      </c>
      <c r="U1467" s="328">
        <v>183.11413085734898</v>
      </c>
      <c r="V1467" s="287">
        <f t="shared" si="780"/>
        <v>14.875319148936169</v>
      </c>
      <c r="W1467" s="298">
        <f t="shared" si="781"/>
        <v>114.54791633352293</v>
      </c>
      <c r="X1467" s="305">
        <f t="shared" si="782"/>
        <v>7.7005350397282069</v>
      </c>
      <c r="Y1467" s="39">
        <v>442.46</v>
      </c>
      <c r="Z1467" s="262">
        <v>116.7</v>
      </c>
      <c r="AA1467" s="192">
        <v>4.2300000000000004</v>
      </c>
      <c r="AB1467" s="71">
        <v>8.6118799298523463</v>
      </c>
      <c r="AC1467" s="253">
        <f t="shared" si="783"/>
        <v>7.1765666082102887E-4</v>
      </c>
      <c r="AD1467" s="78">
        <f t="shared" si="784"/>
        <v>3.8104123937624692</v>
      </c>
      <c r="AE1467" s="163">
        <v>0.22852564607500003</v>
      </c>
      <c r="AF1467" s="165">
        <v>0.21705494072500001</v>
      </c>
      <c r="AG1467" s="167">
        <v>0.15600917489999999</v>
      </c>
      <c r="AH1467" s="169">
        <v>0.14276333902499999</v>
      </c>
      <c r="AI1467" s="177">
        <f t="shared" si="785"/>
        <v>2.6536092924709203</v>
      </c>
      <c r="AJ1467" s="177">
        <f t="shared" si="786"/>
        <v>1.657748832866597</v>
      </c>
      <c r="AK1467" s="258">
        <f t="shared" si="787"/>
        <v>198.92985994399166</v>
      </c>
      <c r="AL1467" s="107">
        <v>102.01250001898075</v>
      </c>
      <c r="AS1467" s="455">
        <v>12.583109984846388</v>
      </c>
      <c r="AT1467" s="347">
        <v>11.92981443008629</v>
      </c>
      <c r="AU1467" s="350">
        <f t="shared" si="788"/>
        <v>0.65329555476009737</v>
      </c>
      <c r="AV1467" s="415">
        <f t="shared" si="789"/>
        <v>5.5675228438951327</v>
      </c>
      <c r="AW1467" s="347">
        <f t="shared" si="790"/>
        <v>5.2784656927359803</v>
      </c>
      <c r="AX1467" s="350">
        <f t="shared" si="791"/>
        <v>0.2890571511591527</v>
      </c>
      <c r="AY1467" s="207">
        <v>4.8000000000000001E-2</v>
      </c>
      <c r="AZ1467" s="220">
        <v>4.4567016863938803E-2</v>
      </c>
      <c r="BA1467" s="224">
        <f t="shared" si="792"/>
        <v>3.4329831360611976E-3</v>
      </c>
      <c r="BB1467" s="226">
        <f t="shared" si="793"/>
        <v>2.1238079999999999E-2</v>
      </c>
      <c r="BC1467" s="220">
        <f t="shared" si="794"/>
        <v>1.9719122281618363E-2</v>
      </c>
      <c r="BD1467" s="224">
        <f t="shared" si="795"/>
        <v>1.5189577183816374E-3</v>
      </c>
      <c r="BE1467" s="236">
        <f t="shared" si="796"/>
        <v>2508.5704148646387</v>
      </c>
      <c r="BF1467" s="446">
        <f t="shared" si="797"/>
        <v>13.182211124970525</v>
      </c>
    </row>
    <row r="1468" spans="1:58" x14ac:dyDescent="0.25">
      <c r="A1468" s="15">
        <v>1462</v>
      </c>
      <c r="B1468" s="16">
        <v>22</v>
      </c>
      <c r="C1468" s="17" t="s">
        <v>5</v>
      </c>
      <c r="D1468" s="17" t="s">
        <v>10</v>
      </c>
      <c r="E1468" s="18" t="s">
        <v>8</v>
      </c>
      <c r="F1468" s="19" t="s">
        <v>39</v>
      </c>
      <c r="G1468" s="20">
        <v>42710</v>
      </c>
      <c r="H1468" s="21">
        <v>29</v>
      </c>
      <c r="I1468" s="18">
        <v>203</v>
      </c>
      <c r="J1468" s="40"/>
      <c r="K1468" s="40"/>
      <c r="L1468" s="43">
        <v>179.9995205410421</v>
      </c>
      <c r="M1468" s="40"/>
      <c r="N1468" s="40"/>
      <c r="O1468" s="40"/>
      <c r="P1468" s="40"/>
      <c r="Q1468" s="40"/>
      <c r="R1468" s="40"/>
      <c r="S1468" s="313">
        <v>20974.144131844027</v>
      </c>
      <c r="T1468" s="321">
        <v>1409.9962442381629</v>
      </c>
      <c r="U1468" s="326">
        <v>183.10367227261256</v>
      </c>
      <c r="V1468" s="288">
        <f t="shared" si="780"/>
        <v>14.875319148936171</v>
      </c>
      <c r="W1468" s="299">
        <f t="shared" si="781"/>
        <v>114.54791633352293</v>
      </c>
      <c r="X1468" s="306">
        <f t="shared" si="782"/>
        <v>7.700535039728206</v>
      </c>
      <c r="Y1468" s="40">
        <v>446.63</v>
      </c>
      <c r="Z1468" s="263">
        <v>112.7</v>
      </c>
      <c r="AA1468" s="193">
        <v>4.26</v>
      </c>
      <c r="AB1468" s="72">
        <v>8.7084732428195242</v>
      </c>
      <c r="AC1468" s="254">
        <f t="shared" si="783"/>
        <v>7.2570610356829371E-4</v>
      </c>
      <c r="AD1468" s="79">
        <f t="shared" si="784"/>
        <v>3.8894654044404842</v>
      </c>
      <c r="AE1468" s="163">
        <v>0.27029586587499999</v>
      </c>
      <c r="AF1468" s="165">
        <v>0.25710938122500004</v>
      </c>
      <c r="AG1468" s="167">
        <v>0.18432978549999995</v>
      </c>
      <c r="AH1468" s="169">
        <v>0.16919564462499997</v>
      </c>
      <c r="AI1468" s="178">
        <f t="shared" si="785"/>
        <v>3.1038261052001217</v>
      </c>
      <c r="AJ1468" s="178">
        <f t="shared" si="786"/>
        <v>1.9428852785935626</v>
      </c>
      <c r="AK1468" s="259">
        <f t="shared" si="787"/>
        <v>233.1462334312275</v>
      </c>
      <c r="AL1468" s="108">
        <v>109.75668087445462</v>
      </c>
      <c r="AS1468" s="455">
        <v>12.595552432316811</v>
      </c>
      <c r="AT1468" s="348">
        <v>11.942719176356785</v>
      </c>
      <c r="AU1468" s="351">
        <f t="shared" si="788"/>
        <v>0.65283325596002584</v>
      </c>
      <c r="AV1468" s="416">
        <f t="shared" si="789"/>
        <v>5.6255515828456577</v>
      </c>
      <c r="AW1468" s="348">
        <f t="shared" si="790"/>
        <v>5.3339766657362304</v>
      </c>
      <c r="AX1468" s="351">
        <f t="shared" si="791"/>
        <v>0.29157491710942635</v>
      </c>
      <c r="AY1468" s="208">
        <v>5.3999999999999999E-2</v>
      </c>
      <c r="AZ1468" s="221">
        <v>3.3389025374757547E-2</v>
      </c>
      <c r="BA1468" s="223">
        <f t="shared" si="792"/>
        <v>2.0610974625242452E-2</v>
      </c>
      <c r="BB1468" s="227">
        <f t="shared" si="793"/>
        <v>2.4118019999999997E-2</v>
      </c>
      <c r="BC1468" s="221">
        <f t="shared" si="794"/>
        <v>1.4912540403127963E-2</v>
      </c>
      <c r="BD1468" s="223">
        <f t="shared" si="795"/>
        <v>9.205479596872037E-3</v>
      </c>
      <c r="BE1468" s="237">
        <f t="shared" si="796"/>
        <v>422.51632449026334</v>
      </c>
      <c r="BF1468" s="447">
        <f t="shared" si="797"/>
        <v>13.339506165342716</v>
      </c>
    </row>
    <row r="1469" spans="1:58" x14ac:dyDescent="0.25">
      <c r="A1469" s="15">
        <v>1463</v>
      </c>
      <c r="B1469" s="16">
        <v>23</v>
      </c>
      <c r="C1469" s="17" t="s">
        <v>5</v>
      </c>
      <c r="D1469" s="17" t="s">
        <v>10</v>
      </c>
      <c r="E1469" s="18" t="s">
        <v>8</v>
      </c>
      <c r="F1469" s="19" t="s">
        <v>39</v>
      </c>
      <c r="G1469" s="20">
        <v>42710</v>
      </c>
      <c r="H1469" s="21">
        <v>29</v>
      </c>
      <c r="I1469" s="18">
        <v>203</v>
      </c>
      <c r="J1469" s="40"/>
      <c r="K1469" s="40"/>
      <c r="L1469" s="43">
        <v>180.00466118135458</v>
      </c>
      <c r="M1469" s="40"/>
      <c r="N1469" s="40"/>
      <c r="O1469" s="40"/>
      <c r="P1469" s="40"/>
      <c r="Q1469" s="40"/>
      <c r="R1469" s="40"/>
      <c r="S1469" s="313">
        <v>20974.743136388708</v>
      </c>
      <c r="T1469" s="321">
        <v>1410.0365125872775</v>
      </c>
      <c r="U1469" s="326">
        <v>183.10890156498075</v>
      </c>
      <c r="V1469" s="288">
        <f t="shared" si="780"/>
        <v>14.875319148936171</v>
      </c>
      <c r="W1469" s="299">
        <f t="shared" si="781"/>
        <v>114.54791633352296</v>
      </c>
      <c r="X1469" s="306">
        <f t="shared" si="782"/>
        <v>7.7005350397282069</v>
      </c>
      <c r="Y1469" s="40">
        <v>473.40999999999997</v>
      </c>
      <c r="Z1469" s="263">
        <v>95.7</v>
      </c>
      <c r="AA1469" s="193">
        <v>4.32</v>
      </c>
      <c r="AB1469" s="72">
        <v>8.4279721161030192</v>
      </c>
      <c r="AC1469" s="254">
        <f t="shared" si="783"/>
        <v>7.0233100967525164E-4</v>
      </c>
      <c r="AD1469" s="79">
        <f t="shared" si="784"/>
        <v>3.9898862794843297</v>
      </c>
      <c r="AE1469" s="163">
        <v>0.23874617367499995</v>
      </c>
      <c r="AF1469" s="165">
        <v>0.22726336862499999</v>
      </c>
      <c r="AG1469" s="167">
        <v>0.1624886767</v>
      </c>
      <c r="AH1469" s="169">
        <v>0.14841970062499998</v>
      </c>
      <c r="AI1469" s="178">
        <f t="shared" si="785"/>
        <v>2.8327831462426927</v>
      </c>
      <c r="AJ1469" s="178">
        <f t="shared" si="786"/>
        <v>1.7610369206302885</v>
      </c>
      <c r="AK1469" s="259">
        <f t="shared" si="787"/>
        <v>211.32443047563461</v>
      </c>
      <c r="AL1469" s="108">
        <v>99.051489691887809</v>
      </c>
      <c r="AS1469" s="455">
        <v>10.027878564666588</v>
      </c>
      <c r="AT1469" s="348">
        <v>9.2796434554289</v>
      </c>
      <c r="AU1469" s="351">
        <f t="shared" si="788"/>
        <v>0.74823510923768843</v>
      </c>
      <c r="AV1469" s="416">
        <f t="shared" si="789"/>
        <v>4.7472979912988098</v>
      </c>
      <c r="AW1469" s="348">
        <f t="shared" si="790"/>
        <v>4.393076008234595</v>
      </c>
      <c r="AX1469" s="351">
        <f t="shared" si="791"/>
        <v>0.35422198306421404</v>
      </c>
      <c r="AY1469" s="208">
        <v>3.6999999999999998E-2</v>
      </c>
      <c r="AZ1469" s="221">
        <v>2.1126006114348686E-2</v>
      </c>
      <c r="BA1469" s="223">
        <f t="shared" si="792"/>
        <v>1.5873993885651312E-2</v>
      </c>
      <c r="BB1469" s="227">
        <f t="shared" si="793"/>
        <v>1.7516169999999998E-2</v>
      </c>
      <c r="BC1469" s="221">
        <f t="shared" si="794"/>
        <v>1.0001262554593812E-2</v>
      </c>
      <c r="BD1469" s="223">
        <f t="shared" si="795"/>
        <v>7.5149074454061871E-3</v>
      </c>
      <c r="BE1469" s="237">
        <f t="shared" si="796"/>
        <v>530.92953019977926</v>
      </c>
      <c r="BF1469" s="447">
        <f t="shared" si="797"/>
        <v>11.263801994923154</v>
      </c>
    </row>
    <row r="1470" spans="1:58" ht="15.75" thickBot="1" x14ac:dyDescent="0.3">
      <c r="A1470" s="22">
        <v>1464</v>
      </c>
      <c r="B1470" s="23">
        <v>24</v>
      </c>
      <c r="C1470" s="24" t="s">
        <v>5</v>
      </c>
      <c r="D1470" s="24" t="s">
        <v>10</v>
      </c>
      <c r="E1470" s="25" t="s">
        <v>8</v>
      </c>
      <c r="F1470" s="26" t="s">
        <v>39</v>
      </c>
      <c r="G1470" s="27">
        <v>42710</v>
      </c>
      <c r="H1470" s="28">
        <v>29</v>
      </c>
      <c r="I1470" s="25">
        <v>203</v>
      </c>
      <c r="J1470" s="41"/>
      <c r="K1470" s="41"/>
      <c r="L1470" s="42">
        <v>180.00980182166705</v>
      </c>
      <c r="M1470" s="41"/>
      <c r="N1470" s="41"/>
      <c r="O1470" s="41"/>
      <c r="P1470" s="41"/>
      <c r="Q1470" s="41"/>
      <c r="R1470" s="41"/>
      <c r="S1470" s="314">
        <v>20975.342140933382</v>
      </c>
      <c r="T1470" s="322">
        <v>1410.076780936392</v>
      </c>
      <c r="U1470" s="327">
        <v>183.11413085734898</v>
      </c>
      <c r="V1470" s="289">
        <f t="shared" si="780"/>
        <v>14.875319148936169</v>
      </c>
      <c r="W1470" s="300">
        <f t="shared" si="781"/>
        <v>114.54791633352293</v>
      </c>
      <c r="X1470" s="307">
        <f t="shared" si="782"/>
        <v>7.7005350397282069</v>
      </c>
      <c r="Y1470" s="41">
        <v>448.73</v>
      </c>
      <c r="Z1470" s="264">
        <v>112.7</v>
      </c>
      <c r="AA1470" s="194">
        <v>4.24</v>
      </c>
      <c r="AB1470" s="73">
        <v>8.4417351996657981</v>
      </c>
      <c r="AC1470" s="255">
        <f t="shared" si="783"/>
        <v>7.0347793330548312E-4</v>
      </c>
      <c r="AD1470" s="80">
        <f t="shared" si="784"/>
        <v>3.7880598361460338</v>
      </c>
      <c r="AE1470" s="145">
        <v>0.23090571917500002</v>
      </c>
      <c r="AF1470" s="150">
        <v>0.21890393642500008</v>
      </c>
      <c r="AG1470" s="155">
        <v>0.1548340694</v>
      </c>
      <c r="AH1470" s="160">
        <v>0.143626473925</v>
      </c>
      <c r="AI1470" s="179">
        <f t="shared" si="785"/>
        <v>2.735287399018882</v>
      </c>
      <c r="AJ1470" s="179">
        <f t="shared" si="786"/>
        <v>1.7013856811178591</v>
      </c>
      <c r="AK1470" s="260">
        <f t="shared" si="787"/>
        <v>204.1662817341431</v>
      </c>
      <c r="AL1470" s="109">
        <v>94.723859213828916</v>
      </c>
      <c r="AS1470" s="455">
        <v>12.092145368523211</v>
      </c>
      <c r="AT1470" s="349">
        <v>11.420608036689668</v>
      </c>
      <c r="AU1470" s="352">
        <f t="shared" si="788"/>
        <v>0.67153733183354269</v>
      </c>
      <c r="AV1470" s="417">
        <f t="shared" si="789"/>
        <v>5.4261083912174204</v>
      </c>
      <c r="AW1470" s="349">
        <f t="shared" si="790"/>
        <v>5.1247694443037544</v>
      </c>
      <c r="AX1470" s="352">
        <f t="shared" si="791"/>
        <v>0.30133894691366558</v>
      </c>
      <c r="AY1470" s="209">
        <v>3.5999999999999997E-2</v>
      </c>
      <c r="AZ1470" s="222">
        <v>1.0788908779670765E-2</v>
      </c>
      <c r="BA1470" s="225">
        <f t="shared" si="792"/>
        <v>2.5211091220329232E-2</v>
      </c>
      <c r="BB1470" s="228">
        <f t="shared" si="793"/>
        <v>1.615428E-2</v>
      </c>
      <c r="BC1470" s="222">
        <f t="shared" si="794"/>
        <v>4.841307036701663E-3</v>
      </c>
      <c r="BD1470" s="225">
        <f t="shared" si="795"/>
        <v>1.1312972963298338E-2</v>
      </c>
      <c r="BE1470" s="238">
        <f t="shared" si="796"/>
        <v>334.84211872823317</v>
      </c>
      <c r="BF1470" s="448">
        <f t="shared" si="797"/>
        <v>12.57076084901605</v>
      </c>
    </row>
    <row r="1471" spans="1:58" x14ac:dyDescent="0.25">
      <c r="A1471" s="8">
        <v>1465</v>
      </c>
      <c r="B1471" s="9">
        <v>25</v>
      </c>
      <c r="C1471" s="10" t="s">
        <v>11</v>
      </c>
      <c r="D1471" s="10" t="s">
        <v>6</v>
      </c>
      <c r="E1471" s="11" t="s">
        <v>7</v>
      </c>
      <c r="F1471" s="12" t="s">
        <v>39</v>
      </c>
      <c r="G1471" s="13">
        <v>42711</v>
      </c>
      <c r="H1471" s="14">
        <v>29</v>
      </c>
      <c r="I1471" s="11">
        <v>203</v>
      </c>
      <c r="J1471" s="39"/>
      <c r="K1471" s="39"/>
      <c r="L1471" s="44">
        <v>30.00289567148134</v>
      </c>
      <c r="M1471" s="39"/>
      <c r="N1471" s="39"/>
      <c r="O1471" s="39"/>
      <c r="P1471" s="39"/>
      <c r="Q1471" s="39"/>
      <c r="R1471" s="39"/>
      <c r="S1471" s="315">
        <v>14704.519178245244</v>
      </c>
      <c r="T1471" s="323">
        <v>369.83569397712665</v>
      </c>
      <c r="U1471" s="328">
        <v>21.756929828027083</v>
      </c>
      <c r="V1471" s="287">
        <f t="shared" si="780"/>
        <v>39.75959978366685</v>
      </c>
      <c r="W1471" s="298">
        <f t="shared" si="781"/>
        <v>675.85451138896508</v>
      </c>
      <c r="X1471" s="305">
        <f t="shared" si="782"/>
        <v>16.998524005933394</v>
      </c>
      <c r="Y1471" s="39">
        <v>445.61</v>
      </c>
      <c r="Z1471" s="262">
        <v>112.6</v>
      </c>
      <c r="AA1471" s="192">
        <v>4</v>
      </c>
      <c r="AB1471" s="71">
        <v>19.015873955230369</v>
      </c>
      <c r="AC1471" s="253">
        <f t="shared" si="783"/>
        <v>1.5846561629358641E-3</v>
      </c>
      <c r="AD1471" s="78">
        <f t="shared" si="784"/>
        <v>8.4736635931902065</v>
      </c>
      <c r="AE1471" s="163">
        <v>0.94810304787499988</v>
      </c>
      <c r="AF1471" s="165">
        <v>0.91254545012499999</v>
      </c>
      <c r="AG1471" s="167">
        <v>0.72224182629999989</v>
      </c>
      <c r="AH1471" s="169">
        <v>0.67617117622499989</v>
      </c>
      <c r="AI1471" s="177">
        <f t="shared" si="785"/>
        <v>4.985850506304085</v>
      </c>
      <c r="AJ1471" s="177">
        <f t="shared" si="786"/>
        <v>3.5558248746122825</v>
      </c>
      <c r="AK1471" s="258">
        <f t="shared" si="787"/>
        <v>426.69898495347388</v>
      </c>
      <c r="AL1471" s="107">
        <v>175.94665018623994</v>
      </c>
      <c r="AS1471" s="456">
        <v>11.329087393880048</v>
      </c>
      <c r="AT1471" s="348">
        <v>10.809277700532993</v>
      </c>
      <c r="AU1471" s="350">
        <f t="shared" si="788"/>
        <v>0.51980969334705485</v>
      </c>
      <c r="AV1471" s="415">
        <f t="shared" si="789"/>
        <v>5.0483546335868885</v>
      </c>
      <c r="AW1471" s="347">
        <f t="shared" si="790"/>
        <v>4.8167222361345079</v>
      </c>
      <c r="AX1471" s="350">
        <f t="shared" si="791"/>
        <v>0.23163239745238112</v>
      </c>
      <c r="AY1471" s="207">
        <v>1.637</v>
      </c>
      <c r="AZ1471" s="220">
        <v>1.5772709841633066</v>
      </c>
      <c r="BA1471" s="224">
        <f t="shared" si="792"/>
        <v>5.9729015836693433E-2</v>
      </c>
      <c r="BB1471" s="226">
        <f t="shared" si="793"/>
        <v>0.72946356999999995</v>
      </c>
      <c r="BC1471" s="220">
        <f t="shared" si="794"/>
        <v>0.70284772325301104</v>
      </c>
      <c r="BD1471" s="224">
        <f t="shared" si="795"/>
        <v>2.6615846746988962E-2</v>
      </c>
      <c r="BE1471" s="236">
        <f t="shared" si="796"/>
        <v>318.36911572797612</v>
      </c>
      <c r="BF1471" s="446">
        <f t="shared" si="797"/>
        <v>36.582376586298629</v>
      </c>
    </row>
    <row r="1472" spans="1:58" x14ac:dyDescent="0.25">
      <c r="A1472" s="15">
        <v>1466</v>
      </c>
      <c r="B1472" s="16">
        <v>26</v>
      </c>
      <c r="C1472" s="17" t="s">
        <v>11</v>
      </c>
      <c r="D1472" s="17" t="s">
        <v>6</v>
      </c>
      <c r="E1472" s="18" t="s">
        <v>7</v>
      </c>
      <c r="F1472" s="19" t="s">
        <v>39</v>
      </c>
      <c r="G1472" s="20">
        <v>42711</v>
      </c>
      <c r="H1472" s="21">
        <v>29</v>
      </c>
      <c r="I1472" s="18">
        <v>203</v>
      </c>
      <c r="J1472" s="40"/>
      <c r="K1472" s="40"/>
      <c r="L1472" s="43">
        <v>29.99935613326728</v>
      </c>
      <c r="M1472" s="40"/>
      <c r="N1472" s="40"/>
      <c r="O1472" s="40"/>
      <c r="P1472" s="40"/>
      <c r="Q1472" s="40"/>
      <c r="R1472" s="40"/>
      <c r="S1472" s="313">
        <v>14702.784438768073</v>
      </c>
      <c r="T1472" s="321">
        <v>369.79206326940806</v>
      </c>
      <c r="U1472" s="326">
        <v>21.754363092956236</v>
      </c>
      <c r="V1472" s="288"/>
      <c r="W1472" s="299"/>
      <c r="X1472" s="306"/>
      <c r="Y1472" s="40">
        <v>446.35</v>
      </c>
      <c r="Z1472" s="263"/>
      <c r="AA1472" s="193"/>
      <c r="AB1472" s="72"/>
      <c r="AC1472" s="254"/>
      <c r="AD1472" s="79"/>
      <c r="AE1472" s="163"/>
      <c r="AF1472" s="165"/>
      <c r="AG1472" s="167"/>
      <c r="AH1472" s="169"/>
      <c r="AI1472" s="178"/>
      <c r="AJ1472" s="178"/>
      <c r="AK1472" s="259"/>
      <c r="AL1472" s="108">
        <v>208.6316487968428</v>
      </c>
      <c r="AS1472" s="455"/>
      <c r="AT1472" s="348"/>
      <c r="AU1472" s="351"/>
      <c r="AV1472" s="416"/>
      <c r="AW1472" s="348"/>
      <c r="AX1472" s="351"/>
      <c r="AY1472" s="208"/>
      <c r="AZ1472" s="221"/>
      <c r="BA1472" s="223"/>
      <c r="BB1472" s="227"/>
      <c r="BC1472" s="221"/>
      <c r="BD1472" s="223"/>
      <c r="BE1472" s="237"/>
      <c r="BF1472" s="447"/>
    </row>
    <row r="1473" spans="1:58" x14ac:dyDescent="0.25">
      <c r="A1473" s="15">
        <v>1467</v>
      </c>
      <c r="B1473" s="16">
        <v>27</v>
      </c>
      <c r="C1473" s="17" t="s">
        <v>11</v>
      </c>
      <c r="D1473" s="17" t="s">
        <v>6</v>
      </c>
      <c r="E1473" s="18" t="s">
        <v>7</v>
      </c>
      <c r="F1473" s="19" t="s">
        <v>39</v>
      </c>
      <c r="G1473" s="20">
        <v>42711</v>
      </c>
      <c r="H1473" s="21">
        <v>29</v>
      </c>
      <c r="I1473" s="18">
        <v>203</v>
      </c>
      <c r="J1473" s="40"/>
      <c r="K1473" s="40"/>
      <c r="L1473" s="43">
        <v>30.001125902374316</v>
      </c>
      <c r="M1473" s="40"/>
      <c r="N1473" s="40"/>
      <c r="O1473" s="40"/>
      <c r="P1473" s="40"/>
      <c r="Q1473" s="40"/>
      <c r="R1473" s="40"/>
      <c r="S1473" s="313">
        <v>14703.65180850666</v>
      </c>
      <c r="T1473" s="321">
        <v>369.81387862326744</v>
      </c>
      <c r="U1473" s="326">
        <v>21.755646460491661</v>
      </c>
      <c r="V1473" s="288">
        <f t="shared" ref="V1473:V1483" si="798">S1473/T1473</f>
        <v>39.759599783666843</v>
      </c>
      <c r="W1473" s="299">
        <f t="shared" ref="W1473:W1483" si="799">S1473/U1473</f>
        <v>675.85451138896508</v>
      </c>
      <c r="X1473" s="306">
        <f t="shared" ref="X1473:X1483" si="800">T1473/U1473</f>
        <v>16.998524005933398</v>
      </c>
      <c r="Y1473" s="40">
        <v>451.46999999999997</v>
      </c>
      <c r="Z1473" s="263">
        <v>138.6</v>
      </c>
      <c r="AA1473" s="193">
        <v>3.96</v>
      </c>
      <c r="AB1473" s="72">
        <v>24.235422205670606</v>
      </c>
      <c r="AC1473" s="254">
        <f t="shared" ref="AC1473:AC1483" si="801">(AB1473/12000)</f>
        <v>2.0196185171392172E-3</v>
      </c>
      <c r="AD1473" s="79">
        <f t="shared" ref="AD1473:AD1483" si="802">Y1473*AB1473/1000</f>
        <v>10.941566063194108</v>
      </c>
      <c r="AE1473" s="163">
        <v>0.91239056747499991</v>
      </c>
      <c r="AF1473" s="165">
        <v>0.8758993223249999</v>
      </c>
      <c r="AG1473" s="167">
        <v>0.6919767335</v>
      </c>
      <c r="AH1473" s="169">
        <v>0.64687847342500004</v>
      </c>
      <c r="AI1473" s="178">
        <f t="shared" ref="AI1473:AI1483" si="803">AE1473/AB1473*100</f>
        <v>3.7646984638110359</v>
      </c>
      <c r="AJ1473" s="178">
        <f t="shared" ref="AJ1473:AJ1483" si="804">AH1473/AB1473*100</f>
        <v>2.6691446426447789</v>
      </c>
      <c r="AK1473" s="259">
        <f t="shared" ref="AK1473:AK1483" si="805">AH1473/AC1473</f>
        <v>320.29735711737345</v>
      </c>
      <c r="AL1473" s="108">
        <v>179.65930159636417</v>
      </c>
      <c r="AS1473" s="455">
        <v>14.072036924417306</v>
      </c>
      <c r="AT1473" s="348">
        <v>13.472991702445414</v>
      </c>
      <c r="AU1473" s="351">
        <f t="shared" ref="AU1473:AU1483" si="806">AS1473-AT1473</f>
        <v>0.59904522197189181</v>
      </c>
      <c r="AV1473" s="416">
        <f t="shared" ref="AV1473:AV1483" si="807">AS1473*Y1473/1000</f>
        <v>6.3531025102666812</v>
      </c>
      <c r="AW1473" s="348">
        <f t="shared" ref="AW1473:AW1483" si="808">AT1473*Y1473/1000</f>
        <v>6.0826515639030303</v>
      </c>
      <c r="AX1473" s="351">
        <f t="shared" ref="AX1473:AX1483" si="809">AU1473*Y1473/1000</f>
        <v>0.27045094636364997</v>
      </c>
      <c r="AY1473" s="208">
        <v>2.0219999999999998</v>
      </c>
      <c r="AZ1473" s="221">
        <v>1.9686402621534229</v>
      </c>
      <c r="BA1473" s="223">
        <f t="shared" ref="BA1473:BA1483" si="810">AY1473-AZ1473</f>
        <v>5.3359737846576882E-2</v>
      </c>
      <c r="BB1473" s="227">
        <f t="shared" ref="BB1473:BB1483" si="811">AY1473*Y1473/1000</f>
        <v>0.91287233999999995</v>
      </c>
      <c r="BC1473" s="221">
        <f t="shared" ref="BC1473:BC1483" si="812">AZ1473*Y1473/1000</f>
        <v>0.8887820191544058</v>
      </c>
      <c r="BD1473" s="223">
        <f t="shared" ref="BD1473:BD1483" si="813">BA1473*Y1473/1000</f>
        <v>2.4090320845594065E-2</v>
      </c>
      <c r="BE1473" s="237">
        <f t="shared" ref="BE1473:BE1483" si="814">AB1473/BA1473</f>
        <v>454.1893042157318</v>
      </c>
      <c r="BF1473" s="447">
        <f t="shared" ref="BF1473:BF1483" si="815">AB1473/AU1473</f>
        <v>40.456749034562492</v>
      </c>
    </row>
    <row r="1474" spans="1:58" ht="15.75" thickBot="1" x14ac:dyDescent="0.3">
      <c r="A1474" s="22">
        <v>1468</v>
      </c>
      <c r="B1474" s="23">
        <v>28</v>
      </c>
      <c r="C1474" s="24" t="s">
        <v>11</v>
      </c>
      <c r="D1474" s="24" t="s">
        <v>6</v>
      </c>
      <c r="E1474" s="25" t="s">
        <v>7</v>
      </c>
      <c r="F1474" s="26" t="s">
        <v>39</v>
      </c>
      <c r="G1474" s="27">
        <v>42711</v>
      </c>
      <c r="H1474" s="28">
        <v>29</v>
      </c>
      <c r="I1474" s="25">
        <v>203</v>
      </c>
      <c r="J1474" s="41"/>
      <c r="K1474" s="41"/>
      <c r="L1474" s="42">
        <v>30.001125902374316</v>
      </c>
      <c r="M1474" s="41"/>
      <c r="N1474" s="41"/>
      <c r="O1474" s="41"/>
      <c r="P1474" s="41"/>
      <c r="Q1474" s="41"/>
      <c r="R1474" s="41"/>
      <c r="S1474" s="314">
        <v>14703.65180850666</v>
      </c>
      <c r="T1474" s="322">
        <v>369.81387862326744</v>
      </c>
      <c r="U1474" s="327">
        <v>21.755646460491661</v>
      </c>
      <c r="V1474" s="289">
        <f t="shared" si="798"/>
        <v>39.759599783666843</v>
      </c>
      <c r="W1474" s="300">
        <f t="shared" si="799"/>
        <v>675.85451138896508</v>
      </c>
      <c r="X1474" s="307">
        <f t="shared" si="800"/>
        <v>16.998524005933398</v>
      </c>
      <c r="Y1474" s="41">
        <v>445.38999999999993</v>
      </c>
      <c r="Z1474" s="264">
        <v>115.6</v>
      </c>
      <c r="AA1474" s="194">
        <v>4.07</v>
      </c>
      <c r="AB1474" s="73">
        <v>33.18385614105452</v>
      </c>
      <c r="AC1474" s="255">
        <f t="shared" si="801"/>
        <v>2.7653213450878765E-3</v>
      </c>
      <c r="AD1474" s="80">
        <f t="shared" si="802"/>
        <v>14.77975768666427</v>
      </c>
      <c r="AE1474" s="145">
        <v>1.4626937872749999</v>
      </c>
      <c r="AF1474" s="150">
        <v>1.4020179587249999</v>
      </c>
      <c r="AG1474" s="155">
        <v>1.1129745915</v>
      </c>
      <c r="AH1474" s="160">
        <v>1.0404851362249998</v>
      </c>
      <c r="AI1474" s="179">
        <f t="shared" si="803"/>
        <v>4.4078475420624166</v>
      </c>
      <c r="AJ1474" s="179">
        <f t="shared" si="804"/>
        <v>3.1355160527523163</v>
      </c>
      <c r="AK1474" s="260">
        <f t="shared" si="805"/>
        <v>376.26192633027802</v>
      </c>
      <c r="AL1474" s="109">
        <v>211.84320615161278</v>
      </c>
      <c r="AS1474" s="457">
        <v>13.937924948435267</v>
      </c>
      <c r="AT1474" s="348">
        <v>13.338949788869019</v>
      </c>
      <c r="AU1474" s="352">
        <f t="shared" si="806"/>
        <v>0.59897515956624758</v>
      </c>
      <c r="AV1474" s="417">
        <f t="shared" si="807"/>
        <v>6.2078123927835822</v>
      </c>
      <c r="AW1474" s="349">
        <f t="shared" si="808"/>
        <v>5.9410348464643707</v>
      </c>
      <c r="AX1474" s="352">
        <f t="shared" si="809"/>
        <v>0.26677754631921097</v>
      </c>
      <c r="AY1474" s="209">
        <v>1.96</v>
      </c>
      <c r="AZ1474" s="222">
        <v>1.9065461573711722</v>
      </c>
      <c r="BA1474" s="225">
        <f t="shared" si="810"/>
        <v>5.3453842628827797E-2</v>
      </c>
      <c r="BB1474" s="228">
        <f t="shared" si="811"/>
        <v>0.87296439999999986</v>
      </c>
      <c r="BC1474" s="222">
        <f t="shared" si="812"/>
        <v>0.84915659303154623</v>
      </c>
      <c r="BD1474" s="225">
        <f t="shared" si="813"/>
        <v>2.380780696845361E-2</v>
      </c>
      <c r="BE1474" s="238">
        <f t="shared" si="814"/>
        <v>620.79458667688709</v>
      </c>
      <c r="BF1474" s="448">
        <f t="shared" si="815"/>
        <v>55.401055638241928</v>
      </c>
    </row>
    <row r="1475" spans="1:58" x14ac:dyDescent="0.25">
      <c r="A1475" s="8">
        <v>1469</v>
      </c>
      <c r="B1475" s="9">
        <v>29</v>
      </c>
      <c r="C1475" s="10" t="s">
        <v>11</v>
      </c>
      <c r="D1475" s="10" t="s">
        <v>6</v>
      </c>
      <c r="E1475" s="11" t="s">
        <v>8</v>
      </c>
      <c r="F1475" s="12" t="s">
        <v>39</v>
      </c>
      <c r="G1475" s="13">
        <v>42710</v>
      </c>
      <c r="H1475" s="14">
        <v>29</v>
      </c>
      <c r="I1475" s="11">
        <v>203</v>
      </c>
      <c r="J1475" s="39"/>
      <c r="K1475" s="39"/>
      <c r="L1475" s="44">
        <v>30.001125902374316</v>
      </c>
      <c r="M1475" s="39"/>
      <c r="N1475" s="39"/>
      <c r="O1475" s="39"/>
      <c r="P1475" s="39"/>
      <c r="Q1475" s="39"/>
      <c r="R1475" s="39"/>
      <c r="S1475" s="315">
        <v>14703.65180850666</v>
      </c>
      <c r="T1475" s="323">
        <v>369.81387862326744</v>
      </c>
      <c r="U1475" s="328">
        <v>21.755646460491661</v>
      </c>
      <c r="V1475" s="287">
        <f t="shared" si="798"/>
        <v>39.759599783666843</v>
      </c>
      <c r="W1475" s="298">
        <f t="shared" si="799"/>
        <v>675.85451138896508</v>
      </c>
      <c r="X1475" s="305">
        <f t="shared" si="800"/>
        <v>16.998524005933398</v>
      </c>
      <c r="Y1475" s="39">
        <v>440.22999999999996</v>
      </c>
      <c r="Z1475" s="262">
        <v>15.799999999999997</v>
      </c>
      <c r="AA1475" s="192">
        <v>4.7</v>
      </c>
      <c r="AB1475" s="71">
        <v>19.855531275724928</v>
      </c>
      <c r="AC1475" s="253">
        <f t="shared" si="801"/>
        <v>1.6546276063104106E-3</v>
      </c>
      <c r="AD1475" s="78">
        <f t="shared" si="802"/>
        <v>8.7410005335123842</v>
      </c>
      <c r="AE1475" s="163">
        <v>0.82677639317499996</v>
      </c>
      <c r="AF1475" s="165">
        <v>0.80113280512499996</v>
      </c>
      <c r="AG1475" s="167">
        <v>0.64155007149999999</v>
      </c>
      <c r="AH1475" s="169">
        <v>0.59841691702499999</v>
      </c>
      <c r="AI1475" s="177">
        <f t="shared" si="803"/>
        <v>4.1639600658069735</v>
      </c>
      <c r="AJ1475" s="177">
        <f t="shared" si="804"/>
        <v>3.0138549742892824</v>
      </c>
      <c r="AK1475" s="258">
        <f t="shared" si="805"/>
        <v>361.6625969147139</v>
      </c>
      <c r="AL1475" s="107">
        <v>191.37806939089731</v>
      </c>
      <c r="AS1475" s="455">
        <v>0.83096129117219497</v>
      </c>
      <c r="AT1475" s="347">
        <v>0.46369155497883496</v>
      </c>
      <c r="AU1475" s="350">
        <f t="shared" si="806"/>
        <v>0.36726973619336001</v>
      </c>
      <c r="AV1475" s="415">
        <f t="shared" si="807"/>
        <v>0.36581408921273539</v>
      </c>
      <c r="AW1475" s="347">
        <f t="shared" si="808"/>
        <v>0.20413093324833251</v>
      </c>
      <c r="AX1475" s="350">
        <f t="shared" si="809"/>
        <v>0.16168315596440286</v>
      </c>
      <c r="AY1475" s="207">
        <v>8.5000000000000006E-2</v>
      </c>
      <c r="AZ1475" s="220">
        <v>6.1732871267736002E-2</v>
      </c>
      <c r="BA1475" s="224">
        <f t="shared" si="810"/>
        <v>2.3267128732264004E-2</v>
      </c>
      <c r="BB1475" s="226">
        <f t="shared" si="811"/>
        <v>3.7419550000000003E-2</v>
      </c>
      <c r="BC1475" s="220">
        <f t="shared" si="812"/>
        <v>2.7176661918195417E-2</v>
      </c>
      <c r="BD1475" s="224">
        <f t="shared" si="813"/>
        <v>1.0242888081804581E-2</v>
      </c>
      <c r="BE1475" s="236">
        <f t="shared" si="814"/>
        <v>853.37264877860537</v>
      </c>
      <c r="BF1475" s="446">
        <f t="shared" si="815"/>
        <v>54.062530393932043</v>
      </c>
    </row>
    <row r="1476" spans="1:58" x14ac:dyDescent="0.25">
      <c r="A1476" s="15">
        <v>1470</v>
      </c>
      <c r="B1476" s="16">
        <v>30</v>
      </c>
      <c r="C1476" s="17" t="s">
        <v>11</v>
      </c>
      <c r="D1476" s="17" t="s">
        <v>6</v>
      </c>
      <c r="E1476" s="18" t="s">
        <v>8</v>
      </c>
      <c r="F1476" s="19" t="s">
        <v>39</v>
      </c>
      <c r="G1476" s="20">
        <v>42710</v>
      </c>
      <c r="H1476" s="21">
        <v>29</v>
      </c>
      <c r="I1476" s="18">
        <v>203</v>
      </c>
      <c r="J1476" s="40"/>
      <c r="K1476" s="40"/>
      <c r="L1476" s="43">
        <v>30.001125902374316</v>
      </c>
      <c r="M1476" s="40"/>
      <c r="N1476" s="40"/>
      <c r="O1476" s="40"/>
      <c r="P1476" s="40"/>
      <c r="Q1476" s="40"/>
      <c r="R1476" s="40"/>
      <c r="S1476" s="313">
        <v>14703.65180850666</v>
      </c>
      <c r="T1476" s="321">
        <v>369.81387862326744</v>
      </c>
      <c r="U1476" s="326">
        <v>21.755646460491661</v>
      </c>
      <c r="V1476" s="288">
        <f t="shared" si="798"/>
        <v>39.759599783666843</v>
      </c>
      <c r="W1476" s="299">
        <f t="shared" si="799"/>
        <v>675.85451138896508</v>
      </c>
      <c r="X1476" s="306">
        <f t="shared" si="800"/>
        <v>16.998524005933398</v>
      </c>
      <c r="Y1476" s="40">
        <v>444.03999999999996</v>
      </c>
      <c r="Z1476" s="263">
        <v>15.100000000000009</v>
      </c>
      <c r="AA1476" s="193">
        <v>4.5999999999999996</v>
      </c>
      <c r="AB1476" s="72">
        <v>22.678833588681755</v>
      </c>
      <c r="AC1476" s="254">
        <f t="shared" si="801"/>
        <v>1.8899027990568128E-3</v>
      </c>
      <c r="AD1476" s="79">
        <f t="shared" si="802"/>
        <v>10.070309266718246</v>
      </c>
      <c r="AE1476" s="163">
        <v>0.93494284917499992</v>
      </c>
      <c r="AF1476" s="165">
        <v>0.90737176712500012</v>
      </c>
      <c r="AG1476" s="167">
        <v>0.72661114510000013</v>
      </c>
      <c r="AH1476" s="169">
        <v>0.679940633525</v>
      </c>
      <c r="AI1476" s="178">
        <f t="shared" si="803"/>
        <v>4.1225349862860607</v>
      </c>
      <c r="AJ1476" s="178">
        <f t="shared" si="804"/>
        <v>2.9981287656007827</v>
      </c>
      <c r="AK1476" s="259">
        <f t="shared" si="805"/>
        <v>359.77545187209392</v>
      </c>
      <c r="AL1476" s="108">
        <v>208.34693626539146</v>
      </c>
      <c r="AS1476" s="455">
        <v>1.1888878405116197</v>
      </c>
      <c r="AT1476" s="348">
        <v>0.67905439658061773</v>
      </c>
      <c r="AU1476" s="351">
        <f t="shared" si="806"/>
        <v>0.50983344393100194</v>
      </c>
      <c r="AV1476" s="416">
        <f t="shared" si="807"/>
        <v>0.52791375670077956</v>
      </c>
      <c r="AW1476" s="348">
        <f t="shared" si="808"/>
        <v>0.30152731425765744</v>
      </c>
      <c r="AX1476" s="351">
        <f t="shared" si="809"/>
        <v>0.22638644244312209</v>
      </c>
      <c r="AY1476" s="208">
        <v>8.1000000000000003E-2</v>
      </c>
      <c r="AZ1476" s="221">
        <v>6.1968802611314225E-2</v>
      </c>
      <c r="BA1476" s="223">
        <f t="shared" si="810"/>
        <v>1.9031197388685778E-2</v>
      </c>
      <c r="BB1476" s="227">
        <f t="shared" si="811"/>
        <v>3.5967239999999998E-2</v>
      </c>
      <c r="BC1476" s="221">
        <f t="shared" si="812"/>
        <v>2.7516627111527966E-2</v>
      </c>
      <c r="BD1476" s="223">
        <f t="shared" si="813"/>
        <v>8.4506128884720318E-3</v>
      </c>
      <c r="BE1476" s="237">
        <f t="shared" si="814"/>
        <v>1191.6661429913249</v>
      </c>
      <c r="BF1476" s="447">
        <f t="shared" si="815"/>
        <v>44.482828379832576</v>
      </c>
    </row>
    <row r="1477" spans="1:58" x14ac:dyDescent="0.25">
      <c r="A1477" s="15">
        <v>1471</v>
      </c>
      <c r="B1477" s="16">
        <v>31</v>
      </c>
      <c r="C1477" s="17" t="s">
        <v>11</v>
      </c>
      <c r="D1477" s="17" t="s">
        <v>6</v>
      </c>
      <c r="E1477" s="18" t="s">
        <v>8</v>
      </c>
      <c r="F1477" s="19" t="s">
        <v>39</v>
      </c>
      <c r="G1477" s="20">
        <v>42710</v>
      </c>
      <c r="H1477" s="21">
        <v>29</v>
      </c>
      <c r="I1477" s="18">
        <v>203</v>
      </c>
      <c r="J1477" s="40"/>
      <c r="K1477" s="40"/>
      <c r="L1477" s="43">
        <v>30.00289567148134</v>
      </c>
      <c r="M1477" s="40"/>
      <c r="N1477" s="40"/>
      <c r="O1477" s="40"/>
      <c r="P1477" s="40"/>
      <c r="Q1477" s="40"/>
      <c r="R1477" s="40"/>
      <c r="S1477" s="313">
        <v>14704.519178245244</v>
      </c>
      <c r="T1477" s="321">
        <v>369.83569397712665</v>
      </c>
      <c r="U1477" s="326">
        <v>21.756929828027083</v>
      </c>
      <c r="V1477" s="288">
        <f t="shared" si="798"/>
        <v>39.75959978366685</v>
      </c>
      <c r="W1477" s="299">
        <f t="shared" si="799"/>
        <v>675.85451138896508</v>
      </c>
      <c r="X1477" s="306">
        <f t="shared" si="800"/>
        <v>16.998524005933394</v>
      </c>
      <c r="Y1477" s="40">
        <v>445.21</v>
      </c>
      <c r="Z1477" s="263">
        <v>18.799999999999997</v>
      </c>
      <c r="AA1477" s="193">
        <v>4.6399999999999997</v>
      </c>
      <c r="AB1477" s="72">
        <v>20.95581594349802</v>
      </c>
      <c r="AC1477" s="254">
        <f t="shared" si="801"/>
        <v>1.7463179952915016E-3</v>
      </c>
      <c r="AD1477" s="79">
        <f t="shared" si="802"/>
        <v>9.3297388162047543</v>
      </c>
      <c r="AE1477" s="163">
        <v>0.97459138217499985</v>
      </c>
      <c r="AF1477" s="165">
        <v>0.94228637912500002</v>
      </c>
      <c r="AG1477" s="167">
        <v>0.75392080110000004</v>
      </c>
      <c r="AH1477" s="169">
        <v>0.70313876152499999</v>
      </c>
      <c r="AI1477" s="178">
        <f t="shared" si="803"/>
        <v>4.6506964214742839</v>
      </c>
      <c r="AJ1477" s="178">
        <f t="shared" si="804"/>
        <v>3.3553394600374107</v>
      </c>
      <c r="AK1477" s="259">
        <f t="shared" si="805"/>
        <v>402.64073520448926</v>
      </c>
      <c r="AL1477" s="108">
        <v>190.74031332044649</v>
      </c>
      <c r="AS1477" s="455">
        <v>1.4582252857074032</v>
      </c>
      <c r="AT1477" s="348">
        <v>0.84111356110524049</v>
      </c>
      <c r="AU1477" s="351">
        <f t="shared" si="806"/>
        <v>0.61711172460216268</v>
      </c>
      <c r="AV1477" s="416">
        <f t="shared" si="807"/>
        <v>0.64921647944979288</v>
      </c>
      <c r="AW1477" s="348">
        <f t="shared" si="808"/>
        <v>0.37447216853966409</v>
      </c>
      <c r="AX1477" s="351">
        <f t="shared" si="809"/>
        <v>0.27474431091012885</v>
      </c>
      <c r="AY1477" s="208">
        <v>0.124</v>
      </c>
      <c r="AZ1477" s="221">
        <v>8.5787153340212099E-2</v>
      </c>
      <c r="BA1477" s="223">
        <f t="shared" si="810"/>
        <v>3.82128466597879E-2</v>
      </c>
      <c r="BB1477" s="227">
        <f t="shared" si="811"/>
        <v>5.5206039999999998E-2</v>
      </c>
      <c r="BC1477" s="221">
        <f t="shared" si="812"/>
        <v>3.8193298538595828E-2</v>
      </c>
      <c r="BD1477" s="223">
        <f t="shared" si="813"/>
        <v>1.701274146140417E-2</v>
      </c>
      <c r="BE1477" s="237">
        <f t="shared" si="814"/>
        <v>548.39714324529041</v>
      </c>
      <c r="BF1477" s="447">
        <f t="shared" si="815"/>
        <v>33.957896290185928</v>
      </c>
    </row>
    <row r="1478" spans="1:58" ht="15.75" thickBot="1" x14ac:dyDescent="0.3">
      <c r="A1478" s="22">
        <v>1472</v>
      </c>
      <c r="B1478" s="23">
        <v>32</v>
      </c>
      <c r="C1478" s="24" t="s">
        <v>11</v>
      </c>
      <c r="D1478" s="24" t="s">
        <v>6</v>
      </c>
      <c r="E1478" s="25" t="s">
        <v>8</v>
      </c>
      <c r="F1478" s="26" t="s">
        <v>39</v>
      </c>
      <c r="G1478" s="27">
        <v>42710</v>
      </c>
      <c r="H1478" s="28">
        <v>29</v>
      </c>
      <c r="I1478" s="25">
        <v>203</v>
      </c>
      <c r="J1478" s="41"/>
      <c r="K1478" s="41"/>
      <c r="L1478" s="42">
        <v>29.99935613326728</v>
      </c>
      <c r="M1478" s="41"/>
      <c r="N1478" s="41"/>
      <c r="O1478" s="41"/>
      <c r="P1478" s="41"/>
      <c r="Q1478" s="41"/>
      <c r="R1478" s="41"/>
      <c r="S1478" s="314">
        <v>14702.784438768073</v>
      </c>
      <c r="T1478" s="322">
        <v>369.79206326940806</v>
      </c>
      <c r="U1478" s="327">
        <v>21.754363092956236</v>
      </c>
      <c r="V1478" s="289">
        <f t="shared" si="798"/>
        <v>39.759599783666843</v>
      </c>
      <c r="W1478" s="300">
        <f t="shared" si="799"/>
        <v>675.85451138896508</v>
      </c>
      <c r="X1478" s="307">
        <f t="shared" si="800"/>
        <v>16.998524005933398</v>
      </c>
      <c r="Y1478" s="41">
        <v>437.50000000000006</v>
      </c>
      <c r="Z1478" s="264">
        <v>19.200000000000003</v>
      </c>
      <c r="AA1478" s="194">
        <v>4.71</v>
      </c>
      <c r="AB1478" s="73">
        <v>21.554352039733963</v>
      </c>
      <c r="AC1478" s="255">
        <f t="shared" si="801"/>
        <v>1.7961960033111635E-3</v>
      </c>
      <c r="AD1478" s="80">
        <f t="shared" si="802"/>
        <v>9.4300290173836103</v>
      </c>
      <c r="AE1478" s="145">
        <v>0.917027838175</v>
      </c>
      <c r="AF1478" s="150">
        <v>0.88691342612500002</v>
      </c>
      <c r="AG1478" s="155">
        <v>0.70646179510000007</v>
      </c>
      <c r="AH1478" s="160">
        <v>0.65850233292499993</v>
      </c>
      <c r="AI1478" s="179">
        <f t="shared" si="803"/>
        <v>4.2544903993612166</v>
      </c>
      <c r="AJ1478" s="179">
        <f t="shared" si="804"/>
        <v>3.0550783048875525</v>
      </c>
      <c r="AK1478" s="260">
        <f t="shared" si="805"/>
        <v>366.60939658650631</v>
      </c>
      <c r="AL1478" s="109">
        <v>199.87389132940243</v>
      </c>
      <c r="AS1478" s="455">
        <v>1.663076207240191</v>
      </c>
      <c r="AT1478" s="349">
        <v>0.96437146596719092</v>
      </c>
      <c r="AU1478" s="352">
        <f t="shared" si="806"/>
        <v>0.69870474127300009</v>
      </c>
      <c r="AV1478" s="417">
        <f t="shared" si="807"/>
        <v>0.72759584066758365</v>
      </c>
      <c r="AW1478" s="349">
        <f t="shared" si="808"/>
        <v>0.42191251636064608</v>
      </c>
      <c r="AX1478" s="352">
        <f t="shared" si="809"/>
        <v>0.30568332430693756</v>
      </c>
      <c r="AY1478" s="209">
        <v>0.114</v>
      </c>
      <c r="AZ1478" s="222">
        <v>7.7461651582575133E-2</v>
      </c>
      <c r="BA1478" s="225">
        <f t="shared" si="810"/>
        <v>3.6538348417424871E-2</v>
      </c>
      <c r="BB1478" s="228">
        <f t="shared" si="811"/>
        <v>4.987500000000001E-2</v>
      </c>
      <c r="BC1478" s="222">
        <f t="shared" si="812"/>
        <v>3.3889472567376622E-2</v>
      </c>
      <c r="BD1478" s="225">
        <f t="shared" si="813"/>
        <v>1.5985527432623384E-2</v>
      </c>
      <c r="BE1478" s="238">
        <f t="shared" si="814"/>
        <v>589.91040846977228</v>
      </c>
      <c r="BF1478" s="448">
        <f t="shared" si="815"/>
        <v>30.84901356252881</v>
      </c>
    </row>
    <row r="1479" spans="1:58" x14ac:dyDescent="0.25">
      <c r="A1479" s="8">
        <v>1473</v>
      </c>
      <c r="B1479" s="9">
        <v>33</v>
      </c>
      <c r="C1479" s="10" t="s">
        <v>11</v>
      </c>
      <c r="D1479" s="10" t="s">
        <v>9</v>
      </c>
      <c r="E1479" s="11" t="s">
        <v>7</v>
      </c>
      <c r="F1479" s="12" t="s">
        <v>39</v>
      </c>
      <c r="G1479" s="13">
        <v>42711</v>
      </c>
      <c r="H1479" s="14">
        <v>29</v>
      </c>
      <c r="I1479" s="11">
        <v>203</v>
      </c>
      <c r="J1479" s="39"/>
      <c r="K1479" s="39"/>
      <c r="L1479" s="44">
        <v>75.001994002289706</v>
      </c>
      <c r="M1479" s="39"/>
      <c r="N1479" s="39"/>
      <c r="O1479" s="39"/>
      <c r="P1479" s="39"/>
      <c r="Q1479" s="39"/>
      <c r="R1479" s="39"/>
      <c r="S1479" s="315">
        <v>32866.623791743375</v>
      </c>
      <c r="T1479" s="323">
        <v>1710.0454632522051</v>
      </c>
      <c r="U1479" s="328">
        <v>71.330446390560297</v>
      </c>
      <c r="V1479" s="287">
        <f t="shared" si="798"/>
        <v>19.219736842105267</v>
      </c>
      <c r="W1479" s="298">
        <f t="shared" si="799"/>
        <v>460.76571022402669</v>
      </c>
      <c r="X1479" s="305">
        <f t="shared" si="800"/>
        <v>23.973570190337522</v>
      </c>
      <c r="Y1479" s="39">
        <v>444.23999999999995</v>
      </c>
      <c r="Z1479" s="262">
        <v>257.60000000000002</v>
      </c>
      <c r="AA1479" s="192">
        <v>3.36</v>
      </c>
      <c r="AB1479" s="71">
        <v>15.461033975089343</v>
      </c>
      <c r="AC1479" s="253">
        <f t="shared" si="801"/>
        <v>1.2884194979241119E-3</v>
      </c>
      <c r="AD1479" s="78">
        <f t="shared" si="802"/>
        <v>6.8684097330936895</v>
      </c>
      <c r="AE1479" s="163">
        <v>0.49416483197499994</v>
      </c>
      <c r="AF1479" s="165">
        <v>0.47907913472499986</v>
      </c>
      <c r="AG1479" s="167">
        <v>0.37181425839999999</v>
      </c>
      <c r="AH1479" s="169">
        <v>0.34602855892500001</v>
      </c>
      <c r="AI1479" s="177">
        <f t="shared" si="803"/>
        <v>3.1961952400544051</v>
      </c>
      <c r="AJ1479" s="177">
        <f t="shared" si="804"/>
        <v>2.2380686795108113</v>
      </c>
      <c r="AK1479" s="258">
        <f t="shared" si="805"/>
        <v>268.56824154129737</v>
      </c>
      <c r="AL1479" s="107">
        <v>166.64224465841329</v>
      </c>
      <c r="AS1479" s="456">
        <v>23.580233740874611</v>
      </c>
      <c r="AT1479" s="348">
        <v>22.860648320427977</v>
      </c>
      <c r="AU1479" s="350">
        <f t="shared" si="806"/>
        <v>0.71958542044663432</v>
      </c>
      <c r="AV1479" s="415">
        <f t="shared" si="807"/>
        <v>10.475283037046136</v>
      </c>
      <c r="AW1479" s="347">
        <f t="shared" si="808"/>
        <v>10.155614409866923</v>
      </c>
      <c r="AX1479" s="350">
        <f t="shared" si="809"/>
        <v>0.31966862717921279</v>
      </c>
      <c r="AY1479" s="207">
        <v>1.093</v>
      </c>
      <c r="AZ1479" s="220">
        <v>0.98441018958528348</v>
      </c>
      <c r="BA1479" s="224">
        <f t="shared" si="810"/>
        <v>0.10858981041471649</v>
      </c>
      <c r="BB1479" s="226">
        <f t="shared" si="811"/>
        <v>0.48555431999999998</v>
      </c>
      <c r="BC1479" s="220">
        <f t="shared" si="812"/>
        <v>0.43731438262136629</v>
      </c>
      <c r="BD1479" s="224">
        <f t="shared" si="813"/>
        <v>4.8239937378633649E-2</v>
      </c>
      <c r="BE1479" s="236">
        <f t="shared" si="814"/>
        <v>142.3801544181903</v>
      </c>
      <c r="BF1479" s="446">
        <f t="shared" si="815"/>
        <v>21.486030060882758</v>
      </c>
    </row>
    <row r="1480" spans="1:58" x14ac:dyDescent="0.25">
      <c r="A1480" s="15">
        <v>1474</v>
      </c>
      <c r="B1480" s="16">
        <v>34</v>
      </c>
      <c r="C1480" s="17" t="s">
        <v>11</v>
      </c>
      <c r="D1480" s="17" t="s">
        <v>9</v>
      </c>
      <c r="E1480" s="18" t="s">
        <v>7</v>
      </c>
      <c r="F1480" s="19" t="s">
        <v>39</v>
      </c>
      <c r="G1480" s="20">
        <v>42711</v>
      </c>
      <c r="H1480" s="21">
        <v>29</v>
      </c>
      <c r="I1480" s="18">
        <v>203</v>
      </c>
      <c r="J1480" s="40"/>
      <c r="K1480" s="40"/>
      <c r="L1480" s="43">
        <v>74.988330943667208</v>
      </c>
      <c r="M1480" s="40"/>
      <c r="N1480" s="40"/>
      <c r="O1480" s="40"/>
      <c r="P1480" s="40"/>
      <c r="Q1480" s="40"/>
      <c r="R1480" s="40"/>
      <c r="S1480" s="313">
        <v>32860.636502824404</v>
      </c>
      <c r="T1480" s="321">
        <v>1709.7339455156123</v>
      </c>
      <c r="U1480" s="326">
        <v>71.317452175092185</v>
      </c>
      <c r="V1480" s="288">
        <f t="shared" si="798"/>
        <v>19.219736842105263</v>
      </c>
      <c r="W1480" s="299">
        <f t="shared" si="799"/>
        <v>460.76571022402663</v>
      </c>
      <c r="X1480" s="306">
        <f t="shared" si="800"/>
        <v>23.973570190337526</v>
      </c>
      <c r="Y1480" s="40">
        <v>450.60999999999996</v>
      </c>
      <c r="Z1480" s="263">
        <v>259.60000000000002</v>
      </c>
      <c r="AA1480" s="193">
        <v>3.35</v>
      </c>
      <c r="AB1480" s="72">
        <v>14.593812645041645</v>
      </c>
      <c r="AC1480" s="254">
        <f t="shared" si="801"/>
        <v>1.2161510537534704E-3</v>
      </c>
      <c r="AD1480" s="79">
        <f t="shared" si="802"/>
        <v>6.5761179159822154</v>
      </c>
      <c r="AE1480" s="163">
        <v>0.51302547007499999</v>
      </c>
      <c r="AF1480" s="165">
        <v>0.49382556232499986</v>
      </c>
      <c r="AG1480" s="167">
        <v>0.38626278190000002</v>
      </c>
      <c r="AH1480" s="169">
        <v>0.36022370312499991</v>
      </c>
      <c r="AI1480" s="178">
        <f t="shared" si="803"/>
        <v>3.5153628633796674</v>
      </c>
      <c r="AJ1480" s="178">
        <f t="shared" si="804"/>
        <v>2.4683316956750749</v>
      </c>
      <c r="AK1480" s="259">
        <f t="shared" si="805"/>
        <v>296.19980348100898</v>
      </c>
      <c r="AL1480" s="108">
        <v>162.54238420551536</v>
      </c>
      <c r="AS1480" s="455">
        <v>22.404177163243229</v>
      </c>
      <c r="AT1480" s="348">
        <v>21.699889960101963</v>
      </c>
      <c r="AU1480" s="351">
        <f t="shared" si="806"/>
        <v>0.70428720314126636</v>
      </c>
      <c r="AV1480" s="416">
        <f t="shared" si="807"/>
        <v>10.095546271529031</v>
      </c>
      <c r="AW1480" s="348">
        <f t="shared" si="808"/>
        <v>9.7781874149215451</v>
      </c>
      <c r="AX1480" s="351">
        <f t="shared" si="809"/>
        <v>0.31735885660748603</v>
      </c>
      <c r="AY1480" s="208">
        <v>1.097</v>
      </c>
      <c r="AZ1480" s="221">
        <v>0.98971835680528275</v>
      </c>
      <c r="BA1480" s="223">
        <f t="shared" si="810"/>
        <v>0.10728164319471722</v>
      </c>
      <c r="BB1480" s="227">
        <f t="shared" si="811"/>
        <v>0.49431916999999992</v>
      </c>
      <c r="BC1480" s="221">
        <f t="shared" si="812"/>
        <v>0.44597698876002839</v>
      </c>
      <c r="BD1480" s="223">
        <f t="shared" si="813"/>
        <v>4.8342181239971527E-2</v>
      </c>
      <c r="BE1480" s="237">
        <f t="shared" si="814"/>
        <v>136.03270988824931</v>
      </c>
      <c r="BF1480" s="447">
        <f t="shared" si="815"/>
        <v>20.721394027820224</v>
      </c>
    </row>
    <row r="1481" spans="1:58" x14ac:dyDescent="0.25">
      <c r="A1481" s="15">
        <v>1475</v>
      </c>
      <c r="B1481" s="16">
        <v>35</v>
      </c>
      <c r="C1481" s="17" t="s">
        <v>11</v>
      </c>
      <c r="D1481" s="17" t="s">
        <v>9</v>
      </c>
      <c r="E1481" s="18" t="s">
        <v>7</v>
      </c>
      <c r="F1481" s="19" t="s">
        <v>39</v>
      </c>
      <c r="G1481" s="20">
        <v>42711</v>
      </c>
      <c r="H1481" s="21">
        <v>29</v>
      </c>
      <c r="I1481" s="18">
        <v>203</v>
      </c>
      <c r="J1481" s="40"/>
      <c r="K1481" s="40"/>
      <c r="L1481" s="43">
        <v>75.001994002289706</v>
      </c>
      <c r="M1481" s="40"/>
      <c r="N1481" s="40"/>
      <c r="O1481" s="40"/>
      <c r="P1481" s="40"/>
      <c r="Q1481" s="40"/>
      <c r="R1481" s="40"/>
      <c r="S1481" s="313">
        <v>32866.623791743375</v>
      </c>
      <c r="T1481" s="321">
        <v>1710.0454632522051</v>
      </c>
      <c r="U1481" s="326">
        <v>71.330446390560297</v>
      </c>
      <c r="V1481" s="288">
        <f t="shared" si="798"/>
        <v>19.219736842105267</v>
      </c>
      <c r="W1481" s="299">
        <f t="shared" si="799"/>
        <v>460.76571022402669</v>
      </c>
      <c r="X1481" s="306">
        <f t="shared" si="800"/>
        <v>23.973570190337522</v>
      </c>
      <c r="Y1481" s="40">
        <v>444.29</v>
      </c>
      <c r="Z1481" s="263">
        <v>255.6</v>
      </c>
      <c r="AA1481" s="193">
        <v>3.37</v>
      </c>
      <c r="AB1481" s="72">
        <v>20.545989976692201</v>
      </c>
      <c r="AC1481" s="254">
        <f t="shared" si="801"/>
        <v>1.7121658313910169E-3</v>
      </c>
      <c r="AD1481" s="79">
        <f t="shared" si="802"/>
        <v>9.1283778867445786</v>
      </c>
      <c r="AE1481" s="163">
        <v>0.50098342447499999</v>
      </c>
      <c r="AF1481" s="165">
        <v>0.48253614452500004</v>
      </c>
      <c r="AG1481" s="167">
        <v>0.37581235910000005</v>
      </c>
      <c r="AH1481" s="169">
        <v>0.35089968892499995</v>
      </c>
      <c r="AI1481" s="178">
        <f t="shared" si="803"/>
        <v>2.4383513524698786</v>
      </c>
      <c r="AJ1481" s="178">
        <f t="shared" si="804"/>
        <v>1.707874331307802</v>
      </c>
      <c r="AK1481" s="259">
        <f t="shared" si="805"/>
        <v>204.94491975693623</v>
      </c>
      <c r="AL1481" s="108">
        <v>168.80605989744276</v>
      </c>
      <c r="AS1481" s="455">
        <v>21.541491784075681</v>
      </c>
      <c r="AT1481" s="348">
        <v>20.848426446147101</v>
      </c>
      <c r="AU1481" s="351">
        <f t="shared" si="806"/>
        <v>0.69306533792858005</v>
      </c>
      <c r="AV1481" s="416">
        <f t="shared" si="807"/>
        <v>9.570669384746985</v>
      </c>
      <c r="AW1481" s="348">
        <f t="shared" si="808"/>
        <v>9.2627473857586953</v>
      </c>
      <c r="AX1481" s="351">
        <f t="shared" si="809"/>
        <v>0.30792199898828887</v>
      </c>
      <c r="AY1481" s="208">
        <v>1.101</v>
      </c>
      <c r="AZ1481" s="221">
        <v>0.98500489276319225</v>
      </c>
      <c r="BA1481" s="223">
        <f t="shared" si="810"/>
        <v>0.11599510723680773</v>
      </c>
      <c r="BB1481" s="227">
        <f t="shared" si="811"/>
        <v>0.48916329000000003</v>
      </c>
      <c r="BC1481" s="221">
        <f t="shared" si="812"/>
        <v>0.43762782380575865</v>
      </c>
      <c r="BD1481" s="223">
        <f t="shared" si="813"/>
        <v>5.1535466194241306E-2</v>
      </c>
      <c r="BE1481" s="237">
        <f t="shared" si="814"/>
        <v>177.12807433116041</v>
      </c>
      <c r="BF1481" s="447">
        <f t="shared" si="815"/>
        <v>29.645098163615639</v>
      </c>
    </row>
    <row r="1482" spans="1:58" ht="15.75" thickBot="1" x14ac:dyDescent="0.3">
      <c r="A1482" s="22">
        <v>1476</v>
      </c>
      <c r="B1482" s="23">
        <v>36</v>
      </c>
      <c r="C1482" s="24" t="s">
        <v>11</v>
      </c>
      <c r="D1482" s="24" t="s">
        <v>9</v>
      </c>
      <c r="E1482" s="25" t="s">
        <v>7</v>
      </c>
      <c r="F1482" s="26" t="s">
        <v>39</v>
      </c>
      <c r="G1482" s="27">
        <v>42711</v>
      </c>
      <c r="H1482" s="28">
        <v>29</v>
      </c>
      <c r="I1482" s="25">
        <v>203</v>
      </c>
      <c r="J1482" s="41"/>
      <c r="K1482" s="41"/>
      <c r="L1482" s="42">
        <v>74.996528778840698</v>
      </c>
      <c r="M1482" s="41"/>
      <c r="N1482" s="41"/>
      <c r="O1482" s="41"/>
      <c r="P1482" s="41"/>
      <c r="Q1482" s="41"/>
      <c r="R1482" s="41"/>
      <c r="S1482" s="314">
        <v>32864.228876175781</v>
      </c>
      <c r="T1482" s="322">
        <v>1709.9208561575676</v>
      </c>
      <c r="U1482" s="327">
        <v>71.325248704373053</v>
      </c>
      <c r="V1482" s="289">
        <f t="shared" si="798"/>
        <v>19.219736842105267</v>
      </c>
      <c r="W1482" s="300">
        <f t="shared" si="799"/>
        <v>460.76571022402658</v>
      </c>
      <c r="X1482" s="307">
        <f t="shared" si="800"/>
        <v>23.973570190337519</v>
      </c>
      <c r="Y1482" s="41">
        <v>446.53999999999996</v>
      </c>
      <c r="Z1482" s="264">
        <v>267.60000000000002</v>
      </c>
      <c r="AA1482" s="194">
        <v>3.31</v>
      </c>
      <c r="AB1482" s="73">
        <v>21.981588382413804</v>
      </c>
      <c r="AC1482" s="255">
        <f t="shared" si="801"/>
        <v>1.831799031867817E-3</v>
      </c>
      <c r="AD1482" s="80">
        <f t="shared" si="802"/>
        <v>9.8156584762830583</v>
      </c>
      <c r="AE1482" s="145">
        <v>0.54146469387499996</v>
      </c>
      <c r="AF1482" s="150">
        <v>0.5250835493249999</v>
      </c>
      <c r="AG1482" s="155">
        <v>0.40884739900000006</v>
      </c>
      <c r="AH1482" s="160">
        <v>0.38087903712499999</v>
      </c>
      <c r="AI1482" s="179">
        <f t="shared" si="803"/>
        <v>2.463264639730014</v>
      </c>
      <c r="AJ1482" s="179">
        <f t="shared" si="804"/>
        <v>1.7327184482706413</v>
      </c>
      <c r="AK1482" s="260">
        <f t="shared" si="805"/>
        <v>207.92621379247694</v>
      </c>
      <c r="AL1482" s="109">
        <v>166.52835964583281</v>
      </c>
      <c r="AS1482" s="457">
        <v>21.665859854214762</v>
      </c>
      <c r="AT1482" s="348">
        <v>20.971176728673726</v>
      </c>
      <c r="AU1482" s="352">
        <f t="shared" si="806"/>
        <v>0.69468312554103662</v>
      </c>
      <c r="AV1482" s="417">
        <f t="shared" si="807"/>
        <v>9.6746730593010604</v>
      </c>
      <c r="AW1482" s="349">
        <f t="shared" si="808"/>
        <v>9.3644692564219643</v>
      </c>
      <c r="AX1482" s="352">
        <f t="shared" si="809"/>
        <v>0.31020380287909444</v>
      </c>
      <c r="AY1482" s="209">
        <v>1.0860000000000001</v>
      </c>
      <c r="AZ1482" s="222">
        <v>0.99246182679240436</v>
      </c>
      <c r="BA1482" s="225">
        <f t="shared" si="810"/>
        <v>9.3538173207595721E-2</v>
      </c>
      <c r="BB1482" s="228">
        <f t="shared" si="811"/>
        <v>0.48494243999999997</v>
      </c>
      <c r="BC1482" s="222">
        <f t="shared" si="812"/>
        <v>0.4431739041358802</v>
      </c>
      <c r="BD1482" s="225">
        <f t="shared" si="813"/>
        <v>4.1768535864119792E-2</v>
      </c>
      <c r="BE1482" s="238">
        <f t="shared" si="814"/>
        <v>235.00125808132418</v>
      </c>
      <c r="BF1482" s="448">
        <f t="shared" si="815"/>
        <v>31.6426116803888</v>
      </c>
    </row>
    <row r="1483" spans="1:58" x14ac:dyDescent="0.25">
      <c r="A1483" s="8">
        <v>1477</v>
      </c>
      <c r="B1483" s="9">
        <v>37</v>
      </c>
      <c r="C1483" s="10" t="s">
        <v>11</v>
      </c>
      <c r="D1483" s="10" t="s">
        <v>9</v>
      </c>
      <c r="E1483" s="11" t="s">
        <v>8</v>
      </c>
      <c r="F1483" s="12" t="s">
        <v>39</v>
      </c>
      <c r="G1483" s="13">
        <v>42710</v>
      </c>
      <c r="H1483" s="14">
        <v>29</v>
      </c>
      <c r="I1483" s="11">
        <v>203</v>
      </c>
      <c r="J1483" s="39"/>
      <c r="K1483" s="39"/>
      <c r="L1483" s="44">
        <v>75.004726614014203</v>
      </c>
      <c r="M1483" s="39"/>
      <c r="N1483" s="39"/>
      <c r="O1483" s="39"/>
      <c r="P1483" s="39"/>
      <c r="Q1483" s="39"/>
      <c r="R1483" s="39"/>
      <c r="S1483" s="315">
        <v>32867.821249527158</v>
      </c>
      <c r="T1483" s="323">
        <v>1710.1077667995237</v>
      </c>
      <c r="U1483" s="328">
        <v>71.33304523365392</v>
      </c>
      <c r="V1483" s="287">
        <f t="shared" si="798"/>
        <v>19.219736842105263</v>
      </c>
      <c r="W1483" s="298">
        <f t="shared" si="799"/>
        <v>460.76571022402652</v>
      </c>
      <c r="X1483" s="305">
        <f t="shared" si="800"/>
        <v>23.973570190337522</v>
      </c>
      <c r="Y1483" s="39">
        <v>432.64</v>
      </c>
      <c r="Z1483" s="262">
        <v>299.7</v>
      </c>
      <c r="AA1483" s="192">
        <v>3.22</v>
      </c>
      <c r="AB1483" s="71">
        <v>13.399741841141573</v>
      </c>
      <c r="AC1483" s="253">
        <f t="shared" si="801"/>
        <v>1.1166451534284645E-3</v>
      </c>
      <c r="AD1483" s="78">
        <f t="shared" si="802"/>
        <v>5.7972643101514896</v>
      </c>
      <c r="AE1483" s="163">
        <v>0.46588773287499996</v>
      </c>
      <c r="AF1483" s="165">
        <v>0.450933761825</v>
      </c>
      <c r="AG1483" s="167">
        <v>0.35299069430000002</v>
      </c>
      <c r="AH1483" s="169">
        <v>0.329459421325</v>
      </c>
      <c r="AI1483" s="177">
        <f t="shared" si="803"/>
        <v>3.4768411093157994</v>
      </c>
      <c r="AJ1483" s="177">
        <f t="shared" si="804"/>
        <v>2.4586997662406618</v>
      </c>
      <c r="AK1483" s="258">
        <f t="shared" si="805"/>
        <v>295.0439719488794</v>
      </c>
      <c r="AL1483" s="107">
        <v>144.37772469892593</v>
      </c>
      <c r="AS1483" s="455">
        <v>17.300416791365432</v>
      </c>
      <c r="AT1483" s="347">
        <v>16.574598108198533</v>
      </c>
      <c r="AU1483" s="350">
        <f t="shared" si="806"/>
        <v>0.72581868316689935</v>
      </c>
      <c r="AV1483" s="415">
        <f t="shared" si="807"/>
        <v>7.4848523206163398</v>
      </c>
      <c r="AW1483" s="347">
        <f t="shared" si="808"/>
        <v>7.1708341255310133</v>
      </c>
      <c r="AX1483" s="350">
        <f t="shared" si="809"/>
        <v>0.3140181950853273</v>
      </c>
      <c r="AY1483" s="207">
        <v>1.163</v>
      </c>
      <c r="AZ1483" s="220">
        <v>1.038883790973703</v>
      </c>
      <c r="BA1483" s="224">
        <f t="shared" si="810"/>
        <v>0.12411620902629705</v>
      </c>
      <c r="BB1483" s="226">
        <f t="shared" si="811"/>
        <v>0.50316031999999999</v>
      </c>
      <c r="BC1483" s="220">
        <f t="shared" si="812"/>
        <v>0.44946268332686279</v>
      </c>
      <c r="BD1483" s="224">
        <f t="shared" si="813"/>
        <v>5.3697636673137157E-2</v>
      </c>
      <c r="BE1483" s="236">
        <f t="shared" si="814"/>
        <v>107.96125619903933</v>
      </c>
      <c r="BF1483" s="446">
        <f t="shared" si="815"/>
        <v>18.461555415845297</v>
      </c>
    </row>
    <row r="1484" spans="1:58" x14ac:dyDescent="0.25">
      <c r="A1484" s="15">
        <v>1478</v>
      </c>
      <c r="B1484" s="16">
        <v>38</v>
      </c>
      <c r="C1484" s="17" t="s">
        <v>11</v>
      </c>
      <c r="D1484" s="17" t="s">
        <v>9</v>
      </c>
      <c r="E1484" s="18" t="s">
        <v>8</v>
      </c>
      <c r="F1484" s="19" t="s">
        <v>39</v>
      </c>
      <c r="G1484" s="20">
        <v>42710</v>
      </c>
      <c r="H1484" s="21">
        <v>29</v>
      </c>
      <c r="I1484" s="18">
        <v>203</v>
      </c>
      <c r="J1484" s="40"/>
      <c r="K1484" s="40"/>
      <c r="L1484" s="43">
        <v>74.993796167116201</v>
      </c>
      <c r="M1484" s="40"/>
      <c r="N1484" s="40"/>
      <c r="O1484" s="40"/>
      <c r="P1484" s="40"/>
      <c r="Q1484" s="40"/>
      <c r="R1484" s="40"/>
      <c r="S1484" s="313">
        <v>32863.031418391991</v>
      </c>
      <c r="T1484" s="321">
        <v>1709.8585526102493</v>
      </c>
      <c r="U1484" s="326">
        <v>71.32264986127943</v>
      </c>
      <c r="V1484" s="288"/>
      <c r="W1484" s="299"/>
      <c r="X1484" s="306"/>
      <c r="Y1484" s="40">
        <v>438.90999999999997</v>
      </c>
      <c r="Z1484" s="263"/>
      <c r="AA1484" s="193"/>
      <c r="AB1484" s="72"/>
      <c r="AC1484" s="254"/>
      <c r="AD1484" s="79"/>
      <c r="AE1484" s="163"/>
      <c r="AF1484" s="165"/>
      <c r="AG1484" s="167"/>
      <c r="AH1484" s="169"/>
      <c r="AI1484" s="178"/>
      <c r="AJ1484" s="178"/>
      <c r="AK1484" s="259"/>
      <c r="AL1484" s="108"/>
      <c r="AS1484" s="455"/>
      <c r="AT1484" s="348"/>
      <c r="AU1484" s="351"/>
      <c r="AV1484" s="416"/>
      <c r="AW1484" s="348"/>
      <c r="AX1484" s="351"/>
      <c r="AY1484" s="208"/>
      <c r="AZ1484" s="221"/>
      <c r="BA1484" s="223"/>
      <c r="BB1484" s="227"/>
      <c r="BC1484" s="221"/>
      <c r="BD1484" s="223"/>
      <c r="BE1484" s="237"/>
      <c r="BF1484" s="447"/>
    </row>
    <row r="1485" spans="1:58" x14ac:dyDescent="0.25">
      <c r="A1485" s="15">
        <v>1479</v>
      </c>
      <c r="B1485" s="16">
        <v>39</v>
      </c>
      <c r="C1485" s="17" t="s">
        <v>11</v>
      </c>
      <c r="D1485" s="17" t="s">
        <v>9</v>
      </c>
      <c r="E1485" s="18" t="s">
        <v>8</v>
      </c>
      <c r="F1485" s="19" t="s">
        <v>39</v>
      </c>
      <c r="G1485" s="20">
        <v>42710</v>
      </c>
      <c r="H1485" s="21">
        <v>29</v>
      </c>
      <c r="I1485" s="18">
        <v>203</v>
      </c>
      <c r="J1485" s="40"/>
      <c r="K1485" s="40"/>
      <c r="L1485" s="43">
        <v>74.991063555391705</v>
      </c>
      <c r="M1485" s="40"/>
      <c r="N1485" s="40"/>
      <c r="O1485" s="40"/>
      <c r="P1485" s="40"/>
      <c r="Q1485" s="40"/>
      <c r="R1485" s="40"/>
      <c r="S1485" s="313">
        <v>32861.833960608194</v>
      </c>
      <c r="T1485" s="321">
        <v>1709.7962490629307</v>
      </c>
      <c r="U1485" s="326">
        <v>71.320051018185808</v>
      </c>
      <c r="V1485" s="288">
        <f t="shared" ref="V1485:V1510" si="816">S1485/T1485</f>
        <v>19.219736842105263</v>
      </c>
      <c r="W1485" s="299">
        <f t="shared" ref="W1485:W1510" si="817">S1485/U1485</f>
        <v>460.76571022402658</v>
      </c>
      <c r="X1485" s="306">
        <f t="shared" ref="X1485:X1510" si="818">T1485/U1485</f>
        <v>23.973570190337522</v>
      </c>
      <c r="Y1485" s="40">
        <v>436.23</v>
      </c>
      <c r="Z1485" s="263">
        <v>274.7</v>
      </c>
      <c r="AA1485" s="193">
        <v>3.24</v>
      </c>
      <c r="AB1485" s="72">
        <v>13.199711193887396</v>
      </c>
      <c r="AC1485" s="254">
        <f t="shared" ref="AC1485:AC1510" si="819">(AB1485/12000)</f>
        <v>1.0999759328239496E-3</v>
      </c>
      <c r="AD1485" s="79">
        <f t="shared" ref="AD1485:AD1510" si="820">Y1485*AB1485/1000</f>
        <v>5.7581100141094987</v>
      </c>
      <c r="AE1485" s="163">
        <v>0.46768958127500004</v>
      </c>
      <c r="AF1485" s="165">
        <v>0.45282620932500006</v>
      </c>
      <c r="AG1485" s="167">
        <v>0.35566837339999996</v>
      </c>
      <c r="AH1485" s="169">
        <v>0.33298151942499993</v>
      </c>
      <c r="AI1485" s="178">
        <f t="shared" ref="AI1485:AI1510" si="821">AE1485/AB1485*100</f>
        <v>3.5431804105803515</v>
      </c>
      <c r="AJ1485" s="178">
        <f t="shared" ref="AJ1485:AJ1510" si="822">AH1485/AB1485*100</f>
        <v>2.5226424618987049</v>
      </c>
      <c r="AK1485" s="259">
        <f t="shared" ref="AK1485:AK1510" si="823">AH1485/AC1485</f>
        <v>302.71709542784458</v>
      </c>
      <c r="AL1485" s="108">
        <v>139.13901412022304</v>
      </c>
      <c r="AS1485" s="455">
        <v>15.241006474854174</v>
      </c>
      <c r="AT1485" s="348">
        <v>14.526637870052953</v>
      </c>
      <c r="AU1485" s="351">
        <f t="shared" ref="AU1485:AU1510" si="824">AS1485-AT1485</f>
        <v>0.714368604801221</v>
      </c>
      <c r="AV1485" s="416">
        <f t="shared" ref="AV1485:AV1510" si="825">AS1485*Y1485/1000</f>
        <v>6.6485842545256366</v>
      </c>
      <c r="AW1485" s="348">
        <f t="shared" ref="AW1485:AW1510" si="826">AT1485*Y1485/1000</f>
        <v>6.3369552380532008</v>
      </c>
      <c r="AX1485" s="351">
        <f t="shared" ref="AX1485:AX1510" si="827">AU1485*Y1485/1000</f>
        <v>0.31162901647243668</v>
      </c>
      <c r="AY1485" s="208">
        <v>1.016</v>
      </c>
      <c r="AZ1485" s="221">
        <v>0.91141574132888625</v>
      </c>
      <c r="BA1485" s="223">
        <f t="shared" ref="BA1485:BA1510" si="828">AY1485-AZ1485</f>
        <v>0.10458425867111376</v>
      </c>
      <c r="BB1485" s="227">
        <f t="shared" ref="BB1485:BB1510" si="829">AY1485*Y1485/1000</f>
        <v>0.44320968000000005</v>
      </c>
      <c r="BC1485" s="221">
        <f t="shared" ref="BC1485:BC1510" si="830">AZ1485*Y1485/1000</f>
        <v>0.39758688883990007</v>
      </c>
      <c r="BD1485" s="223">
        <f t="shared" ref="BD1485:BD1510" si="831">BA1485*Y1485/1000</f>
        <v>4.5622791160099957E-2</v>
      </c>
      <c r="BE1485" s="237">
        <f t="shared" ref="BE1485:BE1510" si="832">AB1485/BA1485</f>
        <v>126.21126125105063</v>
      </c>
      <c r="BF1485" s="447">
        <f t="shared" ref="BF1485:BF1510" si="833">AB1485/AU1485</f>
        <v>18.47745142377908</v>
      </c>
    </row>
    <row r="1486" spans="1:58" ht="15.75" thickBot="1" x14ac:dyDescent="0.3">
      <c r="A1486" s="22">
        <v>1480</v>
      </c>
      <c r="B1486" s="23">
        <v>40</v>
      </c>
      <c r="C1486" s="24" t="s">
        <v>11</v>
      </c>
      <c r="D1486" s="24" t="s">
        <v>9</v>
      </c>
      <c r="E1486" s="25" t="s">
        <v>8</v>
      </c>
      <c r="F1486" s="26" t="s">
        <v>39</v>
      </c>
      <c r="G1486" s="27">
        <v>42710</v>
      </c>
      <c r="H1486" s="28">
        <v>29</v>
      </c>
      <c r="I1486" s="25">
        <v>203</v>
      </c>
      <c r="J1486" s="41"/>
      <c r="K1486" s="41"/>
      <c r="L1486" s="42">
        <v>74.999261390565195</v>
      </c>
      <c r="M1486" s="41"/>
      <c r="N1486" s="41"/>
      <c r="O1486" s="41"/>
      <c r="P1486" s="41"/>
      <c r="Q1486" s="41"/>
      <c r="R1486" s="41"/>
      <c r="S1486" s="314">
        <v>32865.426333959578</v>
      </c>
      <c r="T1486" s="322">
        <v>1709.9831597048862</v>
      </c>
      <c r="U1486" s="327">
        <v>71.327847547466661</v>
      </c>
      <c r="V1486" s="289">
        <f t="shared" si="816"/>
        <v>19.219736842105267</v>
      </c>
      <c r="W1486" s="300">
        <f t="shared" si="817"/>
        <v>460.76571022402669</v>
      </c>
      <c r="X1486" s="307">
        <f t="shared" si="818"/>
        <v>23.973570190337526</v>
      </c>
      <c r="Y1486" s="41">
        <v>442.62</v>
      </c>
      <c r="Z1486" s="264">
        <v>282.7</v>
      </c>
      <c r="AA1486" s="194">
        <v>3.22</v>
      </c>
      <c r="AB1486" s="73">
        <v>12.191116915095392</v>
      </c>
      <c r="AC1486" s="255">
        <f t="shared" si="819"/>
        <v>1.0159264095912827E-3</v>
      </c>
      <c r="AD1486" s="80">
        <f t="shared" si="820"/>
        <v>5.3960321689595228</v>
      </c>
      <c r="AE1486" s="145">
        <v>0.46164018667499995</v>
      </c>
      <c r="AF1486" s="150">
        <v>0.446239002025</v>
      </c>
      <c r="AG1486" s="155">
        <v>0.35290581729999998</v>
      </c>
      <c r="AH1486" s="160">
        <v>0.33034055682499991</v>
      </c>
      <c r="AI1486" s="179">
        <f t="shared" si="821"/>
        <v>3.7866931298426296</v>
      </c>
      <c r="AJ1486" s="179">
        <f t="shared" si="822"/>
        <v>2.7096824608085148</v>
      </c>
      <c r="AK1486" s="260">
        <f t="shared" si="823"/>
        <v>325.16189529702177</v>
      </c>
      <c r="AL1486" s="109">
        <v>143.58052961086244</v>
      </c>
      <c r="AS1486" s="455">
        <v>15.176485915192577</v>
      </c>
      <c r="AT1486" s="349">
        <v>14.462476037090159</v>
      </c>
      <c r="AU1486" s="352">
        <f t="shared" si="824"/>
        <v>0.71400987810241823</v>
      </c>
      <c r="AV1486" s="417">
        <f t="shared" si="825"/>
        <v>6.7174161957825387</v>
      </c>
      <c r="AW1486" s="349">
        <f t="shared" si="826"/>
        <v>6.4013811435368462</v>
      </c>
      <c r="AX1486" s="352">
        <f t="shared" si="827"/>
        <v>0.31603505224569239</v>
      </c>
      <c r="AY1486" s="209">
        <v>1.0509999999999999</v>
      </c>
      <c r="AZ1486" s="222">
        <v>0.951085317707973</v>
      </c>
      <c r="BA1486" s="225">
        <f t="shared" si="828"/>
        <v>9.9914682292026935E-2</v>
      </c>
      <c r="BB1486" s="228">
        <f t="shared" si="829"/>
        <v>0.46519361999999997</v>
      </c>
      <c r="BC1486" s="222">
        <f t="shared" si="830"/>
        <v>0.42096938332390299</v>
      </c>
      <c r="BD1486" s="225">
        <f t="shared" si="831"/>
        <v>4.4224236676096963E-2</v>
      </c>
      <c r="BE1486" s="238">
        <f t="shared" si="832"/>
        <v>122.01526978250951</v>
      </c>
      <c r="BF1486" s="448">
        <f t="shared" si="833"/>
        <v>17.074157219638195</v>
      </c>
    </row>
    <row r="1487" spans="1:58" x14ac:dyDescent="0.25">
      <c r="A1487" s="8">
        <v>1481</v>
      </c>
      <c r="B1487" s="9">
        <v>41</v>
      </c>
      <c r="C1487" s="10" t="s">
        <v>11</v>
      </c>
      <c r="D1487" s="10" t="s">
        <v>10</v>
      </c>
      <c r="E1487" s="11" t="s">
        <v>7</v>
      </c>
      <c r="F1487" s="12" t="s">
        <v>39</v>
      </c>
      <c r="G1487" s="13">
        <v>42711</v>
      </c>
      <c r="H1487" s="14">
        <v>29</v>
      </c>
      <c r="I1487" s="11">
        <v>203</v>
      </c>
      <c r="J1487" s="39"/>
      <c r="K1487" s="39"/>
      <c r="L1487" s="44">
        <v>180.01512084694784</v>
      </c>
      <c r="M1487" s="39"/>
      <c r="N1487" s="39"/>
      <c r="O1487" s="39"/>
      <c r="P1487" s="39"/>
      <c r="Q1487" s="39"/>
      <c r="R1487" s="39"/>
      <c r="S1487" s="315">
        <v>30304.345493778023</v>
      </c>
      <c r="T1487" s="323">
        <v>1666.9400190427366</v>
      </c>
      <c r="U1487" s="328">
        <v>104.37270706202008</v>
      </c>
      <c r="V1487" s="287">
        <f t="shared" si="816"/>
        <v>18.179625629949609</v>
      </c>
      <c r="W1487" s="298">
        <f t="shared" si="817"/>
        <v>290.3474131007319</v>
      </c>
      <c r="X1487" s="305">
        <f t="shared" si="818"/>
        <v>15.971033673125023</v>
      </c>
      <c r="Y1487" s="39">
        <v>447.01</v>
      </c>
      <c r="Z1487" s="262">
        <v>173.6</v>
      </c>
      <c r="AA1487" s="192">
        <v>3.49</v>
      </c>
      <c r="AB1487" s="71">
        <v>9.2379365261992614</v>
      </c>
      <c r="AC1487" s="253">
        <f t="shared" si="819"/>
        <v>7.698280438499384E-4</v>
      </c>
      <c r="AD1487" s="78">
        <f t="shared" si="820"/>
        <v>4.1294500065763318</v>
      </c>
      <c r="AE1487" s="163">
        <v>0.20518303667500004</v>
      </c>
      <c r="AF1487" s="165">
        <v>0.19809067992500004</v>
      </c>
      <c r="AG1487" s="167">
        <v>0.14637029909999999</v>
      </c>
      <c r="AH1487" s="169">
        <v>0.13556223362499997</v>
      </c>
      <c r="AI1487" s="177">
        <f t="shared" si="821"/>
        <v>2.2210916484768046</v>
      </c>
      <c r="AJ1487" s="177">
        <f t="shared" si="822"/>
        <v>1.4674514513120818</v>
      </c>
      <c r="AK1487" s="258">
        <f t="shared" si="823"/>
        <v>176.09417415744983</v>
      </c>
      <c r="AL1487" s="107">
        <v>104.80268282720303</v>
      </c>
      <c r="AS1487" s="456">
        <v>11.988156243011433</v>
      </c>
      <c r="AT1487" s="348">
        <v>11.478718822520605</v>
      </c>
      <c r="AU1487" s="350">
        <f t="shared" si="824"/>
        <v>0.50943742049082807</v>
      </c>
      <c r="AV1487" s="415">
        <f t="shared" si="825"/>
        <v>5.3588257221885405</v>
      </c>
      <c r="AW1487" s="347">
        <f t="shared" si="826"/>
        <v>5.1311021008549362</v>
      </c>
      <c r="AX1487" s="350">
        <f t="shared" si="827"/>
        <v>0.22772362133360505</v>
      </c>
      <c r="AY1487" s="207">
        <v>3.5999999999999997E-2</v>
      </c>
      <c r="AZ1487" s="220">
        <v>2.9201447501619002E-2</v>
      </c>
      <c r="BA1487" s="224">
        <f t="shared" si="828"/>
        <v>6.7985524983809956E-3</v>
      </c>
      <c r="BB1487" s="226">
        <f t="shared" si="829"/>
        <v>1.609236E-2</v>
      </c>
      <c r="BC1487" s="220">
        <f t="shared" si="830"/>
        <v>1.305333904769871E-2</v>
      </c>
      <c r="BD1487" s="224">
        <f t="shared" si="831"/>
        <v>3.039020952301289E-3</v>
      </c>
      <c r="BE1487" s="236">
        <f t="shared" si="832"/>
        <v>1358.8093242494162</v>
      </c>
      <c r="BF1487" s="446">
        <f t="shared" si="833"/>
        <v>18.133604157501384</v>
      </c>
    </row>
    <row r="1488" spans="1:58" x14ac:dyDescent="0.25">
      <c r="A1488" s="15">
        <v>1482</v>
      </c>
      <c r="B1488" s="16">
        <v>42</v>
      </c>
      <c r="C1488" s="17" t="s">
        <v>11</v>
      </c>
      <c r="D1488" s="17" t="s">
        <v>10</v>
      </c>
      <c r="E1488" s="18" t="s">
        <v>7</v>
      </c>
      <c r="F1488" s="19" t="s">
        <v>39</v>
      </c>
      <c r="G1488" s="20">
        <v>42711</v>
      </c>
      <c r="H1488" s="21">
        <v>29</v>
      </c>
      <c r="I1488" s="18">
        <v>203</v>
      </c>
      <c r="J1488" s="40"/>
      <c r="K1488" s="40"/>
      <c r="L1488" s="43">
        <v>180.01981509751752</v>
      </c>
      <c r="M1488" s="40"/>
      <c r="N1488" s="40"/>
      <c r="O1488" s="40"/>
      <c r="P1488" s="40"/>
      <c r="Q1488" s="40"/>
      <c r="R1488" s="40"/>
      <c r="S1488" s="313">
        <v>30305.135739566427</v>
      </c>
      <c r="T1488" s="321">
        <v>1666.9834878030119</v>
      </c>
      <c r="U1488" s="326">
        <v>104.37542878693563</v>
      </c>
      <c r="V1488" s="288">
        <f t="shared" si="816"/>
        <v>18.179625629949609</v>
      </c>
      <c r="W1488" s="299">
        <f t="shared" si="817"/>
        <v>290.34741310073196</v>
      </c>
      <c r="X1488" s="306">
        <f t="shared" si="818"/>
        <v>15.971033673125024</v>
      </c>
      <c r="Y1488" s="40">
        <v>445.95999999999992</v>
      </c>
      <c r="Z1488" s="263">
        <v>164.6</v>
      </c>
      <c r="AA1488" s="193">
        <v>3.5</v>
      </c>
      <c r="AB1488" s="72">
        <v>9.2099196959331628</v>
      </c>
      <c r="AC1488" s="254">
        <f t="shared" si="819"/>
        <v>7.6749330799443026E-4</v>
      </c>
      <c r="AD1488" s="79">
        <f t="shared" si="820"/>
        <v>4.1072557875983531</v>
      </c>
      <c r="AE1488" s="163">
        <v>0.24255651987500004</v>
      </c>
      <c r="AF1488" s="165">
        <v>0.23496330522499995</v>
      </c>
      <c r="AG1488" s="167">
        <v>0.17604891210000001</v>
      </c>
      <c r="AH1488" s="169">
        <v>0.16317655892499994</v>
      </c>
      <c r="AI1488" s="178">
        <f t="shared" si="821"/>
        <v>2.6336442431968874</v>
      </c>
      <c r="AJ1488" s="178">
        <f t="shared" si="822"/>
        <v>1.7717479013096504</v>
      </c>
      <c r="AK1488" s="259">
        <f t="shared" si="823"/>
        <v>212.60974815715804</v>
      </c>
      <c r="AL1488" s="108">
        <v>102.75275260075404</v>
      </c>
      <c r="AS1488" s="455">
        <v>12.534555670406455</v>
      </c>
      <c r="AT1488" s="348">
        <v>12.039686310899924</v>
      </c>
      <c r="AU1488" s="351">
        <f t="shared" si="824"/>
        <v>0.49486935950653077</v>
      </c>
      <c r="AV1488" s="416">
        <f t="shared" si="825"/>
        <v>5.5899104467744616</v>
      </c>
      <c r="AW1488" s="348">
        <f t="shared" si="826"/>
        <v>5.36921850720893</v>
      </c>
      <c r="AX1488" s="351">
        <f t="shared" si="827"/>
        <v>0.22069193956553243</v>
      </c>
      <c r="AY1488" s="208">
        <v>4.2999999999999997E-2</v>
      </c>
      <c r="AZ1488" s="221">
        <v>3.7632571460574318E-2</v>
      </c>
      <c r="BA1488" s="223">
        <f t="shared" si="828"/>
        <v>5.3674285394256782E-3</v>
      </c>
      <c r="BB1488" s="227">
        <f t="shared" si="829"/>
        <v>1.9176279999999993E-2</v>
      </c>
      <c r="BC1488" s="221">
        <f t="shared" si="830"/>
        <v>1.6782621568557719E-2</v>
      </c>
      <c r="BD1488" s="223">
        <f t="shared" si="831"/>
        <v>2.393658431442275E-3</v>
      </c>
      <c r="BE1488" s="237">
        <f t="shared" si="832"/>
        <v>1715.8905103781105</v>
      </c>
      <c r="BF1488" s="447">
        <f t="shared" si="833"/>
        <v>18.610810144150015</v>
      </c>
    </row>
    <row r="1489" spans="1:58" x14ac:dyDescent="0.25">
      <c r="A1489" s="15">
        <v>1483</v>
      </c>
      <c r="B1489" s="16">
        <v>43</v>
      </c>
      <c r="C1489" s="17" t="s">
        <v>11</v>
      </c>
      <c r="D1489" s="17" t="s">
        <v>10</v>
      </c>
      <c r="E1489" s="18" t="s">
        <v>7</v>
      </c>
      <c r="F1489" s="19" t="s">
        <v>39</v>
      </c>
      <c r="G1489" s="20">
        <v>42711</v>
      </c>
      <c r="H1489" s="21">
        <v>29</v>
      </c>
      <c r="I1489" s="18">
        <v>203</v>
      </c>
      <c r="J1489" s="40"/>
      <c r="K1489" s="40"/>
      <c r="L1489" s="43">
        <v>180.00573234580838</v>
      </c>
      <c r="M1489" s="40"/>
      <c r="N1489" s="40"/>
      <c r="O1489" s="40"/>
      <c r="P1489" s="40"/>
      <c r="Q1489" s="40"/>
      <c r="R1489" s="40"/>
      <c r="S1489" s="313">
        <v>30302.765002201206</v>
      </c>
      <c r="T1489" s="321">
        <v>1666.8530815221852</v>
      </c>
      <c r="U1489" s="326">
        <v>104.36726361218892</v>
      </c>
      <c r="V1489" s="288">
        <f t="shared" si="816"/>
        <v>18.179625629949609</v>
      </c>
      <c r="W1489" s="299">
        <f t="shared" si="817"/>
        <v>290.34741310073196</v>
      </c>
      <c r="X1489" s="306">
        <f t="shared" si="818"/>
        <v>15.971033673125023</v>
      </c>
      <c r="Y1489" s="40">
        <v>448.28</v>
      </c>
      <c r="Z1489" s="263">
        <v>178.6</v>
      </c>
      <c r="AA1489" s="193">
        <v>3.48</v>
      </c>
      <c r="AB1489" s="72">
        <v>9.2625688119056537</v>
      </c>
      <c r="AC1489" s="254">
        <f t="shared" si="819"/>
        <v>7.7188073432547116E-4</v>
      </c>
      <c r="AD1489" s="79">
        <f t="shared" si="820"/>
        <v>4.1522243470010665</v>
      </c>
      <c r="AE1489" s="163">
        <v>0.21556926517499997</v>
      </c>
      <c r="AF1489" s="165">
        <v>0.20937163382499999</v>
      </c>
      <c r="AG1489" s="167">
        <v>0.15424651649999999</v>
      </c>
      <c r="AH1489" s="169">
        <v>0.14468687032499994</v>
      </c>
      <c r="AI1489" s="178">
        <f t="shared" si="821"/>
        <v>2.3273162073345977</v>
      </c>
      <c r="AJ1489" s="178">
        <f t="shared" si="822"/>
        <v>1.5620598698173935</v>
      </c>
      <c r="AK1489" s="259">
        <f t="shared" si="823"/>
        <v>187.4471843780872</v>
      </c>
      <c r="AL1489" s="108">
        <v>99.336202223339114</v>
      </c>
      <c r="AS1489" s="455">
        <v>12.55842810745489</v>
      </c>
      <c r="AT1489" s="348">
        <v>12.064195233093345</v>
      </c>
      <c r="AU1489" s="351">
        <f t="shared" si="824"/>
        <v>0.49423287436154517</v>
      </c>
      <c r="AV1489" s="416">
        <f t="shared" si="825"/>
        <v>5.6296921520098779</v>
      </c>
      <c r="AW1489" s="348">
        <f t="shared" si="826"/>
        <v>5.4081374390910844</v>
      </c>
      <c r="AX1489" s="351">
        <f t="shared" si="827"/>
        <v>0.22155471291879344</v>
      </c>
      <c r="AY1489" s="208">
        <v>3.6999999999999998E-2</v>
      </c>
      <c r="AZ1489" s="221">
        <v>2.0709095494845786E-2</v>
      </c>
      <c r="BA1489" s="223">
        <f t="shared" si="828"/>
        <v>1.6290904505154212E-2</v>
      </c>
      <c r="BB1489" s="227">
        <f t="shared" si="829"/>
        <v>1.6586359999999998E-2</v>
      </c>
      <c r="BC1489" s="221">
        <f t="shared" si="830"/>
        <v>9.2834733284294698E-3</v>
      </c>
      <c r="BD1489" s="223">
        <f t="shared" si="831"/>
        <v>7.3028866715705298E-3</v>
      </c>
      <c r="BE1489" s="237">
        <f t="shared" si="832"/>
        <v>568.57302238651687</v>
      </c>
      <c r="BF1489" s="447">
        <f t="shared" si="833"/>
        <v>18.741304539628469</v>
      </c>
    </row>
    <row r="1490" spans="1:58" ht="15.75" thickBot="1" x14ac:dyDescent="0.3">
      <c r="A1490" s="22">
        <v>1484</v>
      </c>
      <c r="B1490" s="23">
        <v>44</v>
      </c>
      <c r="C1490" s="24" t="s">
        <v>11</v>
      </c>
      <c r="D1490" s="24" t="s">
        <v>10</v>
      </c>
      <c r="E1490" s="25" t="s">
        <v>7</v>
      </c>
      <c r="F1490" s="26" t="s">
        <v>39</v>
      </c>
      <c r="G1490" s="27">
        <v>42711</v>
      </c>
      <c r="H1490" s="28">
        <v>29</v>
      </c>
      <c r="I1490" s="25">
        <v>203</v>
      </c>
      <c r="J1490" s="41"/>
      <c r="K1490" s="41"/>
      <c r="L1490" s="42">
        <v>180.01042659637812</v>
      </c>
      <c r="M1490" s="41"/>
      <c r="N1490" s="41"/>
      <c r="O1490" s="41"/>
      <c r="P1490" s="41"/>
      <c r="Q1490" s="41"/>
      <c r="R1490" s="41"/>
      <c r="S1490" s="314">
        <v>30303.555247989618</v>
      </c>
      <c r="T1490" s="322">
        <v>1666.8965502824608</v>
      </c>
      <c r="U1490" s="327">
        <v>104.36998533710451</v>
      </c>
      <c r="V1490" s="289">
        <f t="shared" si="816"/>
        <v>18.179625629949612</v>
      </c>
      <c r="W1490" s="300">
        <f t="shared" si="817"/>
        <v>290.34741310073196</v>
      </c>
      <c r="X1490" s="307">
        <f t="shared" si="818"/>
        <v>15.971033673125021</v>
      </c>
      <c r="Y1490" s="41">
        <v>443.6</v>
      </c>
      <c r="Z1490" s="264">
        <v>112.6</v>
      </c>
      <c r="AA1490" s="194">
        <v>3.65</v>
      </c>
      <c r="AB1490" s="73">
        <v>5.671752806659156</v>
      </c>
      <c r="AC1490" s="255">
        <f t="shared" si="819"/>
        <v>4.7264606722159636E-4</v>
      </c>
      <c r="AD1490" s="80">
        <f t="shared" si="820"/>
        <v>2.5159895450340017</v>
      </c>
      <c r="AE1490" s="145">
        <v>0.14206493647499996</v>
      </c>
      <c r="AF1490" s="150">
        <v>0.139265485125</v>
      </c>
      <c r="AG1490" s="155">
        <v>0.10357663779999998</v>
      </c>
      <c r="AH1490" s="160">
        <v>9.5411174024999948E-2</v>
      </c>
      <c r="AI1490" s="179">
        <f t="shared" si="821"/>
        <v>2.5047801150325655</v>
      </c>
      <c r="AJ1490" s="179">
        <f t="shared" si="822"/>
        <v>1.6822167198996847</v>
      </c>
      <c r="AK1490" s="260">
        <f t="shared" si="823"/>
        <v>201.86600638796213</v>
      </c>
      <c r="AL1490" s="109">
        <v>107.08038307881297</v>
      </c>
      <c r="AS1490" s="457">
        <v>7.4154548214936318</v>
      </c>
      <c r="AT1490" s="348">
        <v>7.1077617151372845</v>
      </c>
      <c r="AU1490" s="352">
        <f t="shared" si="824"/>
        <v>0.30769310635634728</v>
      </c>
      <c r="AV1490" s="417">
        <f t="shared" si="825"/>
        <v>3.2894957588145752</v>
      </c>
      <c r="AW1490" s="349">
        <f t="shared" si="826"/>
        <v>3.1530030968348997</v>
      </c>
      <c r="AX1490" s="352">
        <f t="shared" si="827"/>
        <v>0.13649266197967566</v>
      </c>
      <c r="AY1490" s="209">
        <v>0.04</v>
      </c>
      <c r="AZ1490" s="222">
        <v>1.559787719779504E-2</v>
      </c>
      <c r="BA1490" s="225">
        <f t="shared" si="828"/>
        <v>2.440212280220496E-2</v>
      </c>
      <c r="BB1490" s="228">
        <f t="shared" si="829"/>
        <v>1.7743999999999999E-2</v>
      </c>
      <c r="BC1490" s="222">
        <f t="shared" si="830"/>
        <v>6.9192183249418802E-3</v>
      </c>
      <c r="BD1490" s="225">
        <f t="shared" si="831"/>
        <v>1.0824781675058121E-2</v>
      </c>
      <c r="BE1490" s="238">
        <f t="shared" si="832"/>
        <v>232.42866420402819</v>
      </c>
      <c r="BF1490" s="448">
        <f t="shared" si="833"/>
        <v>18.433148775489801</v>
      </c>
    </row>
    <row r="1491" spans="1:58" x14ac:dyDescent="0.25">
      <c r="A1491" s="8">
        <v>1485</v>
      </c>
      <c r="B1491" s="9">
        <v>45</v>
      </c>
      <c r="C1491" s="10" t="s">
        <v>11</v>
      </c>
      <c r="D1491" s="10" t="s">
        <v>10</v>
      </c>
      <c r="E1491" s="11" t="s">
        <v>8</v>
      </c>
      <c r="F1491" s="12" t="s">
        <v>39</v>
      </c>
      <c r="G1491" s="13">
        <v>42710</v>
      </c>
      <c r="H1491" s="14">
        <v>29</v>
      </c>
      <c r="I1491" s="11">
        <v>203</v>
      </c>
      <c r="J1491" s="39"/>
      <c r="K1491" s="39"/>
      <c r="L1491" s="44">
        <v>180.00573234580838</v>
      </c>
      <c r="M1491" s="39"/>
      <c r="N1491" s="39"/>
      <c r="O1491" s="39"/>
      <c r="P1491" s="39"/>
      <c r="Q1491" s="39"/>
      <c r="R1491" s="39"/>
      <c r="S1491" s="315">
        <v>30302.765002201206</v>
      </c>
      <c r="T1491" s="323">
        <v>1666.8530815221852</v>
      </c>
      <c r="U1491" s="328">
        <v>104.36726361218892</v>
      </c>
      <c r="V1491" s="287">
        <f t="shared" si="816"/>
        <v>18.179625629949609</v>
      </c>
      <c r="W1491" s="298">
        <f t="shared" si="817"/>
        <v>290.34741310073196</v>
      </c>
      <c r="X1491" s="305">
        <f t="shared" si="818"/>
        <v>15.971033673125023</v>
      </c>
      <c r="Y1491" s="39">
        <v>434.7</v>
      </c>
      <c r="Z1491" s="262">
        <v>156.69999999999999</v>
      </c>
      <c r="AA1491" s="192">
        <v>3.52</v>
      </c>
      <c r="AB1491" s="71">
        <v>16.592377692624897</v>
      </c>
      <c r="AC1491" s="253">
        <f t="shared" si="819"/>
        <v>1.3826981410520747E-3</v>
      </c>
      <c r="AD1491" s="78">
        <f t="shared" si="820"/>
        <v>7.2127065829840422</v>
      </c>
      <c r="AE1491" s="163">
        <v>0.46929944307500004</v>
      </c>
      <c r="AF1491" s="165">
        <v>0.45501042152500004</v>
      </c>
      <c r="AG1491" s="167">
        <v>0.34642762690000001</v>
      </c>
      <c r="AH1491" s="169">
        <v>0.321873061425</v>
      </c>
      <c r="AI1491" s="177">
        <f t="shared" si="821"/>
        <v>2.8284038114898853</v>
      </c>
      <c r="AJ1491" s="177">
        <f t="shared" si="822"/>
        <v>1.9398850929488458</v>
      </c>
      <c r="AK1491" s="258">
        <f t="shared" si="823"/>
        <v>232.78621115386147</v>
      </c>
      <c r="AL1491" s="107">
        <v>81.171542716749684</v>
      </c>
      <c r="AS1491" s="455">
        <v>10.44743444457967</v>
      </c>
      <c r="AT1491" s="347">
        <v>9.4976378420519687</v>
      </c>
      <c r="AU1491" s="350">
        <f t="shared" si="824"/>
        <v>0.94979660252770159</v>
      </c>
      <c r="AV1491" s="415">
        <f t="shared" si="825"/>
        <v>4.5414997530587824</v>
      </c>
      <c r="AW1491" s="347">
        <f t="shared" si="826"/>
        <v>4.1286231699399902</v>
      </c>
      <c r="AX1491" s="350">
        <f t="shared" si="827"/>
        <v>0.41287658311879188</v>
      </c>
      <c r="AY1491" s="207">
        <v>7.1999999999999995E-2</v>
      </c>
      <c r="AZ1491" s="220">
        <v>3.6153787268951493E-2</v>
      </c>
      <c r="BA1491" s="224">
        <f t="shared" si="828"/>
        <v>3.5846212731048502E-2</v>
      </c>
      <c r="BB1491" s="226">
        <f t="shared" si="829"/>
        <v>3.1298399999999997E-2</v>
      </c>
      <c r="BC1491" s="220">
        <f t="shared" si="830"/>
        <v>1.5716051325813211E-2</v>
      </c>
      <c r="BD1491" s="224">
        <f t="shared" si="831"/>
        <v>1.5582348674186782E-2</v>
      </c>
      <c r="BE1491" s="236">
        <f t="shared" si="832"/>
        <v>462.87672890623861</v>
      </c>
      <c r="BF1491" s="446">
        <f t="shared" si="833"/>
        <v>17.469400973289929</v>
      </c>
    </row>
    <row r="1492" spans="1:58" x14ac:dyDescent="0.25">
      <c r="A1492" s="15">
        <v>1486</v>
      </c>
      <c r="B1492" s="16">
        <v>46</v>
      </c>
      <c r="C1492" s="17" t="s">
        <v>11</v>
      </c>
      <c r="D1492" s="17" t="s">
        <v>10</v>
      </c>
      <c r="E1492" s="18" t="s">
        <v>8</v>
      </c>
      <c r="F1492" s="19" t="s">
        <v>39</v>
      </c>
      <c r="G1492" s="20">
        <v>42710</v>
      </c>
      <c r="H1492" s="21">
        <v>29</v>
      </c>
      <c r="I1492" s="18">
        <v>203</v>
      </c>
      <c r="J1492" s="40"/>
      <c r="K1492" s="40"/>
      <c r="L1492" s="43">
        <v>180.0010380952387</v>
      </c>
      <c r="M1492" s="40"/>
      <c r="N1492" s="40"/>
      <c r="O1492" s="40"/>
      <c r="P1492" s="40"/>
      <c r="Q1492" s="40"/>
      <c r="R1492" s="40"/>
      <c r="S1492" s="313">
        <v>30301.974756412801</v>
      </c>
      <c r="T1492" s="321">
        <v>1666.8096127619099</v>
      </c>
      <c r="U1492" s="326">
        <v>104.36454188727338</v>
      </c>
      <c r="V1492" s="288">
        <f t="shared" si="816"/>
        <v>18.179625629949609</v>
      </c>
      <c r="W1492" s="299">
        <f t="shared" si="817"/>
        <v>290.3474131007319</v>
      </c>
      <c r="X1492" s="306">
        <f t="shared" si="818"/>
        <v>15.971033673125021</v>
      </c>
      <c r="Y1492" s="40">
        <v>496.59</v>
      </c>
      <c r="Z1492" s="263">
        <v>165.7</v>
      </c>
      <c r="AA1492" s="193">
        <v>3.5</v>
      </c>
      <c r="AB1492" s="72">
        <v>17.58750345790315</v>
      </c>
      <c r="AC1492" s="254">
        <f t="shared" si="819"/>
        <v>1.4656252881585959E-3</v>
      </c>
      <c r="AD1492" s="79">
        <f t="shared" si="820"/>
        <v>8.7337783421601252</v>
      </c>
      <c r="AE1492" s="163">
        <v>0.48925424367500003</v>
      </c>
      <c r="AF1492" s="165">
        <v>0.474720187425</v>
      </c>
      <c r="AG1492" s="167">
        <v>0.3585815504</v>
      </c>
      <c r="AH1492" s="169">
        <v>0.333508841725</v>
      </c>
      <c r="AI1492" s="178">
        <f t="shared" si="821"/>
        <v>2.7818288414047077</v>
      </c>
      <c r="AJ1492" s="178">
        <f t="shared" si="822"/>
        <v>1.8962830200618037</v>
      </c>
      <c r="AK1492" s="259">
        <f t="shared" si="823"/>
        <v>227.55396240741644</v>
      </c>
      <c r="AL1492" s="108">
        <v>85.72694321996957</v>
      </c>
      <c r="AS1492" s="455">
        <v>11.187037850544582</v>
      </c>
      <c r="AT1492" s="348">
        <v>10.2031646834385</v>
      </c>
      <c r="AU1492" s="351">
        <f t="shared" si="824"/>
        <v>0.98387316710608275</v>
      </c>
      <c r="AV1492" s="416">
        <f t="shared" si="825"/>
        <v>5.5553711262019343</v>
      </c>
      <c r="AW1492" s="348">
        <f t="shared" si="826"/>
        <v>5.0667895501487248</v>
      </c>
      <c r="AX1492" s="351">
        <f t="shared" si="827"/>
        <v>0.48858157605320962</v>
      </c>
      <c r="AY1492" s="208">
        <v>6.8000000000000005E-2</v>
      </c>
      <c r="AZ1492" s="221">
        <v>2.8030002018746114E-2</v>
      </c>
      <c r="BA1492" s="223">
        <f t="shared" si="828"/>
        <v>3.9969997981253891E-2</v>
      </c>
      <c r="BB1492" s="227">
        <f t="shared" si="829"/>
        <v>3.3768120000000006E-2</v>
      </c>
      <c r="BC1492" s="221">
        <f t="shared" si="830"/>
        <v>1.3919418702489132E-2</v>
      </c>
      <c r="BD1492" s="223">
        <f t="shared" si="831"/>
        <v>1.9848701297510866E-2</v>
      </c>
      <c r="BE1492" s="237">
        <f t="shared" si="832"/>
        <v>440.01762187107863</v>
      </c>
      <c r="BF1492" s="447">
        <f t="shared" si="833"/>
        <v>17.875783226850455</v>
      </c>
    </row>
    <row r="1493" spans="1:58" x14ac:dyDescent="0.25">
      <c r="A1493" s="15">
        <v>1487</v>
      </c>
      <c r="B1493" s="16">
        <v>47</v>
      </c>
      <c r="C1493" s="17" t="s">
        <v>11</v>
      </c>
      <c r="D1493" s="17" t="s">
        <v>10</v>
      </c>
      <c r="E1493" s="18" t="s">
        <v>8</v>
      </c>
      <c r="F1493" s="19" t="s">
        <v>39</v>
      </c>
      <c r="G1493" s="20">
        <v>42710</v>
      </c>
      <c r="H1493" s="21">
        <v>29</v>
      </c>
      <c r="I1493" s="18">
        <v>203</v>
      </c>
      <c r="J1493" s="40"/>
      <c r="K1493" s="40"/>
      <c r="L1493" s="43">
        <v>180.0010380952387</v>
      </c>
      <c r="M1493" s="40"/>
      <c r="N1493" s="40"/>
      <c r="O1493" s="40"/>
      <c r="P1493" s="40"/>
      <c r="Q1493" s="40"/>
      <c r="R1493" s="40"/>
      <c r="S1493" s="313">
        <v>30301.974756412801</v>
      </c>
      <c r="T1493" s="321">
        <v>1666.8096127619099</v>
      </c>
      <c r="U1493" s="326">
        <v>104.36454188727338</v>
      </c>
      <c r="V1493" s="288">
        <f t="shared" si="816"/>
        <v>18.179625629949609</v>
      </c>
      <c r="W1493" s="299">
        <f t="shared" si="817"/>
        <v>290.3474131007319</v>
      </c>
      <c r="X1493" s="306">
        <f t="shared" si="818"/>
        <v>15.971033673125021</v>
      </c>
      <c r="Y1493" s="40">
        <v>441.55999999999995</v>
      </c>
      <c r="Z1493" s="263">
        <v>167.7</v>
      </c>
      <c r="AA1493" s="193">
        <v>3.49</v>
      </c>
      <c r="AB1493" s="72">
        <v>16.163126878311747</v>
      </c>
      <c r="AC1493" s="254">
        <f t="shared" si="819"/>
        <v>1.3469272398593122E-3</v>
      </c>
      <c r="AD1493" s="79">
        <f t="shared" si="820"/>
        <v>7.1369903043873339</v>
      </c>
      <c r="AE1493" s="163">
        <v>0.481155641375</v>
      </c>
      <c r="AF1493" s="165">
        <v>0.46508783842500001</v>
      </c>
      <c r="AG1493" s="167">
        <v>0.35155547410000004</v>
      </c>
      <c r="AH1493" s="169">
        <v>0.32774411892499994</v>
      </c>
      <c r="AI1493" s="178">
        <f t="shared" si="821"/>
        <v>2.9768722660998943</v>
      </c>
      <c r="AJ1493" s="178">
        <f t="shared" si="822"/>
        <v>2.0277271928414948</v>
      </c>
      <c r="AK1493" s="259">
        <f t="shared" si="823"/>
        <v>243.3272631409794</v>
      </c>
      <c r="AL1493" s="108">
        <v>79.463267528042223</v>
      </c>
      <c r="AS1493" s="455">
        <v>11.047750890849926</v>
      </c>
      <c r="AT1493" s="348">
        <v>10.07029524567341</v>
      </c>
      <c r="AU1493" s="351">
        <f t="shared" si="824"/>
        <v>0.97745564517651573</v>
      </c>
      <c r="AV1493" s="416">
        <f t="shared" si="825"/>
        <v>4.8782448833636929</v>
      </c>
      <c r="AW1493" s="348">
        <f t="shared" si="826"/>
        <v>4.4466395686795508</v>
      </c>
      <c r="AX1493" s="351">
        <f t="shared" si="827"/>
        <v>0.43160531468414221</v>
      </c>
      <c r="AY1493" s="208">
        <v>7.8E-2</v>
      </c>
      <c r="AZ1493" s="221">
        <v>2.6762672499558618E-2</v>
      </c>
      <c r="BA1493" s="223">
        <f t="shared" si="828"/>
        <v>5.1237327500441382E-2</v>
      </c>
      <c r="BB1493" s="227">
        <f t="shared" si="829"/>
        <v>3.4441679999999995E-2</v>
      </c>
      <c r="BC1493" s="221">
        <f t="shared" si="830"/>
        <v>1.1817325668905101E-2</v>
      </c>
      <c r="BD1493" s="223">
        <f t="shared" si="831"/>
        <v>2.2624354331094894E-2</v>
      </c>
      <c r="BE1493" s="237">
        <f t="shared" si="832"/>
        <v>315.45608771598228</v>
      </c>
      <c r="BF1493" s="447">
        <f t="shared" si="833"/>
        <v>16.535918492130552</v>
      </c>
    </row>
    <row r="1494" spans="1:58" ht="15.75" thickBot="1" x14ac:dyDescent="0.3">
      <c r="A1494" s="22">
        <v>1488</v>
      </c>
      <c r="B1494" s="23">
        <v>48</v>
      </c>
      <c r="C1494" s="24" t="s">
        <v>11</v>
      </c>
      <c r="D1494" s="24" t="s">
        <v>10</v>
      </c>
      <c r="E1494" s="25" t="s">
        <v>8</v>
      </c>
      <c r="F1494" s="26" t="s">
        <v>39</v>
      </c>
      <c r="G1494" s="27">
        <v>42710</v>
      </c>
      <c r="H1494" s="28">
        <v>29</v>
      </c>
      <c r="I1494" s="25">
        <v>203</v>
      </c>
      <c r="J1494" s="41"/>
      <c r="K1494" s="41"/>
      <c r="L1494" s="42">
        <v>179.99634384466898</v>
      </c>
      <c r="M1494" s="41"/>
      <c r="N1494" s="41"/>
      <c r="O1494" s="41"/>
      <c r="P1494" s="41"/>
      <c r="Q1494" s="41"/>
      <c r="R1494" s="41"/>
      <c r="S1494" s="314">
        <v>30301.184510624396</v>
      </c>
      <c r="T1494" s="322">
        <v>1666.7661440016343</v>
      </c>
      <c r="U1494" s="327">
        <v>104.3618201623578</v>
      </c>
      <c r="V1494" s="289">
        <f t="shared" si="816"/>
        <v>18.179625629949612</v>
      </c>
      <c r="W1494" s="300">
        <f t="shared" si="817"/>
        <v>290.34741310073196</v>
      </c>
      <c r="X1494" s="307">
        <f t="shared" si="818"/>
        <v>15.971033673125023</v>
      </c>
      <c r="Y1494" s="41">
        <v>430.87</v>
      </c>
      <c r="Z1494" s="264">
        <v>149.69999999999999</v>
      </c>
      <c r="AA1494" s="194">
        <v>3.53</v>
      </c>
      <c r="AB1494" s="73">
        <v>18.230119908927836</v>
      </c>
      <c r="AC1494" s="255">
        <f t="shared" si="819"/>
        <v>1.5191766590773197E-3</v>
      </c>
      <c r="AD1494" s="80">
        <f t="shared" si="820"/>
        <v>7.8548117651597371</v>
      </c>
      <c r="AE1494" s="145">
        <v>0.49176806957499997</v>
      </c>
      <c r="AF1494" s="150">
        <v>0.47564107922499999</v>
      </c>
      <c r="AG1494" s="155">
        <v>0.36101312189999996</v>
      </c>
      <c r="AH1494" s="160">
        <v>0.33475285022499995</v>
      </c>
      <c r="AI1494" s="179">
        <f t="shared" si="821"/>
        <v>2.6975580634231946</v>
      </c>
      <c r="AJ1494" s="179">
        <f t="shared" si="822"/>
        <v>1.8362624705560024</v>
      </c>
      <c r="AK1494" s="260">
        <f t="shared" si="823"/>
        <v>220.35149646672028</v>
      </c>
      <c r="AL1494" s="109">
        <v>81.62708276707167</v>
      </c>
      <c r="AS1494" s="455">
        <v>10.09369040340518</v>
      </c>
      <c r="AT1494" s="349">
        <v>9.1601922407792991</v>
      </c>
      <c r="AU1494" s="352">
        <f t="shared" si="824"/>
        <v>0.93349816262588092</v>
      </c>
      <c r="AV1494" s="417">
        <f t="shared" si="825"/>
        <v>4.3490683841151903</v>
      </c>
      <c r="AW1494" s="349">
        <f t="shared" si="826"/>
        <v>3.9468520307845765</v>
      </c>
      <c r="AX1494" s="352">
        <f t="shared" si="827"/>
        <v>0.40221635333061334</v>
      </c>
      <c r="AY1494" s="209">
        <v>8.4000000000000005E-2</v>
      </c>
      <c r="AZ1494" s="222">
        <v>3.3833034031400241E-2</v>
      </c>
      <c r="BA1494" s="225">
        <f t="shared" si="828"/>
        <v>5.0166965968599764E-2</v>
      </c>
      <c r="BB1494" s="228">
        <f t="shared" si="829"/>
        <v>3.6193080000000002E-2</v>
      </c>
      <c r="BC1494" s="222">
        <f t="shared" si="830"/>
        <v>1.4577639373109422E-2</v>
      </c>
      <c r="BD1494" s="225">
        <f t="shared" si="831"/>
        <v>2.1615440626890581E-2</v>
      </c>
      <c r="BE1494" s="238">
        <f t="shared" si="832"/>
        <v>363.38892649673761</v>
      </c>
      <c r="BF1494" s="448">
        <f t="shared" si="833"/>
        <v>19.528822485999836</v>
      </c>
    </row>
    <row r="1495" spans="1:58" x14ac:dyDescent="0.25">
      <c r="A1495" s="8">
        <v>1489</v>
      </c>
      <c r="B1495" s="9">
        <v>49</v>
      </c>
      <c r="C1495" s="10" t="s">
        <v>12</v>
      </c>
      <c r="D1495" s="10" t="s">
        <v>6</v>
      </c>
      <c r="E1495" s="11" t="s">
        <v>7</v>
      </c>
      <c r="F1495" s="12" t="s">
        <v>39</v>
      </c>
      <c r="G1495" s="13">
        <v>42711</v>
      </c>
      <c r="H1495" s="14">
        <v>29</v>
      </c>
      <c r="I1495" s="11">
        <v>203</v>
      </c>
      <c r="J1495" s="39"/>
      <c r="K1495" s="39"/>
      <c r="L1495" s="44">
        <v>30.001810103142219</v>
      </c>
      <c r="M1495" s="39"/>
      <c r="N1495" s="39"/>
      <c r="O1495" s="39"/>
      <c r="P1495" s="39"/>
      <c r="Q1495" s="39"/>
      <c r="R1495" s="39"/>
      <c r="S1495" s="315">
        <v>14092.950271816349</v>
      </c>
      <c r="T1495" s="323">
        <v>307.6185595908849</v>
      </c>
      <c r="U1495" s="328">
        <v>16.774722071505924</v>
      </c>
      <c r="V1495" s="287">
        <f t="shared" si="816"/>
        <v>45.813068920676201</v>
      </c>
      <c r="W1495" s="298">
        <f t="shared" si="817"/>
        <v>840.13017990653225</v>
      </c>
      <c r="X1495" s="305">
        <f t="shared" si="818"/>
        <v>18.338220942176775</v>
      </c>
      <c r="Y1495" s="39">
        <v>442.49999999999994</v>
      </c>
      <c r="Z1495" s="262">
        <v>17.900000000000006</v>
      </c>
      <c r="AA1495" s="192">
        <v>6.04</v>
      </c>
      <c r="AB1495" s="71">
        <v>39.468229714206657</v>
      </c>
      <c r="AC1495" s="253">
        <f t="shared" si="819"/>
        <v>3.289019142850555E-3</v>
      </c>
      <c r="AD1495" s="78">
        <f t="shared" si="820"/>
        <v>17.464691648536444</v>
      </c>
      <c r="AE1495" s="163">
        <v>0.88092214617499998</v>
      </c>
      <c r="AF1495" s="165">
        <v>0.83690065842500005</v>
      </c>
      <c r="AG1495" s="167">
        <v>0.67898631890000005</v>
      </c>
      <c r="AH1495" s="169">
        <v>0.63776647302499989</v>
      </c>
      <c r="AI1495" s="177">
        <f t="shared" si="821"/>
        <v>2.2319778529562742</v>
      </c>
      <c r="AJ1495" s="177">
        <f t="shared" si="822"/>
        <v>1.6158983507573808</v>
      </c>
      <c r="AK1495" s="258">
        <f t="shared" si="823"/>
        <v>193.9078020908857</v>
      </c>
      <c r="AL1495" s="107">
        <v>285.73749656446876</v>
      </c>
      <c r="AS1495" s="456">
        <v>3.0087121064944773</v>
      </c>
      <c r="AT1495" s="440">
        <v>1.553078363180955</v>
      </c>
      <c r="AU1495" s="350">
        <f t="shared" si="824"/>
        <v>1.4556337433135222</v>
      </c>
      <c r="AV1495" s="415">
        <f t="shared" si="825"/>
        <v>1.3313551071238059</v>
      </c>
      <c r="AW1495" s="347">
        <f t="shared" si="826"/>
        <v>0.68723717570757248</v>
      </c>
      <c r="AX1495" s="350">
        <f t="shared" si="827"/>
        <v>0.64411793141623352</v>
      </c>
      <c r="AY1495" s="207">
        <v>4.5999999999999999E-2</v>
      </c>
      <c r="AZ1495" s="220">
        <v>7.3643315937474557E-3</v>
      </c>
      <c r="BA1495" s="224">
        <f t="shared" si="828"/>
        <v>3.8635668406252544E-2</v>
      </c>
      <c r="BB1495" s="226">
        <f t="shared" si="829"/>
        <v>2.0354999999999998E-2</v>
      </c>
      <c r="BC1495" s="220">
        <f t="shared" si="830"/>
        <v>3.2587167302332489E-3</v>
      </c>
      <c r="BD1495" s="224">
        <f t="shared" si="831"/>
        <v>1.7096283269766747E-2</v>
      </c>
      <c r="BE1495" s="236">
        <f t="shared" si="832"/>
        <v>1021.5490333750607</v>
      </c>
      <c r="BF1495" s="446">
        <f t="shared" si="833"/>
        <v>27.114121182958712</v>
      </c>
    </row>
    <row r="1496" spans="1:58" x14ac:dyDescent="0.25">
      <c r="A1496" s="15">
        <v>1490</v>
      </c>
      <c r="B1496" s="16">
        <v>50</v>
      </c>
      <c r="C1496" s="17" t="s">
        <v>12</v>
      </c>
      <c r="D1496" s="17" t="s">
        <v>6</v>
      </c>
      <c r="E1496" s="18" t="s">
        <v>7</v>
      </c>
      <c r="F1496" s="19" t="s">
        <v>39</v>
      </c>
      <c r="G1496" s="20">
        <v>42711</v>
      </c>
      <c r="H1496" s="21">
        <v>29</v>
      </c>
      <c r="I1496" s="18">
        <v>203</v>
      </c>
      <c r="J1496" s="40"/>
      <c r="K1496" s="40"/>
      <c r="L1496" s="43">
        <v>30.008435944596091</v>
      </c>
      <c r="M1496" s="40"/>
      <c r="N1496" s="40"/>
      <c r="O1496" s="40"/>
      <c r="P1496" s="40"/>
      <c r="Q1496" s="40"/>
      <c r="R1496" s="40"/>
      <c r="S1496" s="313">
        <v>14096.062672494752</v>
      </c>
      <c r="T1496" s="321">
        <v>307.6864965519253</v>
      </c>
      <c r="U1496" s="326">
        <v>16.778426736274362</v>
      </c>
      <c r="V1496" s="288">
        <f t="shared" si="816"/>
        <v>45.813068920676194</v>
      </c>
      <c r="W1496" s="299">
        <f t="shared" si="817"/>
        <v>840.13017990653236</v>
      </c>
      <c r="X1496" s="306">
        <f t="shared" si="818"/>
        <v>18.338220942176779</v>
      </c>
      <c r="Y1496" s="40">
        <v>445.57000000000005</v>
      </c>
      <c r="Z1496" s="263">
        <v>10.400000000000006</v>
      </c>
      <c r="AA1496" s="193">
        <v>5.91</v>
      </c>
      <c r="AB1496" s="72">
        <v>19.847484999979216</v>
      </c>
      <c r="AC1496" s="254">
        <f t="shared" si="819"/>
        <v>1.6539570833316013E-3</v>
      </c>
      <c r="AD1496" s="79">
        <f t="shared" si="820"/>
        <v>8.8434438914407405</v>
      </c>
      <c r="AE1496" s="163">
        <v>0.72383017117500004</v>
      </c>
      <c r="AF1496" s="165">
        <v>0.68611330542499993</v>
      </c>
      <c r="AG1496" s="167">
        <v>0.54942149669999996</v>
      </c>
      <c r="AH1496" s="169">
        <v>0.51485656942500002</v>
      </c>
      <c r="AI1496" s="178">
        <f t="shared" si="821"/>
        <v>3.6469616738632524</v>
      </c>
      <c r="AJ1496" s="178">
        <f t="shared" si="822"/>
        <v>2.5940645347535933</v>
      </c>
      <c r="AK1496" s="259">
        <f t="shared" si="823"/>
        <v>311.28774417043115</v>
      </c>
      <c r="AL1496" s="108">
        <v>275.37396041964348</v>
      </c>
      <c r="AS1496" s="455">
        <v>1.2734321541657172</v>
      </c>
      <c r="AT1496" s="440">
        <v>0.36079385177195072</v>
      </c>
      <c r="AU1496" s="351">
        <f t="shared" si="824"/>
        <v>0.91263830239376653</v>
      </c>
      <c r="AV1496" s="416">
        <f t="shared" si="825"/>
        <v>0.56740316493161869</v>
      </c>
      <c r="AW1496" s="348">
        <f t="shared" si="826"/>
        <v>0.1607589165340281</v>
      </c>
      <c r="AX1496" s="351">
        <f t="shared" si="827"/>
        <v>0.40664424839759061</v>
      </c>
      <c r="AY1496" s="208">
        <v>4.8000000000000001E-2</v>
      </c>
      <c r="AZ1496" s="221">
        <v>4.8838797848984594E-3</v>
      </c>
      <c r="BA1496" s="223">
        <f t="shared" si="828"/>
        <v>4.3116120215101542E-2</v>
      </c>
      <c r="BB1496" s="227">
        <f t="shared" si="829"/>
        <v>2.1387360000000005E-2</v>
      </c>
      <c r="BC1496" s="221">
        <f t="shared" si="830"/>
        <v>2.1761103157572066E-3</v>
      </c>
      <c r="BD1496" s="223">
        <f t="shared" si="831"/>
        <v>1.9211249684242794E-2</v>
      </c>
      <c r="BE1496" s="237">
        <f t="shared" si="832"/>
        <v>460.32632112913484</v>
      </c>
      <c r="BF1496" s="447">
        <f t="shared" si="833"/>
        <v>21.747372368572613</v>
      </c>
    </row>
    <row r="1497" spans="1:58" x14ac:dyDescent="0.25">
      <c r="A1497" s="15">
        <v>1491</v>
      </c>
      <c r="B1497" s="16">
        <v>51</v>
      </c>
      <c r="C1497" s="17" t="s">
        <v>12</v>
      </c>
      <c r="D1497" s="17" t="s">
        <v>6</v>
      </c>
      <c r="E1497" s="18" t="s">
        <v>7</v>
      </c>
      <c r="F1497" s="19" t="s">
        <v>39</v>
      </c>
      <c r="G1497" s="20">
        <v>42711</v>
      </c>
      <c r="H1497" s="21">
        <v>29</v>
      </c>
      <c r="I1497" s="18">
        <v>203</v>
      </c>
      <c r="J1497" s="40"/>
      <c r="K1497" s="40"/>
      <c r="L1497" s="43">
        <v>30.001810103142219</v>
      </c>
      <c r="M1497" s="40"/>
      <c r="N1497" s="40"/>
      <c r="O1497" s="40"/>
      <c r="P1497" s="40"/>
      <c r="Q1497" s="40"/>
      <c r="R1497" s="40"/>
      <c r="S1497" s="313">
        <v>14092.950271816349</v>
      </c>
      <c r="T1497" s="321">
        <v>307.6185595908849</v>
      </c>
      <c r="U1497" s="326">
        <v>16.774722071505924</v>
      </c>
      <c r="V1497" s="288">
        <f t="shared" si="816"/>
        <v>45.813068920676201</v>
      </c>
      <c r="W1497" s="299">
        <f t="shared" si="817"/>
        <v>840.13017990653225</v>
      </c>
      <c r="X1497" s="306">
        <f t="shared" si="818"/>
        <v>18.338220942176775</v>
      </c>
      <c r="Y1497" s="40">
        <v>441.31</v>
      </c>
      <c r="Z1497" s="263">
        <v>-2.8000000000000114</v>
      </c>
      <c r="AA1497" s="193">
        <v>6.13</v>
      </c>
      <c r="AB1497" s="72">
        <v>10.218432506044319</v>
      </c>
      <c r="AC1497" s="254">
        <f t="shared" si="819"/>
        <v>8.5153604217035994E-4</v>
      </c>
      <c r="AD1497" s="79">
        <f t="shared" si="820"/>
        <v>4.5094964492424188</v>
      </c>
      <c r="AE1497" s="163">
        <v>0.46232867987500004</v>
      </c>
      <c r="AF1497" s="165">
        <v>0.437836535325</v>
      </c>
      <c r="AG1497" s="167">
        <v>0.35104442389999996</v>
      </c>
      <c r="AH1497" s="169">
        <v>0.32898186892499998</v>
      </c>
      <c r="AI1497" s="178">
        <f t="shared" si="821"/>
        <v>4.524457930328623</v>
      </c>
      <c r="AJ1497" s="178">
        <f t="shared" si="822"/>
        <v>3.2194944648350265</v>
      </c>
      <c r="AK1497" s="259">
        <f t="shared" si="823"/>
        <v>386.33933578020321</v>
      </c>
      <c r="AL1497" s="108">
        <v>227.99779518615642</v>
      </c>
      <c r="AS1497" s="455">
        <v>0.29334743966184523</v>
      </c>
      <c r="AT1497" s="440">
        <v>1.4835092460563819E-2</v>
      </c>
      <c r="AU1497" s="351">
        <f t="shared" si="824"/>
        <v>0.27851234720128143</v>
      </c>
      <c r="AV1497" s="416">
        <f t="shared" si="825"/>
        <v>0.12945715859716891</v>
      </c>
      <c r="AW1497" s="348">
        <f t="shared" si="826"/>
        <v>6.5468746537714192E-3</v>
      </c>
      <c r="AX1497" s="351">
        <f t="shared" si="827"/>
        <v>0.12291028394339751</v>
      </c>
      <c r="AY1497" s="208">
        <v>4.2999999999999997E-2</v>
      </c>
      <c r="AZ1497" s="221">
        <v>4.6776351369415478E-3</v>
      </c>
      <c r="BA1497" s="223">
        <f t="shared" si="828"/>
        <v>3.8322364863058449E-2</v>
      </c>
      <c r="BB1497" s="227">
        <f t="shared" si="829"/>
        <v>1.8976329999999996E-2</v>
      </c>
      <c r="BC1497" s="221">
        <f t="shared" si="830"/>
        <v>2.0642871622836741E-3</v>
      </c>
      <c r="BD1497" s="223">
        <f t="shared" si="831"/>
        <v>1.6912042837716326E-2</v>
      </c>
      <c r="BE1497" s="237">
        <f t="shared" si="832"/>
        <v>266.64410045045435</v>
      </c>
      <c r="BF1497" s="447">
        <f t="shared" si="833"/>
        <v>36.689333915452721</v>
      </c>
    </row>
    <row r="1498" spans="1:58" ht="15.75" thickBot="1" x14ac:dyDescent="0.3">
      <c r="A1498" s="22">
        <v>1492</v>
      </c>
      <c r="B1498" s="23">
        <v>52</v>
      </c>
      <c r="C1498" s="24" t="s">
        <v>12</v>
      </c>
      <c r="D1498" s="24" t="s">
        <v>6</v>
      </c>
      <c r="E1498" s="25" t="s">
        <v>7</v>
      </c>
      <c r="F1498" s="26" t="s">
        <v>39</v>
      </c>
      <c r="G1498" s="27">
        <v>42711</v>
      </c>
      <c r="H1498" s="28">
        <v>29</v>
      </c>
      <c r="I1498" s="25">
        <v>203</v>
      </c>
      <c r="J1498" s="41"/>
      <c r="K1498" s="41"/>
      <c r="L1498" s="42">
        <v>30.021687627503844</v>
      </c>
      <c r="M1498" s="41"/>
      <c r="N1498" s="41"/>
      <c r="O1498" s="41"/>
      <c r="P1498" s="41"/>
      <c r="Q1498" s="41"/>
      <c r="R1498" s="41"/>
      <c r="S1498" s="314">
        <v>14102.287473851564</v>
      </c>
      <c r="T1498" s="322">
        <v>307.82237047400611</v>
      </c>
      <c r="U1498" s="327">
        <v>16.78583606581125</v>
      </c>
      <c r="V1498" s="289">
        <f t="shared" si="816"/>
        <v>45.813068920676201</v>
      </c>
      <c r="W1498" s="300">
        <f t="shared" si="817"/>
        <v>840.13017990653236</v>
      </c>
      <c r="X1498" s="307">
        <f t="shared" si="818"/>
        <v>18.338220942176779</v>
      </c>
      <c r="Y1498" s="41">
        <v>443.99</v>
      </c>
      <c r="Z1498" s="264">
        <v>11</v>
      </c>
      <c r="AA1498" s="194">
        <v>6</v>
      </c>
      <c r="AB1498" s="73">
        <v>22.393423015459177</v>
      </c>
      <c r="AC1498" s="255">
        <f t="shared" si="819"/>
        <v>1.866118584621598E-3</v>
      </c>
      <c r="AD1498" s="80">
        <f t="shared" si="820"/>
        <v>9.9424558846337199</v>
      </c>
      <c r="AE1498" s="145">
        <v>0.62197990017500004</v>
      </c>
      <c r="AF1498" s="150">
        <v>0.58891815692499994</v>
      </c>
      <c r="AG1498" s="155">
        <v>0.47493500260000004</v>
      </c>
      <c r="AH1498" s="160">
        <v>0.44567774982500002</v>
      </c>
      <c r="AI1498" s="179">
        <f t="shared" si="821"/>
        <v>2.7775115030230957</v>
      </c>
      <c r="AJ1498" s="179">
        <f t="shared" si="822"/>
        <v>1.9902171700919902</v>
      </c>
      <c r="AK1498" s="260">
        <f t="shared" si="823"/>
        <v>238.82606041103881</v>
      </c>
      <c r="AL1498" s="109">
        <v>279.9293609228634</v>
      </c>
      <c r="AS1498" s="457">
        <v>1.0112223754447722</v>
      </c>
      <c r="AT1498" s="440">
        <v>0.18063349350271882</v>
      </c>
      <c r="AU1498" s="352">
        <f t="shared" si="824"/>
        <v>0.83058888194205338</v>
      </c>
      <c r="AV1498" s="417">
        <f t="shared" si="825"/>
        <v>0.44897262247372444</v>
      </c>
      <c r="AW1498" s="349">
        <f t="shared" si="826"/>
        <v>8.0199464780272123E-2</v>
      </c>
      <c r="AX1498" s="352">
        <f t="shared" si="827"/>
        <v>0.36877315769345226</v>
      </c>
      <c r="AY1498" s="209">
        <v>5.6000000000000001E-2</v>
      </c>
      <c r="AZ1498" s="222">
        <v>4.3036896939755154E-3</v>
      </c>
      <c r="BA1498" s="225">
        <f t="shared" si="828"/>
        <v>5.1696310306024486E-2</v>
      </c>
      <c r="BB1498" s="228">
        <f t="shared" si="829"/>
        <v>2.4863440000000001E-2</v>
      </c>
      <c r="BC1498" s="222">
        <f t="shared" si="830"/>
        <v>1.9107951872281892E-3</v>
      </c>
      <c r="BD1498" s="225">
        <f t="shared" si="831"/>
        <v>2.2952644812771813E-2</v>
      </c>
      <c r="BE1498" s="238">
        <f t="shared" si="832"/>
        <v>433.17255879380497</v>
      </c>
      <c r="BF1498" s="448">
        <f t="shared" si="833"/>
        <v>26.960899070909392</v>
      </c>
    </row>
    <row r="1499" spans="1:58" x14ac:dyDescent="0.25">
      <c r="A1499" s="8">
        <v>1493</v>
      </c>
      <c r="B1499" s="9">
        <v>53</v>
      </c>
      <c r="C1499" s="10" t="s">
        <v>12</v>
      </c>
      <c r="D1499" s="10" t="s">
        <v>6</v>
      </c>
      <c r="E1499" s="11" t="s">
        <v>8</v>
      </c>
      <c r="F1499" s="12" t="s">
        <v>39</v>
      </c>
      <c r="G1499" s="13">
        <v>42710</v>
      </c>
      <c r="H1499" s="14">
        <v>29</v>
      </c>
      <c r="I1499" s="11">
        <v>203</v>
      </c>
      <c r="J1499" s="39"/>
      <c r="K1499" s="39"/>
      <c r="L1499" s="44">
        <v>29.988558420234469</v>
      </c>
      <c r="M1499" s="39"/>
      <c r="N1499" s="39"/>
      <c r="O1499" s="39"/>
      <c r="P1499" s="39"/>
      <c r="Q1499" s="39"/>
      <c r="R1499" s="39"/>
      <c r="S1499" s="315">
        <v>14086.72547045954</v>
      </c>
      <c r="T1499" s="323">
        <v>307.48268566880415</v>
      </c>
      <c r="U1499" s="328">
        <v>16.767312741969036</v>
      </c>
      <c r="V1499" s="287">
        <f t="shared" si="816"/>
        <v>45.813068920676194</v>
      </c>
      <c r="W1499" s="298">
        <f t="shared" si="817"/>
        <v>840.13017990653248</v>
      </c>
      <c r="X1499" s="305">
        <f t="shared" si="818"/>
        <v>18.338220942176779</v>
      </c>
      <c r="Y1499" s="39">
        <v>432.69999999999993</v>
      </c>
      <c r="Z1499" s="262">
        <v>6.3999999999999915</v>
      </c>
      <c r="AA1499" s="192">
        <v>6.07</v>
      </c>
      <c r="AB1499" s="71">
        <v>13.853363698442099</v>
      </c>
      <c r="AC1499" s="253">
        <f t="shared" si="819"/>
        <v>1.154446974870175E-3</v>
      </c>
      <c r="AD1499" s="78">
        <f t="shared" si="820"/>
        <v>5.9943504723158947</v>
      </c>
      <c r="AE1499" s="163">
        <v>0.566374309375</v>
      </c>
      <c r="AF1499" s="165">
        <v>0.53491879252500008</v>
      </c>
      <c r="AG1499" s="167">
        <v>0.4356603101</v>
      </c>
      <c r="AH1499" s="169">
        <v>0.40827905382500002</v>
      </c>
      <c r="AI1499" s="177">
        <f t="shared" si="821"/>
        <v>4.0883522709989375</v>
      </c>
      <c r="AJ1499" s="177">
        <f t="shared" si="822"/>
        <v>2.947147441678108</v>
      </c>
      <c r="AK1499" s="258">
        <f t="shared" si="823"/>
        <v>353.65769300137293</v>
      </c>
      <c r="AL1499" s="107">
        <v>258.51897855772972</v>
      </c>
      <c r="AS1499" s="455">
        <v>0.64058085145079702</v>
      </c>
      <c r="AT1499" s="347">
        <v>0.10105293395575628</v>
      </c>
      <c r="AU1499" s="350">
        <f t="shared" si="824"/>
        <v>0.5395279174950407</v>
      </c>
      <c r="AV1499" s="415">
        <f t="shared" si="825"/>
        <v>0.27717933442275983</v>
      </c>
      <c r="AW1499" s="347">
        <f t="shared" si="826"/>
        <v>4.3725604522655739E-2</v>
      </c>
      <c r="AX1499" s="350">
        <f t="shared" si="827"/>
        <v>0.23345372990010407</v>
      </c>
      <c r="AY1499" s="207">
        <v>6.4000000000000001E-2</v>
      </c>
      <c r="AZ1499" s="220">
        <v>2.2227652987408808E-2</v>
      </c>
      <c r="BA1499" s="224">
        <f t="shared" si="828"/>
        <v>4.1772347012591193E-2</v>
      </c>
      <c r="BB1499" s="226">
        <f t="shared" si="829"/>
        <v>2.7692799999999993E-2</v>
      </c>
      <c r="BC1499" s="220">
        <f t="shared" si="830"/>
        <v>9.6179054476517901E-3</v>
      </c>
      <c r="BD1499" s="224">
        <f t="shared" si="831"/>
        <v>1.8074894552348206E-2</v>
      </c>
      <c r="BE1499" s="236">
        <f t="shared" si="832"/>
        <v>331.63958190489899</v>
      </c>
      <c r="BF1499" s="446">
        <f t="shared" si="833"/>
        <v>25.676824589099112</v>
      </c>
    </row>
    <row r="1500" spans="1:58" x14ac:dyDescent="0.25">
      <c r="A1500" s="15">
        <v>1494</v>
      </c>
      <c r="B1500" s="16">
        <v>54</v>
      </c>
      <c r="C1500" s="17" t="s">
        <v>12</v>
      </c>
      <c r="D1500" s="17" t="s">
        <v>6</v>
      </c>
      <c r="E1500" s="18" t="s">
        <v>8</v>
      </c>
      <c r="F1500" s="19" t="s">
        <v>39</v>
      </c>
      <c r="G1500" s="20">
        <v>42710</v>
      </c>
      <c r="H1500" s="21">
        <v>29</v>
      </c>
      <c r="I1500" s="18">
        <v>203</v>
      </c>
      <c r="J1500" s="40"/>
      <c r="K1500" s="40"/>
      <c r="L1500" s="43">
        <v>30.021687627503844</v>
      </c>
      <c r="M1500" s="40"/>
      <c r="N1500" s="40"/>
      <c r="O1500" s="40"/>
      <c r="P1500" s="40"/>
      <c r="Q1500" s="40"/>
      <c r="R1500" s="40"/>
      <c r="S1500" s="313">
        <v>14102.287473851564</v>
      </c>
      <c r="T1500" s="321">
        <v>307.82237047400611</v>
      </c>
      <c r="U1500" s="326">
        <v>16.78583606581125</v>
      </c>
      <c r="V1500" s="288">
        <f t="shared" si="816"/>
        <v>45.813068920676201</v>
      </c>
      <c r="W1500" s="299">
        <f t="shared" si="817"/>
        <v>840.13017990653236</v>
      </c>
      <c r="X1500" s="306">
        <f t="shared" si="818"/>
        <v>18.338220942176779</v>
      </c>
      <c r="Y1500" s="40">
        <v>437.75</v>
      </c>
      <c r="Z1500" s="263">
        <v>9.7999999999999972</v>
      </c>
      <c r="AA1500" s="193">
        <v>6.06</v>
      </c>
      <c r="AB1500" s="72">
        <v>14.289517125931042</v>
      </c>
      <c r="AC1500" s="254">
        <f t="shared" si="819"/>
        <v>1.1907930938275869E-3</v>
      </c>
      <c r="AD1500" s="79">
        <f t="shared" si="820"/>
        <v>6.2552361218763135</v>
      </c>
      <c r="AE1500" s="163">
        <v>0.61529237817500004</v>
      </c>
      <c r="AF1500" s="165">
        <v>0.58166129142499989</v>
      </c>
      <c r="AG1500" s="167">
        <v>0.47223091870000006</v>
      </c>
      <c r="AH1500" s="169">
        <v>0.44236164542499995</v>
      </c>
      <c r="AI1500" s="178">
        <f t="shared" si="821"/>
        <v>4.3059004216345089</v>
      </c>
      <c r="AJ1500" s="178">
        <f t="shared" si="822"/>
        <v>3.0957074443211994</v>
      </c>
      <c r="AK1500" s="259">
        <f t="shared" si="823"/>
        <v>371.48489331854393</v>
      </c>
      <c r="AL1500" s="108">
        <v>258.97451860805171</v>
      </c>
      <c r="AS1500" s="455">
        <v>1.0881964748552149</v>
      </c>
      <c r="AT1500" s="348">
        <v>0.44096278260572658</v>
      </c>
      <c r="AU1500" s="351">
        <f t="shared" si="824"/>
        <v>0.64723369224948835</v>
      </c>
      <c r="AV1500" s="416">
        <f t="shared" si="825"/>
        <v>0.47635800686787028</v>
      </c>
      <c r="AW1500" s="348">
        <f t="shared" si="826"/>
        <v>0.19303145808565683</v>
      </c>
      <c r="AX1500" s="351">
        <f t="shared" si="827"/>
        <v>0.28332654878221353</v>
      </c>
      <c r="AY1500" s="208">
        <v>9.8000000000000004E-2</v>
      </c>
      <c r="AZ1500" s="221">
        <v>4.6347964376455386E-2</v>
      </c>
      <c r="BA1500" s="223">
        <f t="shared" si="828"/>
        <v>5.1652035623544618E-2</v>
      </c>
      <c r="BB1500" s="227">
        <f t="shared" si="829"/>
        <v>4.28995E-2</v>
      </c>
      <c r="BC1500" s="221">
        <f t="shared" si="830"/>
        <v>2.0288821405793345E-2</v>
      </c>
      <c r="BD1500" s="223">
        <f t="shared" si="831"/>
        <v>2.2610678594206658E-2</v>
      </c>
      <c r="BE1500" s="237">
        <f t="shared" si="832"/>
        <v>276.6496412663634</v>
      </c>
      <c r="BF1500" s="447">
        <f t="shared" si="833"/>
        <v>22.077832623742459</v>
      </c>
    </row>
    <row r="1501" spans="1:58" x14ac:dyDescent="0.25">
      <c r="A1501" s="15">
        <v>1495</v>
      </c>
      <c r="B1501" s="16">
        <v>55</v>
      </c>
      <c r="C1501" s="17" t="s">
        <v>12</v>
      </c>
      <c r="D1501" s="17" t="s">
        <v>6</v>
      </c>
      <c r="E1501" s="18" t="s">
        <v>8</v>
      </c>
      <c r="F1501" s="19" t="s">
        <v>39</v>
      </c>
      <c r="G1501" s="20">
        <v>42710</v>
      </c>
      <c r="H1501" s="21">
        <v>29</v>
      </c>
      <c r="I1501" s="18">
        <v>203</v>
      </c>
      <c r="J1501" s="40"/>
      <c r="K1501" s="40"/>
      <c r="L1501" s="43">
        <v>29.995184261688348</v>
      </c>
      <c r="M1501" s="40"/>
      <c r="N1501" s="40"/>
      <c r="O1501" s="40"/>
      <c r="P1501" s="40"/>
      <c r="Q1501" s="40"/>
      <c r="R1501" s="40"/>
      <c r="S1501" s="313">
        <v>14089.837871137946</v>
      </c>
      <c r="T1501" s="321">
        <v>307.55062262984455</v>
      </c>
      <c r="U1501" s="326">
        <v>16.771017406737482</v>
      </c>
      <c r="V1501" s="288">
        <f t="shared" si="816"/>
        <v>45.813068920676201</v>
      </c>
      <c r="W1501" s="299">
        <f t="shared" si="817"/>
        <v>840.13017990653236</v>
      </c>
      <c r="X1501" s="306">
        <f t="shared" si="818"/>
        <v>18.338220942176779</v>
      </c>
      <c r="Y1501" s="40">
        <v>441.40999999999997</v>
      </c>
      <c r="Z1501" s="263">
        <v>12.600000000000009</v>
      </c>
      <c r="AA1501" s="193">
        <v>6.1</v>
      </c>
      <c r="AB1501" s="72">
        <v>17.476985983803331</v>
      </c>
      <c r="AC1501" s="254">
        <f t="shared" si="819"/>
        <v>1.4564154986502775E-3</v>
      </c>
      <c r="AD1501" s="79">
        <f t="shared" si="820"/>
        <v>7.7145163831106274</v>
      </c>
      <c r="AE1501" s="163">
        <v>0.78524787017499997</v>
      </c>
      <c r="AF1501" s="165">
        <v>0.74486262342499998</v>
      </c>
      <c r="AG1501" s="167">
        <v>0.60548198970000011</v>
      </c>
      <c r="AH1501" s="169">
        <v>0.57084327192500006</v>
      </c>
      <c r="AI1501" s="178">
        <f t="shared" si="821"/>
        <v>4.493039422831389</v>
      </c>
      <c r="AJ1501" s="178">
        <f t="shared" si="822"/>
        <v>3.2662569647536763</v>
      </c>
      <c r="AK1501" s="259">
        <f t="shared" si="823"/>
        <v>391.95083577044113</v>
      </c>
      <c r="AL1501" s="108">
        <v>283.45979631285871</v>
      </c>
      <c r="AS1501" s="455">
        <v>1.8334485279580539</v>
      </c>
      <c r="AT1501" s="348">
        <v>1.0068914484766986</v>
      </c>
      <c r="AU1501" s="351">
        <f t="shared" si="824"/>
        <v>0.82655707948135526</v>
      </c>
      <c r="AV1501" s="416">
        <f t="shared" si="825"/>
        <v>0.80930251472596459</v>
      </c>
      <c r="AW1501" s="348">
        <f t="shared" si="826"/>
        <v>0.44445195427209949</v>
      </c>
      <c r="AX1501" s="351">
        <f t="shared" si="827"/>
        <v>0.36485056045386499</v>
      </c>
      <c r="AY1501" s="208">
        <v>7.9000000000000001E-2</v>
      </c>
      <c r="AZ1501" s="221">
        <v>3.5386990029307161E-2</v>
      </c>
      <c r="BA1501" s="223">
        <f t="shared" si="828"/>
        <v>4.361300997069284E-2</v>
      </c>
      <c r="BB1501" s="227">
        <f t="shared" si="829"/>
        <v>3.4871389999999995E-2</v>
      </c>
      <c r="BC1501" s="221">
        <f t="shared" si="830"/>
        <v>1.5620171268836473E-2</v>
      </c>
      <c r="BD1501" s="223">
        <f t="shared" si="831"/>
        <v>1.9251218731163526E-2</v>
      </c>
      <c r="BE1501" s="237">
        <f t="shared" si="832"/>
        <v>400.72872740376215</v>
      </c>
      <c r="BF1501" s="447">
        <f t="shared" si="833"/>
        <v>21.144318302578355</v>
      </c>
    </row>
    <row r="1502" spans="1:58" ht="15.75" thickBot="1" x14ac:dyDescent="0.3">
      <c r="A1502" s="22">
        <v>1496</v>
      </c>
      <c r="B1502" s="23">
        <v>56</v>
      </c>
      <c r="C1502" s="24" t="s">
        <v>12</v>
      </c>
      <c r="D1502" s="24" t="s">
        <v>6</v>
      </c>
      <c r="E1502" s="25" t="s">
        <v>8</v>
      </c>
      <c r="F1502" s="26" t="s">
        <v>39</v>
      </c>
      <c r="G1502" s="27">
        <v>42710</v>
      </c>
      <c r="H1502" s="28">
        <v>29</v>
      </c>
      <c r="I1502" s="25">
        <v>203</v>
      </c>
      <c r="J1502" s="41"/>
      <c r="K1502" s="41"/>
      <c r="L1502" s="42">
        <v>30.001810103142219</v>
      </c>
      <c r="M1502" s="41"/>
      <c r="N1502" s="41"/>
      <c r="O1502" s="41"/>
      <c r="P1502" s="41"/>
      <c r="Q1502" s="41"/>
      <c r="R1502" s="41"/>
      <c r="S1502" s="314">
        <v>14092.950271816349</v>
      </c>
      <c r="T1502" s="322">
        <v>307.6185595908849</v>
      </c>
      <c r="U1502" s="327">
        <v>16.774722071505924</v>
      </c>
      <c r="V1502" s="289">
        <f t="shared" si="816"/>
        <v>45.813068920676201</v>
      </c>
      <c r="W1502" s="300">
        <f t="shared" si="817"/>
        <v>840.13017990653225</v>
      </c>
      <c r="X1502" s="307">
        <f t="shared" si="818"/>
        <v>18.338220942176775</v>
      </c>
      <c r="Y1502" s="41">
        <v>441.23999999999995</v>
      </c>
      <c r="Z1502" s="264">
        <v>8.0000000000000142</v>
      </c>
      <c r="AA1502" s="194">
        <v>5.98</v>
      </c>
      <c r="AB1502" s="73">
        <v>14.715708497734816</v>
      </c>
      <c r="AC1502" s="255">
        <f t="shared" si="819"/>
        <v>1.2263090414779013E-3</v>
      </c>
      <c r="AD1502" s="80">
        <f t="shared" si="820"/>
        <v>6.4931592175405095</v>
      </c>
      <c r="AE1502" s="145">
        <v>0.62657827917499997</v>
      </c>
      <c r="AF1502" s="150">
        <v>0.59359503542499992</v>
      </c>
      <c r="AG1502" s="155">
        <v>0.48088879140000002</v>
      </c>
      <c r="AH1502" s="160">
        <v>0.45070742812500003</v>
      </c>
      <c r="AI1502" s="179">
        <f t="shared" si="821"/>
        <v>4.2578872724439254</v>
      </c>
      <c r="AJ1502" s="179">
        <f t="shared" si="822"/>
        <v>3.062764040170932</v>
      </c>
      <c r="AK1502" s="260">
        <f t="shared" si="823"/>
        <v>367.53168482051188</v>
      </c>
      <c r="AL1502" s="109">
        <v>258.51897855772972</v>
      </c>
      <c r="AS1502" s="455">
        <v>1.2152385452420009</v>
      </c>
      <c r="AT1502" s="349">
        <v>0.53743584712683667</v>
      </c>
      <c r="AU1502" s="352">
        <f t="shared" si="824"/>
        <v>0.67780269811516425</v>
      </c>
      <c r="AV1502" s="417">
        <f t="shared" si="825"/>
        <v>0.53621185570258045</v>
      </c>
      <c r="AW1502" s="349">
        <f t="shared" si="826"/>
        <v>0.23713819318624538</v>
      </c>
      <c r="AX1502" s="352">
        <f t="shared" si="827"/>
        <v>0.29907366251633505</v>
      </c>
      <c r="AY1502" s="209">
        <v>9.7000000000000003E-2</v>
      </c>
      <c r="AZ1502" s="222">
        <v>4.8641529717385043E-2</v>
      </c>
      <c r="BA1502" s="225">
        <f t="shared" si="828"/>
        <v>4.835847028261496E-2</v>
      </c>
      <c r="BB1502" s="228">
        <f t="shared" si="829"/>
        <v>4.2800279999999996E-2</v>
      </c>
      <c r="BC1502" s="222">
        <f t="shared" si="830"/>
        <v>2.1462588572498973E-2</v>
      </c>
      <c r="BD1502" s="225">
        <f t="shared" si="831"/>
        <v>2.1337691427501023E-2</v>
      </c>
      <c r="BE1502" s="238">
        <f t="shared" si="832"/>
        <v>304.30467323994668</v>
      </c>
      <c r="BF1502" s="448">
        <f t="shared" si="833"/>
        <v>21.710902802034134</v>
      </c>
    </row>
    <row r="1503" spans="1:58" x14ac:dyDescent="0.25">
      <c r="A1503" s="8">
        <v>1497</v>
      </c>
      <c r="B1503" s="9">
        <v>57</v>
      </c>
      <c r="C1503" s="10" t="s">
        <v>12</v>
      </c>
      <c r="D1503" s="10" t="s">
        <v>9</v>
      </c>
      <c r="E1503" s="11" t="s">
        <v>7</v>
      </c>
      <c r="F1503" s="12" t="s">
        <v>39</v>
      </c>
      <c r="G1503" s="13">
        <v>42711</v>
      </c>
      <c r="H1503" s="14">
        <v>29</v>
      </c>
      <c r="I1503" s="11">
        <v>203</v>
      </c>
      <c r="J1503" s="39"/>
      <c r="K1503" s="39"/>
      <c r="L1503" s="44">
        <v>75.009448713120804</v>
      </c>
      <c r="M1503" s="39"/>
      <c r="N1503" s="39"/>
      <c r="O1503" s="39"/>
      <c r="P1503" s="39"/>
      <c r="Q1503" s="39"/>
      <c r="R1503" s="39"/>
      <c r="S1503" s="315">
        <v>29349.197029478484</v>
      </c>
      <c r="T1503" s="323">
        <v>1221.403856545317</v>
      </c>
      <c r="U1503" s="328">
        <v>38.851619020802779</v>
      </c>
      <c r="V1503" s="287">
        <f t="shared" si="816"/>
        <v>24.029068577277378</v>
      </c>
      <c r="W1503" s="298">
        <f t="shared" si="817"/>
        <v>755.41760598866415</v>
      </c>
      <c r="X1503" s="305">
        <f t="shared" si="818"/>
        <v>31.437656584950201</v>
      </c>
      <c r="Y1503" s="39">
        <v>451.48999999999995</v>
      </c>
      <c r="Z1503" s="262">
        <v>169.6</v>
      </c>
      <c r="AA1503" s="192">
        <v>3.95</v>
      </c>
      <c r="AB1503" s="71">
        <v>35.352199735861561</v>
      </c>
      <c r="AC1503" s="253">
        <f t="shared" si="819"/>
        <v>2.9460166446551301E-3</v>
      </c>
      <c r="AD1503" s="78">
        <f t="shared" si="820"/>
        <v>15.961164658744133</v>
      </c>
      <c r="AE1503" s="163">
        <v>1.6895563080750002</v>
      </c>
      <c r="AF1503" s="165">
        <v>1.6089128330250002</v>
      </c>
      <c r="AG1503" s="167">
        <v>1.3336195425000001</v>
      </c>
      <c r="AH1503" s="169">
        <v>1.2715587541249997</v>
      </c>
      <c r="AI1503" s="177">
        <f t="shared" si="821"/>
        <v>4.7792112533271887</v>
      </c>
      <c r="AJ1503" s="177">
        <f t="shared" si="822"/>
        <v>3.5968306459728447</v>
      </c>
      <c r="AK1503" s="258">
        <f t="shared" si="823"/>
        <v>431.61967751674138</v>
      </c>
      <c r="AL1503" s="107">
        <v>287.29772123682153</v>
      </c>
      <c r="AS1503" s="456">
        <v>29.999073709507368</v>
      </c>
      <c r="AT1503" s="348">
        <v>28.731057364003863</v>
      </c>
      <c r="AU1503" s="350">
        <f t="shared" si="824"/>
        <v>1.2680163455035043</v>
      </c>
      <c r="AV1503" s="415">
        <f t="shared" si="825"/>
        <v>13.544281789105479</v>
      </c>
      <c r="AW1503" s="347">
        <f t="shared" si="826"/>
        <v>12.971785089274103</v>
      </c>
      <c r="AX1503" s="350">
        <f t="shared" si="827"/>
        <v>0.57249669983137708</v>
      </c>
      <c r="AY1503" s="207">
        <v>2.1659999999999999</v>
      </c>
      <c r="AZ1503" s="220">
        <v>1.9706787893065727</v>
      </c>
      <c r="BA1503" s="224">
        <f t="shared" si="828"/>
        <v>0.19532121069342723</v>
      </c>
      <c r="BB1503" s="226">
        <f t="shared" si="829"/>
        <v>0.97792733999999981</v>
      </c>
      <c r="BC1503" s="220">
        <f t="shared" si="830"/>
        <v>0.88974176658402437</v>
      </c>
      <c r="BD1503" s="224">
        <f t="shared" si="831"/>
        <v>8.8185573415975452E-2</v>
      </c>
      <c r="BE1503" s="236">
        <f t="shared" si="832"/>
        <v>180.99519048829652</v>
      </c>
      <c r="BF1503" s="446">
        <f t="shared" si="833"/>
        <v>27.879924309511878</v>
      </c>
    </row>
    <row r="1504" spans="1:58" x14ac:dyDescent="0.25">
      <c r="A1504" s="15">
        <v>1498</v>
      </c>
      <c r="B1504" s="16">
        <v>58</v>
      </c>
      <c r="C1504" s="17" t="s">
        <v>12</v>
      </c>
      <c r="D1504" s="17" t="s">
        <v>9</v>
      </c>
      <c r="E1504" s="18" t="s">
        <v>7</v>
      </c>
      <c r="F1504" s="19" t="s">
        <v>39</v>
      </c>
      <c r="G1504" s="20">
        <v>42711</v>
      </c>
      <c r="H1504" s="21">
        <v>29</v>
      </c>
      <c r="I1504" s="18">
        <v>203</v>
      </c>
      <c r="J1504" s="40"/>
      <c r="K1504" s="40"/>
      <c r="L1504" s="43">
        <v>75.009448713120804</v>
      </c>
      <c r="M1504" s="40"/>
      <c r="N1504" s="40"/>
      <c r="O1504" s="40"/>
      <c r="P1504" s="40"/>
      <c r="Q1504" s="40"/>
      <c r="R1504" s="40"/>
      <c r="S1504" s="313">
        <v>29349.197029478484</v>
      </c>
      <c r="T1504" s="321">
        <v>1221.403856545317</v>
      </c>
      <c r="U1504" s="326">
        <v>38.851619020802779</v>
      </c>
      <c r="V1504" s="288">
        <f t="shared" si="816"/>
        <v>24.029068577277378</v>
      </c>
      <c r="W1504" s="299">
        <f t="shared" si="817"/>
        <v>755.41760598866415</v>
      </c>
      <c r="X1504" s="306">
        <f t="shared" si="818"/>
        <v>31.437656584950201</v>
      </c>
      <c r="Y1504" s="40">
        <v>449.24</v>
      </c>
      <c r="Z1504" s="263">
        <v>164.6</v>
      </c>
      <c r="AA1504" s="193">
        <v>3.97</v>
      </c>
      <c r="AB1504" s="72">
        <v>39.019124453248246</v>
      </c>
      <c r="AC1504" s="254">
        <f t="shared" si="819"/>
        <v>3.2515937044373536E-3</v>
      </c>
      <c r="AD1504" s="79">
        <f t="shared" si="820"/>
        <v>17.528951469377244</v>
      </c>
      <c r="AE1504" s="163">
        <v>1.7125201895750002</v>
      </c>
      <c r="AF1504" s="165">
        <v>1.6298671440250001</v>
      </c>
      <c r="AG1504" s="167">
        <v>1.352181919</v>
      </c>
      <c r="AH1504" s="169">
        <v>1.2877476736250002</v>
      </c>
      <c r="AI1504" s="178">
        <f t="shared" si="821"/>
        <v>4.3889252092955076</v>
      </c>
      <c r="AJ1504" s="178">
        <f t="shared" si="822"/>
        <v>3.3002987423973282</v>
      </c>
      <c r="AK1504" s="259">
        <f t="shared" si="823"/>
        <v>396.03584908767942</v>
      </c>
      <c r="AL1504" s="108">
        <v>287.63937627456306</v>
      </c>
      <c r="AS1504" s="455">
        <v>29.670338466700429</v>
      </c>
      <c r="AT1504" s="348">
        <v>28.406649906884663</v>
      </c>
      <c r="AU1504" s="351">
        <f t="shared" si="824"/>
        <v>1.2636885598157654</v>
      </c>
      <c r="AV1504" s="416">
        <f t="shared" si="825"/>
        <v>13.329102852780501</v>
      </c>
      <c r="AW1504" s="348">
        <f t="shared" si="826"/>
        <v>12.761403404168867</v>
      </c>
      <c r="AX1504" s="351">
        <f t="shared" si="827"/>
        <v>0.56769944861163446</v>
      </c>
      <c r="AY1504" s="208">
        <v>1.5429999999999999</v>
      </c>
      <c r="AZ1504" s="221">
        <v>1.4332567882309901</v>
      </c>
      <c r="BA1504" s="223">
        <f t="shared" si="828"/>
        <v>0.10974321176900981</v>
      </c>
      <c r="BB1504" s="227">
        <f t="shared" si="829"/>
        <v>0.69317731999999999</v>
      </c>
      <c r="BC1504" s="221">
        <f t="shared" si="830"/>
        <v>0.64387627954489002</v>
      </c>
      <c r="BD1504" s="223">
        <f t="shared" si="831"/>
        <v>4.9301040455109968E-2</v>
      </c>
      <c r="BE1504" s="237">
        <f t="shared" si="832"/>
        <v>355.54932122249761</v>
      </c>
      <c r="BF1504" s="447">
        <f t="shared" si="833"/>
        <v>30.877168389446279</v>
      </c>
    </row>
    <row r="1505" spans="1:58" x14ac:dyDescent="0.25">
      <c r="A1505" s="15">
        <v>1499</v>
      </c>
      <c r="B1505" s="16">
        <v>59</v>
      </c>
      <c r="C1505" s="17" t="s">
        <v>12</v>
      </c>
      <c r="D1505" s="17" t="s">
        <v>9</v>
      </c>
      <c r="E1505" s="18" t="s">
        <v>7</v>
      </c>
      <c r="F1505" s="19" t="s">
        <v>39</v>
      </c>
      <c r="G1505" s="20">
        <v>42711</v>
      </c>
      <c r="H1505" s="21">
        <v>29</v>
      </c>
      <c r="I1505" s="18">
        <v>203</v>
      </c>
      <c r="J1505" s="40"/>
      <c r="K1505" s="40"/>
      <c r="L1505" s="43">
        <v>75.012254168060139</v>
      </c>
      <c r="M1505" s="40"/>
      <c r="N1505" s="40"/>
      <c r="O1505" s="40"/>
      <c r="P1505" s="40"/>
      <c r="Q1505" s="40"/>
      <c r="R1505" s="40"/>
      <c r="S1505" s="313">
        <v>29350.294729184116</v>
      </c>
      <c r="T1505" s="321">
        <v>1221.4495387032457</v>
      </c>
      <c r="U1505" s="326">
        <v>38.853072123956487</v>
      </c>
      <c r="V1505" s="288">
        <f t="shared" si="816"/>
        <v>24.029068577277382</v>
      </c>
      <c r="W1505" s="299">
        <f t="shared" si="817"/>
        <v>755.41760598866426</v>
      </c>
      <c r="X1505" s="306">
        <f t="shared" si="818"/>
        <v>31.437656584950201</v>
      </c>
      <c r="Y1505" s="40">
        <v>455.42</v>
      </c>
      <c r="Z1505" s="263">
        <v>197.6</v>
      </c>
      <c r="AA1505" s="193">
        <v>3.78</v>
      </c>
      <c r="AB1505" s="72">
        <v>30.230420121664867</v>
      </c>
      <c r="AC1505" s="254">
        <f t="shared" si="819"/>
        <v>2.5192016768054055E-3</v>
      </c>
      <c r="AD1505" s="79">
        <f t="shared" si="820"/>
        <v>13.767537931808615</v>
      </c>
      <c r="AE1505" s="163">
        <v>1.0476712060749998</v>
      </c>
      <c r="AF1505" s="165">
        <v>0.9819282965249998</v>
      </c>
      <c r="AG1505" s="167">
        <v>0.8113409949999999</v>
      </c>
      <c r="AH1505" s="169">
        <v>0.76560115062500023</v>
      </c>
      <c r="AI1505" s="178">
        <f t="shared" si="821"/>
        <v>3.4656190746227109</v>
      </c>
      <c r="AJ1505" s="178">
        <f t="shared" si="822"/>
        <v>2.532552136370497</v>
      </c>
      <c r="AK1505" s="259">
        <f t="shared" si="823"/>
        <v>303.90625636445964</v>
      </c>
      <c r="AL1505" s="108">
        <v>276.84307708193188</v>
      </c>
      <c r="AS1505" s="455">
        <v>31.17335741180111</v>
      </c>
      <c r="AT1505" s="348">
        <v>29.88988167059442</v>
      </c>
      <c r="AU1505" s="351">
        <f t="shared" si="824"/>
        <v>1.2834757412066899</v>
      </c>
      <c r="AV1505" s="416">
        <f t="shared" si="825"/>
        <v>14.196970432482461</v>
      </c>
      <c r="AW1505" s="348">
        <f t="shared" si="826"/>
        <v>13.612449910422111</v>
      </c>
      <c r="AX1505" s="351">
        <f t="shared" si="827"/>
        <v>0.58452052206035077</v>
      </c>
      <c r="AY1505" s="208">
        <v>1.6040000000000001</v>
      </c>
      <c r="AZ1505" s="221">
        <v>1.517868191115934</v>
      </c>
      <c r="BA1505" s="223">
        <f t="shared" si="828"/>
        <v>8.613180888406613E-2</v>
      </c>
      <c r="BB1505" s="227">
        <f t="shared" si="829"/>
        <v>0.73049368000000003</v>
      </c>
      <c r="BC1505" s="221">
        <f t="shared" si="830"/>
        <v>0.69126753159801868</v>
      </c>
      <c r="BD1505" s="223">
        <f t="shared" si="831"/>
        <v>3.9226148401981395E-2</v>
      </c>
      <c r="BE1505" s="237">
        <f t="shared" si="832"/>
        <v>350.9785817032494</v>
      </c>
      <c r="BF1505" s="447">
        <f t="shared" si="833"/>
        <v>23.553557851621743</v>
      </c>
    </row>
    <row r="1506" spans="1:58" ht="15.75" thickBot="1" x14ac:dyDescent="0.3">
      <c r="A1506" s="22">
        <v>1500</v>
      </c>
      <c r="B1506" s="23">
        <v>60</v>
      </c>
      <c r="C1506" s="24" t="s">
        <v>12</v>
      </c>
      <c r="D1506" s="24" t="s">
        <v>9</v>
      </c>
      <c r="E1506" s="25" t="s">
        <v>7</v>
      </c>
      <c r="F1506" s="26" t="s">
        <v>39</v>
      </c>
      <c r="G1506" s="27">
        <v>42711</v>
      </c>
      <c r="H1506" s="28">
        <v>29</v>
      </c>
      <c r="I1506" s="25">
        <v>203</v>
      </c>
      <c r="J1506" s="41"/>
      <c r="K1506" s="41"/>
      <c r="L1506" s="42">
        <v>75.006643258181469</v>
      </c>
      <c r="M1506" s="41"/>
      <c r="N1506" s="41"/>
      <c r="O1506" s="41"/>
      <c r="P1506" s="41"/>
      <c r="Q1506" s="41"/>
      <c r="R1506" s="41"/>
      <c r="S1506" s="314">
        <v>29348.099329772853</v>
      </c>
      <c r="T1506" s="322">
        <v>1221.3581743873881</v>
      </c>
      <c r="U1506" s="327">
        <v>38.850165917649072</v>
      </c>
      <c r="V1506" s="289">
        <f t="shared" si="816"/>
        <v>24.029068577277378</v>
      </c>
      <c r="W1506" s="300">
        <f t="shared" si="817"/>
        <v>755.41760598866404</v>
      </c>
      <c r="X1506" s="307">
        <f t="shared" si="818"/>
        <v>31.437656584950197</v>
      </c>
      <c r="Y1506" s="41">
        <v>450.12</v>
      </c>
      <c r="Z1506" s="264">
        <v>163.6</v>
      </c>
      <c r="AA1506" s="194">
        <v>4.07</v>
      </c>
      <c r="AB1506" s="73">
        <v>52.296263161831845</v>
      </c>
      <c r="AC1506" s="255">
        <f t="shared" si="819"/>
        <v>4.3580219301526538E-3</v>
      </c>
      <c r="AD1506" s="80">
        <f t="shared" si="820"/>
        <v>23.539593974403751</v>
      </c>
      <c r="AE1506" s="145">
        <v>2.452781565575</v>
      </c>
      <c r="AF1506" s="150">
        <v>2.347529717025</v>
      </c>
      <c r="AG1506" s="155">
        <v>1.9693212584999999</v>
      </c>
      <c r="AH1506" s="160">
        <v>1.8414521736250002</v>
      </c>
      <c r="AI1506" s="179">
        <f t="shared" si="821"/>
        <v>4.6901660219676078</v>
      </c>
      <c r="AJ1506" s="179">
        <f t="shared" si="822"/>
        <v>3.5211926479844058</v>
      </c>
      <c r="AK1506" s="260">
        <f t="shared" si="823"/>
        <v>422.54311775812874</v>
      </c>
      <c r="AL1506" s="109">
        <v>298.45845246971032</v>
      </c>
      <c r="AS1506" s="457">
        <v>30.986313869631232</v>
      </c>
      <c r="AT1506" s="348">
        <v>29.705300548814499</v>
      </c>
      <c r="AU1506" s="352">
        <f t="shared" si="824"/>
        <v>1.2810133208167329</v>
      </c>
      <c r="AV1506" s="417">
        <f t="shared" si="825"/>
        <v>13.94755959899841</v>
      </c>
      <c r="AW1506" s="349">
        <f t="shared" si="826"/>
        <v>13.370949883032383</v>
      </c>
      <c r="AX1506" s="352">
        <f t="shared" si="827"/>
        <v>0.57660971596602784</v>
      </c>
      <c r="AY1506" s="209">
        <v>1.8939999999999999</v>
      </c>
      <c r="AZ1506" s="222">
        <v>1.7787245350554375</v>
      </c>
      <c r="BA1506" s="225">
        <f t="shared" si="828"/>
        <v>0.11527546494456242</v>
      </c>
      <c r="BB1506" s="228">
        <f t="shared" si="829"/>
        <v>0.85252728</v>
      </c>
      <c r="BC1506" s="222">
        <f t="shared" si="830"/>
        <v>0.8006394877191535</v>
      </c>
      <c r="BD1506" s="225">
        <f t="shared" si="831"/>
        <v>5.1887792280846438E-2</v>
      </c>
      <c r="BE1506" s="238">
        <f t="shared" si="832"/>
        <v>453.66343295151182</v>
      </c>
      <c r="BF1506" s="448">
        <f t="shared" si="833"/>
        <v>40.824136886015694</v>
      </c>
    </row>
    <row r="1507" spans="1:58" x14ac:dyDescent="0.25">
      <c r="A1507" s="8">
        <v>1501</v>
      </c>
      <c r="B1507" s="9">
        <v>61</v>
      </c>
      <c r="C1507" s="10" t="s">
        <v>12</v>
      </c>
      <c r="D1507" s="10" t="s">
        <v>9</v>
      </c>
      <c r="E1507" s="11" t="s">
        <v>8</v>
      </c>
      <c r="F1507" s="12" t="s">
        <v>39</v>
      </c>
      <c r="G1507" s="13">
        <v>42710</v>
      </c>
      <c r="H1507" s="14">
        <v>29</v>
      </c>
      <c r="I1507" s="11">
        <v>203</v>
      </c>
      <c r="J1507" s="39"/>
      <c r="K1507" s="39"/>
      <c r="L1507" s="44">
        <v>75.003837803242135</v>
      </c>
      <c r="M1507" s="39"/>
      <c r="N1507" s="39"/>
      <c r="O1507" s="39"/>
      <c r="P1507" s="39"/>
      <c r="Q1507" s="39"/>
      <c r="R1507" s="39"/>
      <c r="S1507" s="315">
        <v>29347.001630067225</v>
      </c>
      <c r="T1507" s="323">
        <v>1221.3124922294592</v>
      </c>
      <c r="U1507" s="328">
        <v>38.848712814495357</v>
      </c>
      <c r="V1507" s="287">
        <f t="shared" si="816"/>
        <v>24.029068577277382</v>
      </c>
      <c r="W1507" s="298">
        <f t="shared" si="817"/>
        <v>755.41760598866426</v>
      </c>
      <c r="X1507" s="305">
        <f t="shared" si="818"/>
        <v>31.437656584950201</v>
      </c>
      <c r="Y1507" s="39">
        <v>440.05</v>
      </c>
      <c r="Z1507" s="262">
        <v>104.7</v>
      </c>
      <c r="AA1507" s="192">
        <v>3.79</v>
      </c>
      <c r="AB1507" s="71">
        <v>17.543340598639944</v>
      </c>
      <c r="AC1507" s="253">
        <f t="shared" si="819"/>
        <v>1.4619450498866619E-3</v>
      </c>
      <c r="AD1507" s="78">
        <f t="shared" si="820"/>
        <v>7.7199470304315074</v>
      </c>
      <c r="AE1507" s="163">
        <v>0.76196045417499991</v>
      </c>
      <c r="AF1507" s="165">
        <v>0.73095197242499999</v>
      </c>
      <c r="AG1507" s="167">
        <v>0.58544821290000004</v>
      </c>
      <c r="AH1507" s="169">
        <v>0.55042671412499988</v>
      </c>
      <c r="AI1507" s="177">
        <f t="shared" si="821"/>
        <v>4.3433030892307434</v>
      </c>
      <c r="AJ1507" s="177">
        <f t="shared" si="822"/>
        <v>3.137525096945744</v>
      </c>
      <c r="AK1507" s="258">
        <f t="shared" si="823"/>
        <v>376.50301163348922</v>
      </c>
      <c r="AL1507" s="107">
        <v>188.30317405122389</v>
      </c>
      <c r="AS1507" s="455">
        <v>12.718251034960888</v>
      </c>
      <c r="AT1507" s="347">
        <v>11.69892633106015</v>
      </c>
      <c r="AU1507" s="350">
        <f t="shared" si="824"/>
        <v>1.0193247039007378</v>
      </c>
      <c r="AV1507" s="415">
        <f t="shared" si="825"/>
        <v>5.5966663679345396</v>
      </c>
      <c r="AW1507" s="347">
        <f t="shared" si="826"/>
        <v>5.1481125319830188</v>
      </c>
      <c r="AX1507" s="350">
        <f t="shared" si="827"/>
        <v>0.44855383595151971</v>
      </c>
      <c r="AY1507" s="207">
        <v>8.7999999999999995E-2</v>
      </c>
      <c r="AZ1507" s="220">
        <v>6.4653450643012991E-2</v>
      </c>
      <c r="BA1507" s="224">
        <f t="shared" si="828"/>
        <v>2.3346549356987004E-2</v>
      </c>
      <c r="BB1507" s="226">
        <f t="shared" si="829"/>
        <v>3.8724399999999999E-2</v>
      </c>
      <c r="BC1507" s="220">
        <f t="shared" si="830"/>
        <v>2.8450750955457866E-2</v>
      </c>
      <c r="BD1507" s="224">
        <f t="shared" si="831"/>
        <v>1.0273649044542131E-2</v>
      </c>
      <c r="BE1507" s="236">
        <f t="shared" si="832"/>
        <v>751.43184247010299</v>
      </c>
      <c r="BF1507" s="446">
        <f t="shared" si="833"/>
        <v>17.210747989826331</v>
      </c>
    </row>
    <row r="1508" spans="1:58" x14ac:dyDescent="0.25">
      <c r="A1508" s="15">
        <v>1502</v>
      </c>
      <c r="B1508" s="16">
        <v>62</v>
      </c>
      <c r="C1508" s="17" t="s">
        <v>12</v>
      </c>
      <c r="D1508" s="17" t="s">
        <v>9</v>
      </c>
      <c r="E1508" s="18" t="s">
        <v>8</v>
      </c>
      <c r="F1508" s="19" t="s">
        <v>39</v>
      </c>
      <c r="G1508" s="20">
        <v>42710</v>
      </c>
      <c r="H1508" s="21">
        <v>29</v>
      </c>
      <c r="I1508" s="18">
        <v>203</v>
      </c>
      <c r="J1508" s="40"/>
      <c r="K1508" s="40"/>
      <c r="L1508" s="43">
        <v>75.001032348302772</v>
      </c>
      <c r="M1508" s="40"/>
      <c r="N1508" s="40"/>
      <c r="O1508" s="40"/>
      <c r="P1508" s="40"/>
      <c r="Q1508" s="40"/>
      <c r="R1508" s="40"/>
      <c r="S1508" s="313">
        <v>29345.903930361583</v>
      </c>
      <c r="T1508" s="321">
        <v>1221.2668100715298</v>
      </c>
      <c r="U1508" s="326">
        <v>38.847259711341636</v>
      </c>
      <c r="V1508" s="288">
        <f t="shared" si="816"/>
        <v>24.029068577277382</v>
      </c>
      <c r="W1508" s="299">
        <f t="shared" si="817"/>
        <v>755.41760598866415</v>
      </c>
      <c r="X1508" s="306">
        <f t="shared" si="818"/>
        <v>31.437656584950194</v>
      </c>
      <c r="Y1508" s="40">
        <v>445.03000000000003</v>
      </c>
      <c r="Z1508" s="263">
        <v>80.7</v>
      </c>
      <c r="AA1508" s="193">
        <v>3.85</v>
      </c>
      <c r="AB1508" s="72">
        <v>18.439299398357861</v>
      </c>
      <c r="AC1508" s="254">
        <f t="shared" si="819"/>
        <v>1.5366082831964885E-3</v>
      </c>
      <c r="AD1508" s="79">
        <f t="shared" si="820"/>
        <v>8.2060414112511992</v>
      </c>
      <c r="AE1508" s="163">
        <v>0.78239268817499996</v>
      </c>
      <c r="AF1508" s="165">
        <v>0.75266618242500005</v>
      </c>
      <c r="AG1508" s="167">
        <v>0.60526943950000001</v>
      </c>
      <c r="AH1508" s="169">
        <v>0.56754022092500001</v>
      </c>
      <c r="AI1508" s="178">
        <f t="shared" si="821"/>
        <v>4.2430716659694623</v>
      </c>
      <c r="AJ1508" s="178">
        <f t="shared" si="822"/>
        <v>3.0778838645873017</v>
      </c>
      <c r="AK1508" s="259">
        <f t="shared" si="823"/>
        <v>369.34606375047622</v>
      </c>
      <c r="AL1508" s="108">
        <v>170.14990304589253</v>
      </c>
      <c r="AS1508" s="455">
        <v>10.510859580768921</v>
      </c>
      <c r="AT1508" s="348">
        <v>9.7599608322039852</v>
      </c>
      <c r="AU1508" s="351">
        <f t="shared" si="824"/>
        <v>0.75089874856493566</v>
      </c>
      <c r="AV1508" s="416">
        <f t="shared" si="825"/>
        <v>4.6776478392295928</v>
      </c>
      <c r="AW1508" s="348">
        <f t="shared" si="826"/>
        <v>4.3434753691557395</v>
      </c>
      <c r="AX1508" s="351">
        <f t="shared" si="827"/>
        <v>0.33417247007385331</v>
      </c>
      <c r="AY1508" s="208">
        <v>5.7000000000000002E-2</v>
      </c>
      <c r="AZ1508" s="221">
        <v>2.6084067176293E-2</v>
      </c>
      <c r="BA1508" s="223">
        <f t="shared" si="828"/>
        <v>3.0915932823707002E-2</v>
      </c>
      <c r="BB1508" s="227">
        <f t="shared" si="829"/>
        <v>2.5366710000000001E-2</v>
      </c>
      <c r="BC1508" s="221">
        <f t="shared" si="830"/>
        <v>1.1608192415465676E-2</v>
      </c>
      <c r="BD1508" s="223">
        <f t="shared" si="831"/>
        <v>1.3758517584534329E-2</v>
      </c>
      <c r="BE1508" s="237">
        <f t="shared" si="832"/>
        <v>596.43354459025761</v>
      </c>
      <c r="BF1508" s="447">
        <f t="shared" si="833"/>
        <v>24.556305938181065</v>
      </c>
    </row>
    <row r="1509" spans="1:58" x14ac:dyDescent="0.25">
      <c r="A1509" s="15">
        <v>1503</v>
      </c>
      <c r="B1509" s="16">
        <v>63</v>
      </c>
      <c r="C1509" s="17" t="s">
        <v>12</v>
      </c>
      <c r="D1509" s="17" t="s">
        <v>9</v>
      </c>
      <c r="E1509" s="18" t="s">
        <v>8</v>
      </c>
      <c r="F1509" s="19" t="s">
        <v>39</v>
      </c>
      <c r="G1509" s="20">
        <v>42710</v>
      </c>
      <c r="H1509" s="21">
        <v>29</v>
      </c>
      <c r="I1509" s="18">
        <v>203</v>
      </c>
      <c r="J1509" s="40"/>
      <c r="K1509" s="40"/>
      <c r="L1509" s="43">
        <v>75.003837803242135</v>
      </c>
      <c r="M1509" s="40"/>
      <c r="N1509" s="40"/>
      <c r="O1509" s="40"/>
      <c r="P1509" s="40"/>
      <c r="Q1509" s="40"/>
      <c r="R1509" s="40"/>
      <c r="S1509" s="313">
        <v>29347.001630067225</v>
      </c>
      <c r="T1509" s="321">
        <v>1221.3124922294592</v>
      </c>
      <c r="U1509" s="326">
        <v>38.848712814495357</v>
      </c>
      <c r="V1509" s="288">
        <f t="shared" si="816"/>
        <v>24.029068577277382</v>
      </c>
      <c r="W1509" s="299">
        <f t="shared" si="817"/>
        <v>755.41760598866426</v>
      </c>
      <c r="X1509" s="306">
        <f t="shared" si="818"/>
        <v>31.437656584950201</v>
      </c>
      <c r="Y1509" s="40">
        <v>440.82</v>
      </c>
      <c r="Z1509" s="263">
        <v>100.7</v>
      </c>
      <c r="AA1509" s="193">
        <v>3.83</v>
      </c>
      <c r="AB1509" s="72">
        <v>16.673377838980347</v>
      </c>
      <c r="AC1509" s="254">
        <f t="shared" si="819"/>
        <v>1.3894481532483623E-3</v>
      </c>
      <c r="AD1509" s="79">
        <f t="shared" si="820"/>
        <v>7.349958418979317</v>
      </c>
      <c r="AE1509" s="163">
        <v>0.69434768717499995</v>
      </c>
      <c r="AF1509" s="165">
        <v>0.66981107742500012</v>
      </c>
      <c r="AG1509" s="167">
        <v>0.53679681570000004</v>
      </c>
      <c r="AH1509" s="169">
        <v>0.50265830012500001</v>
      </c>
      <c r="AI1509" s="178">
        <f t="shared" si="821"/>
        <v>4.1644092389707552</v>
      </c>
      <c r="AJ1509" s="178">
        <f t="shared" si="822"/>
        <v>3.0147358560413928</v>
      </c>
      <c r="AK1509" s="259">
        <f t="shared" si="823"/>
        <v>361.7683027249671</v>
      </c>
      <c r="AL1509" s="108">
        <v>171.90373223963223</v>
      </c>
      <c r="AS1509" s="455">
        <v>12.851560519347242</v>
      </c>
      <c r="AT1509" s="348">
        <v>11.816024950067925</v>
      </c>
      <c r="AU1509" s="351">
        <f t="shared" si="824"/>
        <v>1.0355355692793164</v>
      </c>
      <c r="AV1509" s="416">
        <f t="shared" si="825"/>
        <v>5.6652249081386508</v>
      </c>
      <c r="AW1509" s="348">
        <f t="shared" si="826"/>
        <v>5.2087401184889428</v>
      </c>
      <c r="AX1509" s="351">
        <f t="shared" si="827"/>
        <v>0.45648478964970829</v>
      </c>
      <c r="AY1509" s="208">
        <v>0.11899999999999999</v>
      </c>
      <c r="AZ1509" s="221">
        <v>0.10066763654366399</v>
      </c>
      <c r="BA1509" s="223">
        <f t="shared" si="828"/>
        <v>1.8332363456336001E-2</v>
      </c>
      <c r="BB1509" s="227">
        <f t="shared" si="829"/>
        <v>5.2457579999999997E-2</v>
      </c>
      <c r="BC1509" s="221">
        <f t="shared" si="830"/>
        <v>4.437630754117796E-2</v>
      </c>
      <c r="BD1509" s="223">
        <f t="shared" si="831"/>
        <v>8.0812724588220364E-3</v>
      </c>
      <c r="BE1509" s="237">
        <f t="shared" si="832"/>
        <v>909.5050880205913</v>
      </c>
      <c r="BF1509" s="447">
        <f t="shared" si="833"/>
        <v>16.101212100888265</v>
      </c>
    </row>
    <row r="1510" spans="1:58" ht="15.75" thickBot="1" x14ac:dyDescent="0.3">
      <c r="A1510" s="22">
        <v>1504</v>
      </c>
      <c r="B1510" s="23">
        <v>64</v>
      </c>
      <c r="C1510" s="24" t="s">
        <v>12</v>
      </c>
      <c r="D1510" s="24" t="s">
        <v>9</v>
      </c>
      <c r="E1510" s="25" t="s">
        <v>8</v>
      </c>
      <c r="F1510" s="26" t="s">
        <v>39</v>
      </c>
      <c r="G1510" s="27">
        <v>42710</v>
      </c>
      <c r="H1510" s="28">
        <v>29</v>
      </c>
      <c r="I1510" s="25">
        <v>203</v>
      </c>
      <c r="J1510" s="41"/>
      <c r="K1510" s="41"/>
      <c r="L1510" s="42">
        <v>75.012254168060139</v>
      </c>
      <c r="M1510" s="41"/>
      <c r="N1510" s="41"/>
      <c r="O1510" s="41"/>
      <c r="P1510" s="41"/>
      <c r="Q1510" s="41"/>
      <c r="R1510" s="41"/>
      <c r="S1510" s="314">
        <v>29350.294729184116</v>
      </c>
      <c r="T1510" s="322">
        <v>1221.4495387032457</v>
      </c>
      <c r="U1510" s="327">
        <v>38.853072123956487</v>
      </c>
      <c r="V1510" s="289">
        <f t="shared" si="816"/>
        <v>24.029068577277382</v>
      </c>
      <c r="W1510" s="300">
        <f t="shared" si="817"/>
        <v>755.41760598866426</v>
      </c>
      <c r="X1510" s="307">
        <f t="shared" si="818"/>
        <v>31.437656584950201</v>
      </c>
      <c r="Y1510" s="41">
        <v>456.43</v>
      </c>
      <c r="Z1510" s="264">
        <v>79.7</v>
      </c>
      <c r="AA1510" s="194">
        <v>3.87</v>
      </c>
      <c r="AB1510" s="73">
        <v>19.555913499233778</v>
      </c>
      <c r="AC1510" s="255">
        <f t="shared" si="819"/>
        <v>1.6296594582694815E-3</v>
      </c>
      <c r="AD1510" s="80">
        <f t="shared" si="820"/>
        <v>8.9259055984552749</v>
      </c>
      <c r="AE1510" s="145">
        <v>0.85767943417499992</v>
      </c>
      <c r="AF1510" s="150">
        <v>0.82620663242500014</v>
      </c>
      <c r="AG1510" s="155">
        <v>0.66466069969999997</v>
      </c>
      <c r="AH1510" s="160">
        <v>0.624162428125</v>
      </c>
      <c r="AI1510" s="179">
        <f t="shared" si="821"/>
        <v>4.3857804658862127</v>
      </c>
      <c r="AJ1510" s="179">
        <f t="shared" si="822"/>
        <v>3.1916812689392158</v>
      </c>
      <c r="AK1510" s="260">
        <f t="shared" si="823"/>
        <v>383.00175227270586</v>
      </c>
      <c r="AL1510" s="109">
        <v>179.64791309510605</v>
      </c>
      <c r="AS1510" s="455">
        <v>10.527843310814335</v>
      </c>
      <c r="AT1510" s="349">
        <v>9.7748792856289128</v>
      </c>
      <c r="AU1510" s="352">
        <f t="shared" si="824"/>
        <v>0.75296402518542216</v>
      </c>
      <c r="AV1510" s="417">
        <f t="shared" si="825"/>
        <v>4.8052235223549866</v>
      </c>
      <c r="AW1510" s="349">
        <f t="shared" si="826"/>
        <v>4.4615481523396046</v>
      </c>
      <c r="AX1510" s="352">
        <f t="shared" si="827"/>
        <v>0.34367537001538223</v>
      </c>
      <c r="AY1510" s="209">
        <v>6.6000000000000003E-2</v>
      </c>
      <c r="AZ1510" s="222">
        <v>5.0132213537577471E-2</v>
      </c>
      <c r="BA1510" s="225">
        <f t="shared" si="828"/>
        <v>1.5867786462422533E-2</v>
      </c>
      <c r="BB1510" s="228">
        <f t="shared" si="829"/>
        <v>3.0124380000000003E-2</v>
      </c>
      <c r="BC1510" s="222">
        <f t="shared" si="830"/>
        <v>2.2881846224956488E-2</v>
      </c>
      <c r="BD1510" s="225">
        <f t="shared" si="831"/>
        <v>7.2425337750435161E-3</v>
      </c>
      <c r="BE1510" s="238">
        <f t="shared" si="832"/>
        <v>1232.4285775804535</v>
      </c>
      <c r="BF1510" s="448">
        <f t="shared" si="833"/>
        <v>25.971909473919435</v>
      </c>
    </row>
    <row r="1511" spans="1:58" x14ac:dyDescent="0.25">
      <c r="A1511" s="8">
        <v>1505</v>
      </c>
      <c r="B1511" s="9">
        <v>65</v>
      </c>
      <c r="C1511" s="10" t="s">
        <v>12</v>
      </c>
      <c r="D1511" s="10" t="s">
        <v>10</v>
      </c>
      <c r="E1511" s="11" t="s">
        <v>7</v>
      </c>
      <c r="F1511" s="12" t="s">
        <v>39</v>
      </c>
      <c r="G1511" s="13">
        <v>42711</v>
      </c>
      <c r="H1511" s="14">
        <v>29</v>
      </c>
      <c r="I1511" s="11">
        <v>203</v>
      </c>
      <c r="J1511" s="39"/>
      <c r="K1511" s="39"/>
      <c r="L1511" s="44">
        <v>180.00997163655069</v>
      </c>
      <c r="M1511" s="39"/>
      <c r="N1511" s="39"/>
      <c r="O1511" s="39"/>
      <c r="P1511" s="39"/>
      <c r="Q1511" s="39"/>
      <c r="R1511" s="39"/>
      <c r="S1511" s="315">
        <v>6113.7386700160496</v>
      </c>
      <c r="T1511" s="323">
        <v>271.21502393240297</v>
      </c>
      <c r="U1511" s="328">
        <v>14.330053812070892</v>
      </c>
      <c r="V1511" s="287"/>
      <c r="W1511" s="298"/>
      <c r="X1511" s="305"/>
      <c r="Y1511" s="39">
        <v>449.28</v>
      </c>
      <c r="Z1511" s="262"/>
      <c r="AA1511" s="192"/>
      <c r="AB1511" s="71"/>
      <c r="AC1511" s="253"/>
      <c r="AD1511" s="78"/>
      <c r="AE1511" s="163"/>
      <c r="AF1511" s="165"/>
      <c r="AG1511" s="167"/>
      <c r="AH1511" s="169"/>
      <c r="AI1511" s="177"/>
      <c r="AJ1511" s="177"/>
      <c r="AK1511" s="258"/>
      <c r="AL1511" s="107"/>
      <c r="AS1511" s="456"/>
      <c r="AT1511" s="436"/>
      <c r="AU1511" s="350"/>
      <c r="AV1511" s="415"/>
      <c r="AW1511" s="347"/>
      <c r="AX1511" s="350"/>
      <c r="AY1511" s="207"/>
      <c r="AZ1511" s="220"/>
      <c r="BA1511" s="224"/>
      <c r="BB1511" s="226"/>
      <c r="BC1511" s="220"/>
      <c r="BD1511" s="224"/>
      <c r="BE1511" s="236"/>
      <c r="BF1511" s="446"/>
    </row>
    <row r="1512" spans="1:58" x14ac:dyDescent="0.25">
      <c r="A1512" s="15">
        <v>1506</v>
      </c>
      <c r="B1512" s="16">
        <v>66</v>
      </c>
      <c r="C1512" s="17" t="s">
        <v>12</v>
      </c>
      <c r="D1512" s="17" t="s">
        <v>10</v>
      </c>
      <c r="E1512" s="18" t="s">
        <v>7</v>
      </c>
      <c r="F1512" s="19" t="s">
        <v>39</v>
      </c>
      <c r="G1512" s="20">
        <v>42711</v>
      </c>
      <c r="H1512" s="21">
        <v>29</v>
      </c>
      <c r="I1512" s="18">
        <v>203</v>
      </c>
      <c r="J1512" s="40"/>
      <c r="K1512" s="40"/>
      <c r="L1512" s="43">
        <v>180.02563557421487</v>
      </c>
      <c r="M1512" s="40"/>
      <c r="N1512" s="40"/>
      <c r="O1512" s="40"/>
      <c r="P1512" s="40"/>
      <c r="Q1512" s="40"/>
      <c r="R1512" s="40"/>
      <c r="S1512" s="313">
        <v>6114.2706695522502</v>
      </c>
      <c r="T1512" s="321">
        <v>271.23862426515035</v>
      </c>
      <c r="U1512" s="326">
        <v>14.331300771156526</v>
      </c>
      <c r="V1512" s="288">
        <f>S1512/T1512</f>
        <v>22.542035398230091</v>
      </c>
      <c r="W1512" s="299">
        <f>S1512/U1512</f>
        <v>426.63752350086452</v>
      </c>
      <c r="X1512" s="306">
        <f>T1512/U1512</f>
        <v>18.926308825438291</v>
      </c>
      <c r="Y1512" s="40">
        <v>445.53</v>
      </c>
      <c r="Z1512" s="263">
        <v>34.900000000000006</v>
      </c>
      <c r="AA1512" s="193">
        <v>4.01</v>
      </c>
      <c r="AB1512" s="72">
        <v>10.78097586124021</v>
      </c>
      <c r="AC1512" s="254">
        <f>(AB1512/12000)</f>
        <v>8.9841465510335085E-4</v>
      </c>
      <c r="AD1512" s="79">
        <f>Y1512*AB1512/1000</f>
        <v>4.8032481754583509</v>
      </c>
      <c r="AE1512" s="163">
        <v>0.40504790097499999</v>
      </c>
      <c r="AF1512" s="165">
        <v>0.39078647642500008</v>
      </c>
      <c r="AG1512" s="167">
        <v>0.31235630070000003</v>
      </c>
      <c r="AH1512" s="169">
        <v>0.29322402922499996</v>
      </c>
      <c r="AI1512" s="178">
        <f>AE1512/AB1512*100</f>
        <v>3.7570615701981969</v>
      </c>
      <c r="AJ1512" s="178">
        <f>AH1512/AB1512*100</f>
        <v>2.7198282697135023</v>
      </c>
      <c r="AK1512" s="259">
        <f>AH1512/AC1512</f>
        <v>326.37939236562028</v>
      </c>
      <c r="AL1512" s="108">
        <v>43.760316084056228</v>
      </c>
      <c r="AS1512" s="455">
        <v>2.2932817168581594</v>
      </c>
      <c r="AT1512" s="348">
        <v>1.9784307571520614</v>
      </c>
      <c r="AU1512" s="351">
        <f>AS1512-AT1512</f>
        <v>0.314850959706098</v>
      </c>
      <c r="AV1512" s="416">
        <f>AS1512*Y1512/1000</f>
        <v>1.0217258033118157</v>
      </c>
      <c r="AW1512" s="348">
        <f>AT1512*Y1512/1000</f>
        <v>0.88145025523395781</v>
      </c>
      <c r="AX1512" s="351">
        <f>AU1512*Y1512/1000</f>
        <v>0.14027554807785783</v>
      </c>
      <c r="AY1512" s="208">
        <v>4.1000000000000002E-2</v>
      </c>
      <c r="AZ1512" s="221">
        <v>2.8888936517835473E-2</v>
      </c>
      <c r="BA1512" s="223">
        <f>AY1512-AZ1512</f>
        <v>1.2111063482164529E-2</v>
      </c>
      <c r="BB1512" s="227">
        <f>AY1512*Y1512/1000</f>
        <v>1.8266729999999998E-2</v>
      </c>
      <c r="BC1512" s="221">
        <f>AZ1512*Y1512/1000</f>
        <v>1.2870887886791237E-2</v>
      </c>
      <c r="BD1512" s="223">
        <f>BA1512*Y1512/1000</f>
        <v>5.3958421132087623E-3</v>
      </c>
      <c r="BE1512" s="237">
        <f>AB1512/BA1512</f>
        <v>890.17581958156813</v>
      </c>
      <c r="BF1512" s="447">
        <f>AB1512/AU1512</f>
        <v>34.241521357609521</v>
      </c>
    </row>
    <row r="1513" spans="1:58" x14ac:dyDescent="0.25">
      <c r="A1513" s="15">
        <v>1507</v>
      </c>
      <c r="B1513" s="16">
        <v>67</v>
      </c>
      <c r="C1513" s="17" t="s">
        <v>12</v>
      </c>
      <c r="D1513" s="17" t="s">
        <v>10</v>
      </c>
      <c r="E1513" s="18" t="s">
        <v>7</v>
      </c>
      <c r="F1513" s="19" t="s">
        <v>39</v>
      </c>
      <c r="G1513" s="20">
        <v>42711</v>
      </c>
      <c r="H1513" s="21">
        <v>29</v>
      </c>
      <c r="I1513" s="18">
        <v>203</v>
      </c>
      <c r="J1513" s="40"/>
      <c r="K1513" s="40"/>
      <c r="L1513" s="43">
        <v>180.03346754304692</v>
      </c>
      <c r="M1513" s="40"/>
      <c r="N1513" s="40"/>
      <c r="O1513" s="40"/>
      <c r="P1513" s="40"/>
      <c r="Q1513" s="40"/>
      <c r="R1513" s="40"/>
      <c r="S1513" s="313">
        <v>6114.5366693203505</v>
      </c>
      <c r="T1513" s="321">
        <v>271.25042443152398</v>
      </c>
      <c r="U1513" s="326">
        <v>14.331924250699339</v>
      </c>
      <c r="V1513" s="288"/>
      <c r="W1513" s="299"/>
      <c r="X1513" s="306"/>
      <c r="Y1513" s="40">
        <v>441.51</v>
      </c>
      <c r="Z1513" s="263"/>
      <c r="AA1513" s="193"/>
      <c r="AB1513" s="72"/>
      <c r="AC1513" s="254"/>
      <c r="AD1513" s="79"/>
      <c r="AE1513" s="163"/>
      <c r="AF1513" s="165"/>
      <c r="AG1513" s="167"/>
      <c r="AH1513" s="169"/>
      <c r="AI1513" s="178"/>
      <c r="AJ1513" s="178"/>
      <c r="AK1513" s="259"/>
      <c r="AL1513" s="108">
        <v>45.582476285344214</v>
      </c>
      <c r="AS1513" s="455"/>
      <c r="AT1513" s="437"/>
      <c r="AU1513" s="351"/>
      <c r="AV1513" s="416"/>
      <c r="AW1513" s="348"/>
      <c r="AX1513" s="351"/>
      <c r="AY1513" s="208"/>
      <c r="AZ1513" s="221"/>
      <c r="BA1513" s="223"/>
      <c r="BB1513" s="227"/>
      <c r="BC1513" s="221"/>
      <c r="BD1513" s="223"/>
      <c r="BE1513" s="237"/>
      <c r="BF1513" s="447"/>
    </row>
    <row r="1514" spans="1:58" ht="15.75" thickBot="1" x14ac:dyDescent="0.3">
      <c r="A1514" s="22">
        <v>1508</v>
      </c>
      <c r="B1514" s="23">
        <v>68</v>
      </c>
      <c r="C1514" s="24" t="s">
        <v>12</v>
      </c>
      <c r="D1514" s="24" t="s">
        <v>10</v>
      </c>
      <c r="E1514" s="25" t="s">
        <v>7</v>
      </c>
      <c r="F1514" s="26" t="s">
        <v>39</v>
      </c>
      <c r="G1514" s="27">
        <v>42711</v>
      </c>
      <c r="H1514" s="28">
        <v>29</v>
      </c>
      <c r="I1514" s="25">
        <v>203</v>
      </c>
      <c r="J1514" s="41"/>
      <c r="K1514" s="41"/>
      <c r="L1514" s="42">
        <v>180.02563557421487</v>
      </c>
      <c r="M1514" s="41"/>
      <c r="N1514" s="41"/>
      <c r="O1514" s="41"/>
      <c r="P1514" s="41"/>
      <c r="Q1514" s="41"/>
      <c r="R1514" s="41"/>
      <c r="S1514" s="314">
        <v>6114.2706695522502</v>
      </c>
      <c r="T1514" s="322">
        <v>271.23862426515035</v>
      </c>
      <c r="U1514" s="327">
        <v>14.331300771156526</v>
      </c>
      <c r="V1514" s="289">
        <f t="shared" ref="V1514:V1519" si="834">S1514/T1514</f>
        <v>22.542035398230091</v>
      </c>
      <c r="W1514" s="300">
        <f t="shared" ref="W1514:W1519" si="835">S1514/U1514</f>
        <v>426.63752350086452</v>
      </c>
      <c r="X1514" s="307">
        <f t="shared" ref="X1514:X1519" si="836">T1514/U1514</f>
        <v>18.926308825438291</v>
      </c>
      <c r="Y1514" s="41">
        <v>436.27</v>
      </c>
      <c r="Z1514" s="264">
        <v>29</v>
      </c>
      <c r="AA1514" s="194">
        <v>4.03</v>
      </c>
      <c r="AB1514" s="73">
        <v>8.3119227700811926</v>
      </c>
      <c r="AC1514" s="255">
        <f>(AB1514/12000)</f>
        <v>6.9266023084009942E-4</v>
      </c>
      <c r="AD1514" s="80">
        <f>Y1514*AB1514/1000</f>
        <v>3.6262425469033217</v>
      </c>
      <c r="AE1514" s="145">
        <v>0.32675004747500003</v>
      </c>
      <c r="AF1514" s="150">
        <v>0.31514389072500004</v>
      </c>
      <c r="AG1514" s="155">
        <v>0.25270146880000005</v>
      </c>
      <c r="AH1514" s="160">
        <v>0.23800920692499999</v>
      </c>
      <c r="AI1514" s="179">
        <f>AE1514/AB1514*100</f>
        <v>3.9311006191147309</v>
      </c>
      <c r="AJ1514" s="179">
        <f>AH1514/AB1514*100</f>
        <v>2.8634674973366607</v>
      </c>
      <c r="AK1514" s="260">
        <f>AH1514/AC1514</f>
        <v>343.61609968039932</v>
      </c>
      <c r="AL1514" s="109">
        <v>42.393695933090264</v>
      </c>
      <c r="AS1514" s="455">
        <v>1.6990329207456933</v>
      </c>
      <c r="AT1514" s="348">
        <v>1.3262545915955448</v>
      </c>
      <c r="AU1514" s="352">
        <f>AS1514-AT1514</f>
        <v>0.37277832915014852</v>
      </c>
      <c r="AV1514" s="417">
        <f>AS1514*Y1514/1000</f>
        <v>0.74123709233372359</v>
      </c>
      <c r="AW1514" s="349">
        <f>AT1514*Y1514/1000</f>
        <v>0.57860509067538823</v>
      </c>
      <c r="AX1514" s="352">
        <f>AU1514*Y1514/1000</f>
        <v>0.1626320016583353</v>
      </c>
      <c r="AY1514" s="209">
        <v>3.2000000000000001E-2</v>
      </c>
      <c r="AZ1514" s="222">
        <v>1.5080701540085686E-2</v>
      </c>
      <c r="BA1514" s="225">
        <f>AY1514-AZ1514</f>
        <v>1.6919298459914314E-2</v>
      </c>
      <c r="BB1514" s="228">
        <f>AY1514*Y1514/1000</f>
        <v>1.396064E-2</v>
      </c>
      <c r="BC1514" s="222">
        <f>AZ1514*Y1514/1000</f>
        <v>6.579257660893182E-3</v>
      </c>
      <c r="BD1514" s="225">
        <f>BA1514*Y1514/1000</f>
        <v>7.3813823391068178E-3</v>
      </c>
      <c r="BE1514" s="238">
        <f>AB1514/BA1514</f>
        <v>491.26875974048437</v>
      </c>
      <c r="BF1514" s="448">
        <f>AB1514/AU1514</f>
        <v>22.297226314175834</v>
      </c>
    </row>
    <row r="1515" spans="1:58" x14ac:dyDescent="0.25">
      <c r="A1515" s="8">
        <v>1509</v>
      </c>
      <c r="B1515" s="9">
        <v>69</v>
      </c>
      <c r="C1515" s="10" t="s">
        <v>12</v>
      </c>
      <c r="D1515" s="10" t="s">
        <v>10</v>
      </c>
      <c r="E1515" s="11" t="s">
        <v>8</v>
      </c>
      <c r="F1515" s="12" t="s">
        <v>39</v>
      </c>
      <c r="G1515" s="13">
        <v>42710</v>
      </c>
      <c r="H1515" s="14">
        <v>29</v>
      </c>
      <c r="I1515" s="11">
        <v>203</v>
      </c>
      <c r="J1515" s="39"/>
      <c r="K1515" s="39"/>
      <c r="L1515" s="44">
        <v>180.00997163655069</v>
      </c>
      <c r="M1515" s="39"/>
      <c r="N1515" s="39"/>
      <c r="O1515" s="39"/>
      <c r="P1515" s="39"/>
      <c r="Q1515" s="39"/>
      <c r="R1515" s="39"/>
      <c r="S1515" s="315">
        <v>6113.7386700160496</v>
      </c>
      <c r="T1515" s="323">
        <v>271.21502393240297</v>
      </c>
      <c r="U1515" s="328">
        <v>14.330053812070892</v>
      </c>
      <c r="V1515" s="287">
        <f t="shared" si="834"/>
        <v>22.542035398230095</v>
      </c>
      <c r="W1515" s="298">
        <f t="shared" si="835"/>
        <v>426.63752350086463</v>
      </c>
      <c r="X1515" s="305">
        <f t="shared" si="836"/>
        <v>18.926308825438294</v>
      </c>
      <c r="Y1515" s="39">
        <v>454.2</v>
      </c>
      <c r="Z1515" s="262">
        <v>28.899999999999991</v>
      </c>
      <c r="AA1515" s="192">
        <v>4.0599999999999996</v>
      </c>
      <c r="AB1515" s="71">
        <v>5.7637458371288686</v>
      </c>
      <c r="AC1515" s="253">
        <f>(AB1515/12000)</f>
        <v>4.803121530940724E-4</v>
      </c>
      <c r="AD1515" s="78">
        <f>Y1515*AB1515/1000</f>
        <v>2.617893359223932</v>
      </c>
      <c r="AE1515" s="163">
        <v>0.28351158647499997</v>
      </c>
      <c r="AF1515" s="165">
        <v>0.27449614552500001</v>
      </c>
      <c r="AG1515" s="167">
        <v>0.22376722840000002</v>
      </c>
      <c r="AH1515" s="169">
        <v>0.208861880025</v>
      </c>
      <c r="AI1515" s="177">
        <f>AE1515/AB1515*100</f>
        <v>4.9188773149689649</v>
      </c>
      <c r="AJ1515" s="177">
        <f>AH1515/AB1515*100</f>
        <v>3.6237177336924642</v>
      </c>
      <c r="AK1515" s="258">
        <f>AH1515/AC1515</f>
        <v>434.84612804309575</v>
      </c>
      <c r="AL1515" s="107">
        <v>19.787520935861412</v>
      </c>
      <c r="AS1515" s="456">
        <v>0.86040163934266922</v>
      </c>
      <c r="AT1515" s="347">
        <v>0.60631705764790922</v>
      </c>
      <c r="AU1515" s="350">
        <f>AS1515-AT1515</f>
        <v>0.25408458169476</v>
      </c>
      <c r="AV1515" s="415">
        <f>AS1515*Y1515/1000</f>
        <v>0.3907944245894403</v>
      </c>
      <c r="AW1515" s="347">
        <f>AT1515*Y1515/1000</f>
        <v>0.27538920758368041</v>
      </c>
      <c r="AX1515" s="350">
        <f>AU1515*Y1515/1000</f>
        <v>0.11540521700575999</v>
      </c>
      <c r="AY1515" s="207">
        <v>3.5999999999999997E-2</v>
      </c>
      <c r="AZ1515" s="220">
        <v>1.7771766803881872E-2</v>
      </c>
      <c r="BA1515" s="224">
        <f>AY1515-AZ1515</f>
        <v>1.8228233196118125E-2</v>
      </c>
      <c r="BB1515" s="226">
        <f>AY1515*Y1515/1000</f>
        <v>1.63512E-2</v>
      </c>
      <c r="BC1515" s="220">
        <f>AZ1515*Y1515/1000</f>
        <v>8.071936482323145E-3</v>
      </c>
      <c r="BD1515" s="224">
        <f>BA1515*Y1515/1000</f>
        <v>8.279263517676853E-3</v>
      </c>
      <c r="BE1515" s="236">
        <f>AB1515/BA1515</f>
        <v>316.19882053935498</v>
      </c>
      <c r="BF1515" s="446">
        <f>AB1515/AU1515</f>
        <v>22.684358880355212</v>
      </c>
    </row>
    <row r="1516" spans="1:58" x14ac:dyDescent="0.25">
      <c r="A1516" s="15">
        <v>1510</v>
      </c>
      <c r="B1516" s="16">
        <v>70</v>
      </c>
      <c r="C1516" s="17" t="s">
        <v>12</v>
      </c>
      <c r="D1516" s="17" t="s">
        <v>10</v>
      </c>
      <c r="E1516" s="18" t="s">
        <v>8</v>
      </c>
      <c r="F1516" s="19" t="s">
        <v>39</v>
      </c>
      <c r="G1516" s="20">
        <v>42710</v>
      </c>
      <c r="H1516" s="21">
        <v>29</v>
      </c>
      <c r="I1516" s="18">
        <v>203</v>
      </c>
      <c r="J1516" s="40"/>
      <c r="K1516" s="40"/>
      <c r="L1516" s="43">
        <v>180.03346754304692</v>
      </c>
      <c r="M1516" s="40"/>
      <c r="N1516" s="40"/>
      <c r="O1516" s="40"/>
      <c r="P1516" s="40"/>
      <c r="Q1516" s="40"/>
      <c r="R1516" s="40"/>
      <c r="S1516" s="313">
        <v>6114.5366693203505</v>
      </c>
      <c r="T1516" s="321">
        <v>271.25042443152398</v>
      </c>
      <c r="U1516" s="326">
        <v>14.331924250699339</v>
      </c>
      <c r="V1516" s="288">
        <f t="shared" si="834"/>
        <v>22.542035398230095</v>
      </c>
      <c r="W1516" s="299">
        <f t="shared" si="835"/>
        <v>426.63752350086457</v>
      </c>
      <c r="X1516" s="306">
        <f t="shared" si="836"/>
        <v>18.926308825438291</v>
      </c>
      <c r="Y1516" s="40">
        <v>441.62999999999994</v>
      </c>
      <c r="Z1516" s="263">
        <v>27.200000000000003</v>
      </c>
      <c r="AA1516" s="193">
        <v>3.96</v>
      </c>
      <c r="AB1516" s="72">
        <v>5.9587931840076909</v>
      </c>
      <c r="AC1516" s="254">
        <f>(AB1516/12000)</f>
        <v>4.9656609866730755E-4</v>
      </c>
      <c r="AD1516" s="79">
        <f>Y1516*AB1516/1000</f>
        <v>2.6315818338533163</v>
      </c>
      <c r="AE1516" s="163">
        <v>0.24821478877500003</v>
      </c>
      <c r="AF1516" s="165">
        <v>0.24060911682500005</v>
      </c>
      <c r="AG1516" s="167">
        <v>0.19296754150000001</v>
      </c>
      <c r="AH1516" s="169">
        <v>0.18214955182499998</v>
      </c>
      <c r="AI1516" s="178">
        <f>AE1516/AB1516*100</f>
        <v>4.1655211233234786</v>
      </c>
      <c r="AJ1516" s="178">
        <f>AH1516/AB1516*100</f>
        <v>3.0568194968379836</v>
      </c>
      <c r="AK1516" s="259">
        <f>AH1516/AC1516</f>
        <v>366.81833962055811</v>
      </c>
      <c r="AL1516" s="108">
        <v>19.901405948441933</v>
      </c>
      <c r="AS1516" s="455">
        <v>1.3197790955660822</v>
      </c>
      <c r="AT1516" s="348">
        <v>1.0120206425405494</v>
      </c>
      <c r="AU1516" s="351">
        <f>AS1516-AT1516</f>
        <v>0.30775845302553284</v>
      </c>
      <c r="AV1516" s="416">
        <f>AS1516*Y1516/1000</f>
        <v>0.5828540419748488</v>
      </c>
      <c r="AW1516" s="348">
        <f>AT1516*Y1516/1000</f>
        <v>0.44693867636518275</v>
      </c>
      <c r="AX1516" s="351">
        <f>AU1516*Y1516/1000</f>
        <v>0.13591536560966605</v>
      </c>
      <c r="AY1516" s="208">
        <v>7.2999999999999995E-2</v>
      </c>
      <c r="AZ1516" s="221">
        <v>3.3519164075951721E-2</v>
      </c>
      <c r="BA1516" s="223">
        <f>AY1516-AZ1516</f>
        <v>3.9480835924048274E-2</v>
      </c>
      <c r="BB1516" s="227">
        <f>AY1516*Y1516/1000</f>
        <v>3.2238989999999995E-2</v>
      </c>
      <c r="BC1516" s="221">
        <f>AZ1516*Y1516/1000</f>
        <v>1.4803068430862557E-2</v>
      </c>
      <c r="BD1516" s="223">
        <f>BA1516*Y1516/1000</f>
        <v>1.7435921569137439E-2</v>
      </c>
      <c r="BE1516" s="237">
        <f>AB1516/BA1516</f>
        <v>150.9287492157205</v>
      </c>
      <c r="BF1516" s="447">
        <f>AB1516/AU1516</f>
        <v>19.361915571863516</v>
      </c>
    </row>
    <row r="1517" spans="1:58" x14ac:dyDescent="0.25">
      <c r="A1517" s="15">
        <v>1511</v>
      </c>
      <c r="B1517" s="16">
        <v>71</v>
      </c>
      <c r="C1517" s="17" t="s">
        <v>12</v>
      </c>
      <c r="D1517" s="17" t="s">
        <v>10</v>
      </c>
      <c r="E1517" s="18" t="s">
        <v>8</v>
      </c>
      <c r="F1517" s="19" t="s">
        <v>39</v>
      </c>
      <c r="G1517" s="20">
        <v>42710</v>
      </c>
      <c r="H1517" s="21">
        <v>29</v>
      </c>
      <c r="I1517" s="18">
        <v>203</v>
      </c>
      <c r="J1517" s="40"/>
      <c r="K1517" s="40"/>
      <c r="L1517" s="43">
        <v>180.041299511879</v>
      </c>
      <c r="M1517" s="40"/>
      <c r="N1517" s="40"/>
      <c r="O1517" s="40"/>
      <c r="P1517" s="40"/>
      <c r="Q1517" s="40"/>
      <c r="R1517" s="40"/>
      <c r="S1517" s="313">
        <v>6114.8026690884508</v>
      </c>
      <c r="T1517" s="321">
        <v>271.26222459789761</v>
      </c>
      <c r="U1517" s="326">
        <v>14.332547730242155</v>
      </c>
      <c r="V1517" s="288">
        <f t="shared" si="834"/>
        <v>22.542035398230098</v>
      </c>
      <c r="W1517" s="299">
        <f t="shared" si="835"/>
        <v>426.63752350086457</v>
      </c>
      <c r="X1517" s="306">
        <f t="shared" si="836"/>
        <v>18.926308825438291</v>
      </c>
      <c r="Y1517" s="40">
        <v>445.76</v>
      </c>
      <c r="Z1517" s="263"/>
      <c r="AA1517" s="193"/>
      <c r="AB1517" s="72"/>
      <c r="AC1517" s="254"/>
      <c r="AD1517" s="79"/>
      <c r="AE1517" s="163"/>
      <c r="AF1517" s="165"/>
      <c r="AG1517" s="167"/>
      <c r="AH1517" s="169"/>
      <c r="AI1517" s="178"/>
      <c r="AJ1517" s="178"/>
      <c r="AK1517" s="259"/>
      <c r="AL1517" s="108"/>
      <c r="AS1517" s="455"/>
      <c r="AT1517" s="348"/>
      <c r="AU1517" s="351"/>
      <c r="AV1517" s="416"/>
      <c r="AW1517" s="348"/>
      <c r="AX1517" s="351"/>
      <c r="AY1517" s="208"/>
      <c r="AZ1517" s="221"/>
      <c r="BA1517" s="223"/>
      <c r="BB1517" s="227"/>
      <c r="BC1517" s="221"/>
      <c r="BD1517" s="223"/>
      <c r="BE1517" s="237"/>
      <c r="BF1517" s="447"/>
    </row>
    <row r="1518" spans="1:58" ht="15.75" thickBot="1" x14ac:dyDescent="0.3">
      <c r="A1518" s="85">
        <v>1512</v>
      </c>
      <c r="B1518" s="86">
        <v>72</v>
      </c>
      <c r="C1518" s="87" t="s">
        <v>12</v>
      </c>
      <c r="D1518" s="87" t="s">
        <v>10</v>
      </c>
      <c r="E1518" s="88" t="s">
        <v>8</v>
      </c>
      <c r="F1518" s="89" t="s">
        <v>39</v>
      </c>
      <c r="G1518" s="103">
        <v>42710</v>
      </c>
      <c r="H1518" s="91">
        <v>29</v>
      </c>
      <c r="I1518" s="88">
        <v>203</v>
      </c>
      <c r="J1518" s="92"/>
      <c r="K1518" s="92"/>
      <c r="L1518" s="93">
        <v>180.02563557421487</v>
      </c>
      <c r="M1518" s="92"/>
      <c r="N1518" s="92"/>
      <c r="O1518" s="92"/>
      <c r="P1518" s="92"/>
      <c r="Q1518" s="92"/>
      <c r="R1518" s="92"/>
      <c r="S1518" s="316">
        <v>6114.2706695522502</v>
      </c>
      <c r="T1518" s="324">
        <v>271.23862426515035</v>
      </c>
      <c r="U1518" s="329">
        <v>14.331300771156526</v>
      </c>
      <c r="V1518" s="290">
        <f t="shared" si="834"/>
        <v>22.542035398230091</v>
      </c>
      <c r="W1518" s="301">
        <f t="shared" si="835"/>
        <v>426.63752350086452</v>
      </c>
      <c r="X1518" s="308">
        <f t="shared" si="836"/>
        <v>18.926308825438291</v>
      </c>
      <c r="Y1518" s="92">
        <v>450.33</v>
      </c>
      <c r="Z1518" s="265">
        <v>29.100000000000009</v>
      </c>
      <c r="AA1518" s="195">
        <v>3.99</v>
      </c>
      <c r="AB1518" s="97">
        <v>5.3650790133673611</v>
      </c>
      <c r="AC1518" s="256">
        <f>(AB1518/12000)</f>
        <v>4.470899177806134E-4</v>
      </c>
      <c r="AD1518" s="98">
        <f>Y1518*AB1518/1000</f>
        <v>2.416056032089724</v>
      </c>
      <c r="AE1518" s="146">
        <v>0.20468301327500005</v>
      </c>
      <c r="AF1518" s="151">
        <v>0.19920868422500002</v>
      </c>
      <c r="AG1518" s="156">
        <v>0.1586856022</v>
      </c>
      <c r="AH1518" s="161">
        <v>0.14935743062499995</v>
      </c>
      <c r="AI1518" s="180">
        <f>AE1518/AB1518*100</f>
        <v>3.8150978348132831</v>
      </c>
      <c r="AJ1518" s="180">
        <f>AH1518/AB1518*100</f>
        <v>2.783881285864914</v>
      </c>
      <c r="AK1518" s="261">
        <f>AH1518/AC1518</f>
        <v>334.06575430378973</v>
      </c>
      <c r="AL1518" s="110">
        <v>18.762555822636958</v>
      </c>
      <c r="AM1518" s="127"/>
      <c r="AN1518" s="128"/>
      <c r="AO1518" s="129"/>
      <c r="AP1518" s="118"/>
      <c r="AQ1518" s="128"/>
      <c r="AR1518" s="129"/>
      <c r="AS1518" s="458">
        <v>1.0158188043935272</v>
      </c>
      <c r="AT1518" s="349">
        <v>0.74357521030814555</v>
      </c>
      <c r="AU1518" s="354">
        <f>AS1518-AT1518</f>
        <v>0.27224359408538168</v>
      </c>
      <c r="AV1518" s="426">
        <f>AS1518*Y1518/1000</f>
        <v>0.45745368218253707</v>
      </c>
      <c r="AW1518" s="353">
        <f>AT1518*Y1518/1000</f>
        <v>0.33485422445806717</v>
      </c>
      <c r="AX1518" s="354">
        <f>AU1518*Y1518/1000</f>
        <v>0.12259945772446992</v>
      </c>
      <c r="AY1518" s="229">
        <v>5.1999999999999998E-2</v>
      </c>
      <c r="AZ1518" s="230">
        <v>9.9368467619398715E-3</v>
      </c>
      <c r="BA1518" s="231">
        <f>AY1518-AZ1518</f>
        <v>4.2063153238060126E-2</v>
      </c>
      <c r="BB1518" s="232">
        <f>AY1518*Y1518/1000</f>
        <v>2.3417159999999999E-2</v>
      </c>
      <c r="BC1518" s="230">
        <f>AZ1518*Y1518/1000</f>
        <v>4.4748602023043814E-3</v>
      </c>
      <c r="BD1518" s="231">
        <f>BA1518*Y1518/1000</f>
        <v>1.8942299797695614E-2</v>
      </c>
      <c r="BE1518" s="239">
        <f>AB1518/BA1518</f>
        <v>127.54818886266618</v>
      </c>
      <c r="BF1518" s="449">
        <f>AB1518/AU1518</f>
        <v>19.706906351246424</v>
      </c>
    </row>
    <row r="1519" spans="1:58" ht="15.75" thickTop="1" x14ac:dyDescent="0.25">
      <c r="A1519" s="15">
        <v>1513</v>
      </c>
      <c r="B1519" s="16">
        <v>1</v>
      </c>
      <c r="C1519" s="17" t="s">
        <v>5</v>
      </c>
      <c r="D1519" s="17" t="s">
        <v>6</v>
      </c>
      <c r="E1519" s="18" t="s">
        <v>7</v>
      </c>
      <c r="F1519" s="19" t="s">
        <v>40</v>
      </c>
      <c r="G1519" s="20">
        <v>42375</v>
      </c>
      <c r="H1519" s="21">
        <v>33</v>
      </c>
      <c r="I1519" s="18">
        <v>233</v>
      </c>
      <c r="J1519" s="40"/>
      <c r="K1519" s="40"/>
      <c r="L1519" s="43">
        <v>30.000091841334029</v>
      </c>
      <c r="M1519" s="40"/>
      <c r="N1519" s="40"/>
      <c r="O1519" s="40"/>
      <c r="P1519" s="40"/>
      <c r="Q1519" s="40"/>
      <c r="R1519" s="40"/>
      <c r="S1519" s="313">
        <v>14148.143312679265</v>
      </c>
      <c r="T1519" s="321">
        <v>438.50134241416572</v>
      </c>
      <c r="U1519" s="326">
        <v>31.77701728115747</v>
      </c>
      <c r="V1519" s="287">
        <f t="shared" si="834"/>
        <v>32.264766248574688</v>
      </c>
      <c r="W1519" s="298">
        <f t="shared" si="835"/>
        <v>445.23194821902189</v>
      </c>
      <c r="X1519" s="305">
        <f t="shared" si="836"/>
        <v>13.799323534187707</v>
      </c>
      <c r="Y1519" s="40">
        <v>451.71999999999997</v>
      </c>
      <c r="Z1519" s="263">
        <v>284</v>
      </c>
      <c r="AA1519" s="193">
        <v>4.74</v>
      </c>
      <c r="AB1519" s="72">
        <v>10.885680490041972</v>
      </c>
      <c r="AC1519" s="253">
        <f>(AB1519/12000)</f>
        <v>9.0714004083683106E-4</v>
      </c>
      <c r="AD1519" s="79">
        <f>Y1519*AB1519/1000</f>
        <v>4.9172795909617593</v>
      </c>
      <c r="AE1519" s="163">
        <v>0.42271222922500001</v>
      </c>
      <c r="AF1519" s="165">
        <v>0.39471210537499996</v>
      </c>
      <c r="AG1519" s="167">
        <v>0.30880211290000004</v>
      </c>
      <c r="AH1519" s="169">
        <v>0.28928701207500002</v>
      </c>
      <c r="AI1519" s="178">
        <f>AE1519/AB1519*100</f>
        <v>3.8831952638302183</v>
      </c>
      <c r="AJ1519" s="177">
        <f>AH1519/AB1519*100</f>
        <v>2.6575004873570802</v>
      </c>
      <c r="AK1519" s="258">
        <f>AH1519/AC1519</f>
        <v>318.9000584828496</v>
      </c>
      <c r="AL1519" s="108">
        <v>255.27894994981466</v>
      </c>
      <c r="AS1519" s="455">
        <v>31.106985064161709</v>
      </c>
      <c r="AT1519" s="348">
        <v>30.509155953180208</v>
      </c>
      <c r="AU1519" s="351">
        <f>AS1519-AT1519</f>
        <v>0.59782911098150038</v>
      </c>
      <c r="AV1519" s="416">
        <f>AS1519*Y1519/1000</f>
        <v>14.051647293183127</v>
      </c>
      <c r="AW1519" s="348">
        <f>AT1519*Y1519/1000</f>
        <v>13.781595927170564</v>
      </c>
      <c r="AX1519" s="333">
        <f>AU1519*Y1519/1000</f>
        <v>0.27005136601256335</v>
      </c>
      <c r="AY1519" s="208">
        <v>4.4470000000000001</v>
      </c>
      <c r="AZ1519" s="221">
        <v>4.4276302193400516</v>
      </c>
      <c r="BA1519" s="223">
        <f>AY1519-AZ1519</f>
        <v>1.9369780659948432E-2</v>
      </c>
      <c r="BB1519" s="227">
        <f>AY1519*Y1519/1000</f>
        <v>2.0087988399999999</v>
      </c>
      <c r="BC1519" s="221">
        <f>AZ1519*Y1519/1000</f>
        <v>2.0000491226802879</v>
      </c>
      <c r="BD1519" s="223">
        <f>BA1519*Y1519/1000</f>
        <v>8.7497173197119051E-3</v>
      </c>
      <c r="BE1519" s="237">
        <f>AB1519/BA1519</f>
        <v>561.99296631947266</v>
      </c>
      <c r="BF1519" s="447">
        <f>AB1519/AU1519</f>
        <v>18.208682531652137</v>
      </c>
    </row>
    <row r="1520" spans="1:58" x14ac:dyDescent="0.25">
      <c r="A1520" s="15">
        <v>1514</v>
      </c>
      <c r="B1520" s="16">
        <v>2</v>
      </c>
      <c r="C1520" s="17" t="s">
        <v>5</v>
      </c>
      <c r="D1520" s="17" t="s">
        <v>6</v>
      </c>
      <c r="E1520" s="18" t="s">
        <v>7</v>
      </c>
      <c r="F1520" s="19" t="s">
        <v>40</v>
      </c>
      <c r="G1520" s="20">
        <v>42375</v>
      </c>
      <c r="H1520" s="21">
        <v>33</v>
      </c>
      <c r="I1520" s="18">
        <v>233</v>
      </c>
      <c r="J1520" s="40"/>
      <c r="K1520" s="40"/>
      <c r="L1520" s="43">
        <v>30.003778035576371</v>
      </c>
      <c r="M1520" s="40"/>
      <c r="N1520" s="40"/>
      <c r="O1520" s="40"/>
      <c r="P1520" s="40"/>
      <c r="Q1520" s="40"/>
      <c r="R1520" s="40"/>
      <c r="S1520" s="313">
        <v>14149.881734171269</v>
      </c>
      <c r="T1520" s="321">
        <v>438.55522228667462</v>
      </c>
      <c r="U1520" s="326">
        <v>31.78092181114225</v>
      </c>
      <c r="V1520" s="288"/>
      <c r="W1520" s="299"/>
      <c r="X1520" s="306"/>
      <c r="Y1520" s="40">
        <v>437.56999999999994</v>
      </c>
      <c r="Z1520" s="263"/>
      <c r="AA1520" s="193"/>
      <c r="AB1520" s="72"/>
      <c r="AC1520" s="254"/>
      <c r="AD1520" s="79"/>
      <c r="AE1520" s="163"/>
      <c r="AF1520" s="165"/>
      <c r="AG1520" s="167"/>
      <c r="AH1520" s="169"/>
      <c r="AI1520" s="178"/>
      <c r="AJ1520" s="178"/>
      <c r="AK1520" s="259"/>
      <c r="AL1520" s="108"/>
      <c r="AS1520" s="455"/>
      <c r="AT1520" s="348"/>
      <c r="AU1520" s="351"/>
      <c r="AV1520" s="416"/>
      <c r="AW1520" s="348"/>
      <c r="AX1520" s="333"/>
      <c r="AY1520" s="208"/>
      <c r="AZ1520" s="221"/>
      <c r="BA1520" s="223"/>
      <c r="BB1520" s="227"/>
      <c r="BC1520" s="221"/>
      <c r="BD1520" s="223"/>
      <c r="BE1520" s="237"/>
      <c r="BF1520" s="447"/>
    </row>
    <row r="1521" spans="1:58" x14ac:dyDescent="0.25">
      <c r="A1521" s="15">
        <v>1515</v>
      </c>
      <c r="B1521" s="16">
        <v>3</v>
      </c>
      <c r="C1521" s="17" t="s">
        <v>5</v>
      </c>
      <c r="D1521" s="17" t="s">
        <v>6</v>
      </c>
      <c r="E1521" s="18" t="s">
        <v>7</v>
      </c>
      <c r="F1521" s="19" t="s">
        <v>40</v>
      </c>
      <c r="G1521" s="20">
        <v>42375</v>
      </c>
      <c r="H1521" s="21">
        <v>33</v>
      </c>
      <c r="I1521" s="18">
        <v>233</v>
      </c>
      <c r="J1521" s="40"/>
      <c r="K1521" s="40"/>
      <c r="L1521" s="43">
        <v>30.001934938455197</v>
      </c>
      <c r="M1521" s="40"/>
      <c r="N1521" s="40"/>
      <c r="O1521" s="40"/>
      <c r="P1521" s="40"/>
      <c r="Q1521" s="40"/>
      <c r="R1521" s="40"/>
      <c r="S1521" s="313">
        <v>14149.012523425265</v>
      </c>
      <c r="T1521" s="321">
        <v>438.52828235042011</v>
      </c>
      <c r="U1521" s="326">
        <v>31.778969546149856</v>
      </c>
      <c r="V1521" s="288">
        <f t="shared" ref="V1521:V1543" si="837">S1521/T1521</f>
        <v>32.264766248574688</v>
      </c>
      <c r="W1521" s="299">
        <f t="shared" ref="W1521:W1543" si="838">S1521/U1521</f>
        <v>445.23194821902183</v>
      </c>
      <c r="X1521" s="306">
        <f t="shared" ref="X1521:X1543" si="839">T1521/U1521</f>
        <v>13.799323534187707</v>
      </c>
      <c r="Y1521" s="40">
        <v>446.02</v>
      </c>
      <c r="Z1521" s="263">
        <v>207</v>
      </c>
      <c r="AA1521" s="193">
        <v>5.72</v>
      </c>
      <c r="AB1521" s="72">
        <v>19.854207790270738</v>
      </c>
      <c r="AC1521" s="254">
        <f t="shared" ref="AC1521:AC1543" si="840">(AB1521/12000)</f>
        <v>1.6545173158558949E-3</v>
      </c>
      <c r="AD1521" s="79">
        <f t="shared" ref="AD1521:AD1543" si="841">Y1521*AB1521/1000</f>
        <v>8.8553737586165528</v>
      </c>
      <c r="AE1521" s="163">
        <v>0.69040241092499999</v>
      </c>
      <c r="AF1521" s="165">
        <v>0.64785458147500008</v>
      </c>
      <c r="AG1521" s="167">
        <v>0.50792171060000002</v>
      </c>
      <c r="AH1521" s="169">
        <v>0.47578738257500003</v>
      </c>
      <c r="AI1521" s="178">
        <f t="shared" ref="AI1521:AI1543" si="842">AE1521/AB1521*100</f>
        <v>3.4773606593526312</v>
      </c>
      <c r="AJ1521" s="178">
        <f t="shared" ref="AJ1521:AJ1543" si="843">AH1521/AB1521*100</f>
        <v>2.3964057775609291</v>
      </c>
      <c r="AK1521" s="259">
        <f t="shared" ref="AK1521:AK1543" si="844">AH1521/AC1521</f>
        <v>287.56869330731149</v>
      </c>
      <c r="AL1521" s="108">
        <v>438.86159022957696</v>
      </c>
      <c r="AS1521" s="455">
        <v>22.68198823472239</v>
      </c>
      <c r="AT1521" s="348">
        <v>22.084159123740889</v>
      </c>
      <c r="AU1521" s="351">
        <f t="shared" ref="AU1521:AU1543" si="845">AS1521-AT1521</f>
        <v>0.59782911098150038</v>
      </c>
      <c r="AV1521" s="416">
        <f t="shared" ref="AV1521:AV1543" si="846">AS1521*Y1521/1000</f>
        <v>10.11662039245088</v>
      </c>
      <c r="AW1521" s="348">
        <f t="shared" ref="AW1521:AW1543" si="847">AT1521*Y1521/1000</f>
        <v>9.8499766523709109</v>
      </c>
      <c r="AX1521" s="333">
        <f t="shared" ref="AX1521:AX1543" si="848">AU1521*Y1521/1000</f>
        <v>0.26664374007996877</v>
      </c>
      <c r="AY1521" s="208">
        <v>3.2440000000000002</v>
      </c>
      <c r="AZ1521" s="221">
        <v>3.1606542271046445</v>
      </c>
      <c r="BA1521" s="223">
        <f t="shared" ref="BA1521:BA1543" si="849">AY1521-AZ1521</f>
        <v>8.3345772895355719E-2</v>
      </c>
      <c r="BB1521" s="227">
        <f t="shared" ref="BB1521:BB1543" si="850">AY1521*Y1521/1000</f>
        <v>1.4468888799999999</v>
      </c>
      <c r="BC1521" s="221">
        <f t="shared" ref="BC1521:BC1543" si="851">AZ1521*Y1521/1000</f>
        <v>1.4097149983732136</v>
      </c>
      <c r="BD1521" s="223">
        <f t="shared" ref="BD1521:BD1543" si="852">BA1521*Y1521/1000</f>
        <v>3.7173881626786552E-2</v>
      </c>
      <c r="BE1521" s="237">
        <f t="shared" ref="BE1521:BE1543" si="853">AB1521/BA1521</f>
        <v>238.21493400989357</v>
      </c>
      <c r="BF1521" s="447">
        <f t="shared" ref="BF1521:BF1543" si="854">AB1521/AU1521</f>
        <v>33.210506858179947</v>
      </c>
    </row>
    <row r="1522" spans="1:58" ht="15.75" thickBot="1" x14ac:dyDescent="0.3">
      <c r="A1522" s="22">
        <v>1516</v>
      </c>
      <c r="B1522" s="23">
        <v>4</v>
      </c>
      <c r="C1522" s="24" t="s">
        <v>5</v>
      </c>
      <c r="D1522" s="24" t="s">
        <v>6</v>
      </c>
      <c r="E1522" s="25" t="s">
        <v>7</v>
      </c>
      <c r="F1522" s="26" t="s">
        <v>40</v>
      </c>
      <c r="G1522" s="27">
        <v>42375</v>
      </c>
      <c r="H1522" s="28">
        <v>33</v>
      </c>
      <c r="I1522" s="25">
        <v>233</v>
      </c>
      <c r="J1522" s="41"/>
      <c r="K1522" s="41"/>
      <c r="L1522" s="42">
        <v>30.005621132697549</v>
      </c>
      <c r="M1522" s="41"/>
      <c r="N1522" s="41"/>
      <c r="O1522" s="41"/>
      <c r="P1522" s="41"/>
      <c r="Q1522" s="41"/>
      <c r="R1522" s="41"/>
      <c r="S1522" s="314">
        <v>14150.750944917272</v>
      </c>
      <c r="T1522" s="322">
        <v>438.58216222292918</v>
      </c>
      <c r="U1522" s="327">
        <v>31.782874076134647</v>
      </c>
      <c r="V1522" s="289">
        <f t="shared" si="837"/>
        <v>32.264766248574681</v>
      </c>
      <c r="W1522" s="300">
        <f t="shared" si="838"/>
        <v>445.23194821902183</v>
      </c>
      <c r="X1522" s="307">
        <f t="shared" si="839"/>
        <v>13.799323534187707</v>
      </c>
      <c r="Y1522" s="41">
        <v>439.31</v>
      </c>
      <c r="Z1522" s="264">
        <v>295</v>
      </c>
      <c r="AA1522" s="194">
        <v>4.84</v>
      </c>
      <c r="AB1522" s="73">
        <v>14.212224494310851</v>
      </c>
      <c r="AC1522" s="255">
        <f t="shared" si="840"/>
        <v>1.1843520411925709E-3</v>
      </c>
      <c r="AD1522" s="80">
        <f t="shared" si="841"/>
        <v>6.2435723425957006</v>
      </c>
      <c r="AE1522" s="145">
        <v>0.49286564442500008</v>
      </c>
      <c r="AF1522" s="150">
        <v>0.46008642017499995</v>
      </c>
      <c r="AG1522" s="155">
        <v>0.36227019130000004</v>
      </c>
      <c r="AH1522" s="160">
        <v>0.33866889407500006</v>
      </c>
      <c r="AI1522" s="179">
        <f t="shared" si="842"/>
        <v>3.4678993750928582</v>
      </c>
      <c r="AJ1522" s="179">
        <f t="shared" si="843"/>
        <v>2.3829407860153711</v>
      </c>
      <c r="AK1522" s="260">
        <f t="shared" si="844"/>
        <v>285.9528943218445</v>
      </c>
      <c r="AL1522" s="109">
        <v>274.73051009856368</v>
      </c>
      <c r="AS1522" s="455">
        <v>32.803015654874017</v>
      </c>
      <c r="AT1522" s="348">
        <v>32.205186543892516</v>
      </c>
      <c r="AU1522" s="352">
        <f t="shared" si="845"/>
        <v>0.59782911098150038</v>
      </c>
      <c r="AV1522" s="417">
        <f t="shared" si="846"/>
        <v>14.410692807342704</v>
      </c>
      <c r="AW1522" s="349">
        <f t="shared" si="847"/>
        <v>14.14806050059742</v>
      </c>
      <c r="AX1522" s="333">
        <f t="shared" si="848"/>
        <v>0.26263230674528298</v>
      </c>
      <c r="AY1522" s="209">
        <v>4.7469999999999999</v>
      </c>
      <c r="AZ1522" s="222">
        <v>4.5088363877425603</v>
      </c>
      <c r="BA1522" s="225">
        <f t="shared" si="849"/>
        <v>0.23816361225743954</v>
      </c>
      <c r="BB1522" s="228">
        <f t="shared" si="850"/>
        <v>2.0854045700000001</v>
      </c>
      <c r="BC1522" s="222">
        <f t="shared" si="851"/>
        <v>1.9807769134991842</v>
      </c>
      <c r="BD1522" s="225">
        <f t="shared" si="852"/>
        <v>0.10462765650081576</v>
      </c>
      <c r="BE1522" s="238">
        <f t="shared" si="853"/>
        <v>59.674206145934463</v>
      </c>
      <c r="BF1522" s="448">
        <f t="shared" si="854"/>
        <v>23.773055264869235</v>
      </c>
    </row>
    <row r="1523" spans="1:58" x14ac:dyDescent="0.25">
      <c r="A1523" s="8">
        <v>1517</v>
      </c>
      <c r="B1523" s="9">
        <v>5</v>
      </c>
      <c r="C1523" s="10" t="s">
        <v>5</v>
      </c>
      <c r="D1523" s="10" t="s">
        <v>6</v>
      </c>
      <c r="E1523" s="11" t="s">
        <v>8</v>
      </c>
      <c r="F1523" s="12" t="s">
        <v>40</v>
      </c>
      <c r="G1523" s="13">
        <v>42374</v>
      </c>
      <c r="H1523" s="14">
        <v>33</v>
      </c>
      <c r="I1523" s="11">
        <v>233</v>
      </c>
      <c r="J1523" s="39"/>
      <c r="K1523" s="39"/>
      <c r="L1523" s="44">
        <v>30.003778035576371</v>
      </c>
      <c r="M1523" s="39"/>
      <c r="N1523" s="39"/>
      <c r="O1523" s="39"/>
      <c r="P1523" s="39"/>
      <c r="Q1523" s="39"/>
      <c r="R1523" s="39"/>
      <c r="S1523" s="315">
        <v>14149.881734171269</v>
      </c>
      <c r="T1523" s="323">
        <v>438.55522228667462</v>
      </c>
      <c r="U1523" s="328">
        <v>31.78092181114225</v>
      </c>
      <c r="V1523" s="287">
        <f t="shared" si="837"/>
        <v>32.264766248574688</v>
      </c>
      <c r="W1523" s="298">
        <f t="shared" si="838"/>
        <v>445.23194821902189</v>
      </c>
      <c r="X1523" s="305">
        <f t="shared" si="839"/>
        <v>13.799323534187707</v>
      </c>
      <c r="Y1523" s="39">
        <v>444.59000000000003</v>
      </c>
      <c r="Z1523" s="262">
        <v>17.099999999999994</v>
      </c>
      <c r="AA1523" s="192">
        <v>6.2</v>
      </c>
      <c r="AB1523" s="71">
        <v>21.828278117898737</v>
      </c>
      <c r="AC1523" s="253">
        <f t="shared" si="840"/>
        <v>1.8190231764915615E-3</v>
      </c>
      <c r="AD1523" s="78">
        <f t="shared" si="841"/>
        <v>9.7046341684366002</v>
      </c>
      <c r="AE1523" s="163">
        <v>0.85472806512499999</v>
      </c>
      <c r="AF1523" s="165">
        <v>0.81270165717500009</v>
      </c>
      <c r="AG1523" s="167">
        <v>0.66046042739999999</v>
      </c>
      <c r="AH1523" s="169">
        <v>0.61756603047499992</v>
      </c>
      <c r="AI1523" s="177">
        <f t="shared" si="842"/>
        <v>3.9156916569802207</v>
      </c>
      <c r="AJ1523" s="177">
        <f t="shared" si="843"/>
        <v>2.8292017681807367</v>
      </c>
      <c r="AK1523" s="258">
        <f t="shared" si="844"/>
        <v>339.50421218168839</v>
      </c>
      <c r="AL1523" s="107">
        <v>384.53274497805057</v>
      </c>
      <c r="AS1523" s="456">
        <v>1.3104615864900611</v>
      </c>
      <c r="AT1523" s="347">
        <v>0.7328502276019605</v>
      </c>
      <c r="AU1523" s="350">
        <f t="shared" si="845"/>
        <v>0.57761135888810056</v>
      </c>
      <c r="AV1523" s="415">
        <f t="shared" si="846"/>
        <v>0.58261811673761632</v>
      </c>
      <c r="AW1523" s="347">
        <f t="shared" si="847"/>
        <v>0.32581788268955564</v>
      </c>
      <c r="AX1523" s="350">
        <f t="shared" si="848"/>
        <v>0.25680023404806063</v>
      </c>
      <c r="AY1523" s="207">
        <v>0.05</v>
      </c>
      <c r="AZ1523" s="220">
        <v>2.3628505560312998E-2</v>
      </c>
      <c r="BA1523" s="224">
        <f t="shared" si="849"/>
        <v>2.6371494439687004E-2</v>
      </c>
      <c r="BB1523" s="226">
        <f t="shared" si="850"/>
        <v>2.2229500000000003E-2</v>
      </c>
      <c r="BC1523" s="220">
        <f t="shared" si="851"/>
        <v>1.0504997287059555E-2</v>
      </c>
      <c r="BD1523" s="224">
        <f t="shared" si="852"/>
        <v>1.1724502712940446E-2</v>
      </c>
      <c r="BE1523" s="236">
        <f t="shared" si="853"/>
        <v>827.72245493410162</v>
      </c>
      <c r="BF1523" s="446">
        <f t="shared" si="854"/>
        <v>37.790597054597541</v>
      </c>
    </row>
    <row r="1524" spans="1:58" x14ac:dyDescent="0.25">
      <c r="A1524" s="15">
        <v>1518</v>
      </c>
      <c r="B1524" s="16">
        <v>6</v>
      </c>
      <c r="C1524" s="17" t="s">
        <v>5</v>
      </c>
      <c r="D1524" s="17" t="s">
        <v>6</v>
      </c>
      <c r="E1524" s="18" t="s">
        <v>8</v>
      </c>
      <c r="F1524" s="19" t="s">
        <v>40</v>
      </c>
      <c r="G1524" s="20">
        <v>42374</v>
      </c>
      <c r="H1524" s="21">
        <v>33</v>
      </c>
      <c r="I1524" s="18">
        <v>233</v>
      </c>
      <c r="J1524" s="40"/>
      <c r="K1524" s="40"/>
      <c r="L1524" s="43">
        <v>30.003778035576371</v>
      </c>
      <c r="M1524" s="40"/>
      <c r="N1524" s="40"/>
      <c r="O1524" s="40"/>
      <c r="P1524" s="40"/>
      <c r="Q1524" s="40"/>
      <c r="R1524" s="40"/>
      <c r="S1524" s="313">
        <v>14149.881734171269</v>
      </c>
      <c r="T1524" s="321">
        <v>438.55522228667462</v>
      </c>
      <c r="U1524" s="326">
        <v>31.78092181114225</v>
      </c>
      <c r="V1524" s="288">
        <f t="shared" si="837"/>
        <v>32.264766248574688</v>
      </c>
      <c r="W1524" s="299">
        <f t="shared" si="838"/>
        <v>445.23194821902189</v>
      </c>
      <c r="X1524" s="306">
        <f t="shared" si="839"/>
        <v>13.799323534187707</v>
      </c>
      <c r="Y1524" s="40">
        <v>444.03000000000003</v>
      </c>
      <c r="Z1524" s="263">
        <v>67</v>
      </c>
      <c r="AA1524" s="193">
        <v>6.08</v>
      </c>
      <c r="AB1524" s="72">
        <v>19.605675225824886</v>
      </c>
      <c r="AC1524" s="254">
        <f t="shared" si="840"/>
        <v>1.6338062688187405E-3</v>
      </c>
      <c r="AD1524" s="79">
        <f t="shared" si="841"/>
        <v>8.7055079705230245</v>
      </c>
      <c r="AE1524" s="163">
        <v>0.72119572012499999</v>
      </c>
      <c r="AF1524" s="165">
        <v>0.68040259187500007</v>
      </c>
      <c r="AG1524" s="167">
        <v>0.54251529269999998</v>
      </c>
      <c r="AH1524" s="169">
        <v>0.50513283537499998</v>
      </c>
      <c r="AI1524" s="178">
        <f t="shared" si="842"/>
        <v>3.6785048809491157</v>
      </c>
      <c r="AJ1524" s="178">
        <f t="shared" si="843"/>
        <v>2.5764623230605777</v>
      </c>
      <c r="AK1524" s="259">
        <f t="shared" si="844"/>
        <v>309.17547876726928</v>
      </c>
      <c r="AL1524" s="108">
        <v>410.95406789672603</v>
      </c>
      <c r="AS1524" s="455">
        <v>6.8946956997454034</v>
      </c>
      <c r="AT1524" s="348">
        <v>5.5388135360195117</v>
      </c>
      <c r="AU1524" s="351">
        <f t="shared" si="845"/>
        <v>1.3558821637258918</v>
      </c>
      <c r="AV1524" s="416">
        <f t="shared" si="846"/>
        <v>3.0614517315579515</v>
      </c>
      <c r="AW1524" s="348">
        <f t="shared" si="847"/>
        <v>2.4593993743987439</v>
      </c>
      <c r="AX1524" s="351">
        <f t="shared" si="848"/>
        <v>0.6020523571592078</v>
      </c>
      <c r="AY1524" s="208">
        <v>0.441</v>
      </c>
      <c r="AZ1524" s="221">
        <v>0.34487642630525217</v>
      </c>
      <c r="BA1524" s="223">
        <f t="shared" si="849"/>
        <v>9.6123573694747833E-2</v>
      </c>
      <c r="BB1524" s="227">
        <f t="shared" si="850"/>
        <v>0.19581723000000004</v>
      </c>
      <c r="BC1524" s="221">
        <f t="shared" si="851"/>
        <v>0.15313547957232115</v>
      </c>
      <c r="BD1524" s="223">
        <f t="shared" si="852"/>
        <v>4.2681750427678883E-2</v>
      </c>
      <c r="BE1524" s="237">
        <f t="shared" si="853"/>
        <v>203.96323682351954</v>
      </c>
      <c r="BF1524" s="447">
        <f t="shared" si="854"/>
        <v>14.459719104165762</v>
      </c>
    </row>
    <row r="1525" spans="1:58" x14ac:dyDescent="0.25">
      <c r="A1525" s="15">
        <v>1519</v>
      </c>
      <c r="B1525" s="16">
        <v>7</v>
      </c>
      <c r="C1525" s="17" t="s">
        <v>5</v>
      </c>
      <c r="D1525" s="17" t="s">
        <v>6</v>
      </c>
      <c r="E1525" s="18" t="s">
        <v>8</v>
      </c>
      <c r="F1525" s="19" t="s">
        <v>40</v>
      </c>
      <c r="G1525" s="20">
        <v>42374</v>
      </c>
      <c r="H1525" s="21">
        <v>33</v>
      </c>
      <c r="I1525" s="18">
        <v>233</v>
      </c>
      <c r="J1525" s="40"/>
      <c r="K1525" s="40"/>
      <c r="L1525" s="43">
        <v>30.007464229818719</v>
      </c>
      <c r="M1525" s="40"/>
      <c r="N1525" s="40"/>
      <c r="O1525" s="40"/>
      <c r="P1525" s="40"/>
      <c r="Q1525" s="40"/>
      <c r="R1525" s="40"/>
      <c r="S1525" s="313">
        <v>14151.620155663273</v>
      </c>
      <c r="T1525" s="321">
        <v>438.60910215918364</v>
      </c>
      <c r="U1525" s="326">
        <v>31.784826341127037</v>
      </c>
      <c r="V1525" s="288">
        <f t="shared" si="837"/>
        <v>32.264766248574681</v>
      </c>
      <c r="W1525" s="299">
        <f t="shared" si="838"/>
        <v>445.23194821902183</v>
      </c>
      <c r="X1525" s="306">
        <f t="shared" si="839"/>
        <v>13.799323534187707</v>
      </c>
      <c r="Y1525" s="40">
        <v>444.36</v>
      </c>
      <c r="Z1525" s="263">
        <v>32.299999999999983</v>
      </c>
      <c r="AA1525" s="193">
        <v>6.01</v>
      </c>
      <c r="AB1525" s="72">
        <v>21.591498098592776</v>
      </c>
      <c r="AC1525" s="254">
        <f t="shared" si="840"/>
        <v>1.7992915082160647E-3</v>
      </c>
      <c r="AD1525" s="79">
        <f t="shared" si="841"/>
        <v>9.5943980950906855</v>
      </c>
      <c r="AE1525" s="163">
        <v>0.84220250712499989</v>
      </c>
      <c r="AF1525" s="165">
        <v>0.80098135817500005</v>
      </c>
      <c r="AG1525" s="167">
        <v>0.64508904509999998</v>
      </c>
      <c r="AH1525" s="169">
        <v>0.60284177587499999</v>
      </c>
      <c r="AI1525" s="178">
        <f t="shared" si="842"/>
        <v>3.900620991092278</v>
      </c>
      <c r="AJ1525" s="178">
        <f t="shared" si="843"/>
        <v>2.7920331100799816</v>
      </c>
      <c r="AK1525" s="259">
        <f t="shared" si="844"/>
        <v>335.04397320959782</v>
      </c>
      <c r="AL1525" s="108">
        <v>404.12096714189619</v>
      </c>
      <c r="AS1525" s="455">
        <v>2.5201076967427212</v>
      </c>
      <c r="AT1525" s="348">
        <v>1.7739088050431731</v>
      </c>
      <c r="AU1525" s="351">
        <f t="shared" si="845"/>
        <v>0.74619889169954812</v>
      </c>
      <c r="AV1525" s="416">
        <f t="shared" si="846"/>
        <v>1.1198350561245958</v>
      </c>
      <c r="AW1525" s="348">
        <f t="shared" si="847"/>
        <v>0.78825411660898437</v>
      </c>
      <c r="AX1525" s="351">
        <f t="shared" si="848"/>
        <v>0.33158093951561118</v>
      </c>
      <c r="AY1525" s="208">
        <v>0.22</v>
      </c>
      <c r="AZ1525" s="221">
        <v>0.12021368376038979</v>
      </c>
      <c r="BA1525" s="223">
        <f t="shared" si="849"/>
        <v>9.9786316239610207E-2</v>
      </c>
      <c r="BB1525" s="227">
        <f t="shared" si="850"/>
        <v>9.7759200000000004E-2</v>
      </c>
      <c r="BC1525" s="221">
        <f t="shared" si="851"/>
        <v>5.3418152515766815E-2</v>
      </c>
      <c r="BD1525" s="223">
        <f t="shared" si="852"/>
        <v>4.4341047484233197E-2</v>
      </c>
      <c r="BE1525" s="237">
        <f t="shared" si="853"/>
        <v>216.37734423171366</v>
      </c>
      <c r="BF1525" s="447">
        <f t="shared" si="854"/>
        <v>28.935312473348521</v>
      </c>
    </row>
    <row r="1526" spans="1:58" ht="15.75" thickBot="1" x14ac:dyDescent="0.3">
      <c r="A1526" s="22">
        <v>1520</v>
      </c>
      <c r="B1526" s="23">
        <v>8</v>
      </c>
      <c r="C1526" s="24" t="s">
        <v>5</v>
      </c>
      <c r="D1526" s="24" t="s">
        <v>6</v>
      </c>
      <c r="E1526" s="25" t="s">
        <v>8</v>
      </c>
      <c r="F1526" s="26" t="s">
        <v>40</v>
      </c>
      <c r="G1526" s="27">
        <v>42374</v>
      </c>
      <c r="H1526" s="28">
        <v>33</v>
      </c>
      <c r="I1526" s="25">
        <v>233</v>
      </c>
      <c r="J1526" s="41"/>
      <c r="K1526" s="41"/>
      <c r="L1526" s="42">
        <v>30.007464229818719</v>
      </c>
      <c r="M1526" s="41"/>
      <c r="N1526" s="41"/>
      <c r="O1526" s="41"/>
      <c r="P1526" s="41"/>
      <c r="Q1526" s="41"/>
      <c r="R1526" s="41"/>
      <c r="S1526" s="314">
        <v>14151.620155663273</v>
      </c>
      <c r="T1526" s="322">
        <v>438.60910215918364</v>
      </c>
      <c r="U1526" s="327">
        <v>31.784826341127037</v>
      </c>
      <c r="V1526" s="289">
        <f t="shared" si="837"/>
        <v>32.264766248574681</v>
      </c>
      <c r="W1526" s="300">
        <f t="shared" si="838"/>
        <v>445.23194821902183</v>
      </c>
      <c r="X1526" s="307">
        <f t="shared" si="839"/>
        <v>13.799323534187707</v>
      </c>
      <c r="Y1526" s="41">
        <v>446.67</v>
      </c>
      <c r="Z1526" s="264">
        <v>12.199999999999989</v>
      </c>
      <c r="AA1526" s="194">
        <v>6.35</v>
      </c>
      <c r="AB1526" s="73">
        <v>20.321865415581374</v>
      </c>
      <c r="AC1526" s="255">
        <f t="shared" si="840"/>
        <v>1.6934887846317811E-3</v>
      </c>
      <c r="AD1526" s="80">
        <f t="shared" si="841"/>
        <v>9.0771676251777329</v>
      </c>
      <c r="AE1526" s="145">
        <v>0.74830552192499999</v>
      </c>
      <c r="AF1526" s="150">
        <v>0.71098716557500008</v>
      </c>
      <c r="AG1526" s="155">
        <v>0.57543523610000002</v>
      </c>
      <c r="AH1526" s="160">
        <v>0.53922681137499995</v>
      </c>
      <c r="AI1526" s="179">
        <f t="shared" si="842"/>
        <v>3.6822678756215561</v>
      </c>
      <c r="AJ1526" s="179">
        <f t="shared" si="843"/>
        <v>2.6534316626344685</v>
      </c>
      <c r="AK1526" s="260">
        <f t="shared" si="844"/>
        <v>318.41179951613628</v>
      </c>
      <c r="AL1526" s="109">
        <v>378.72460933644516</v>
      </c>
      <c r="AS1526" s="457">
        <v>0.84431311400750531</v>
      </c>
      <c r="AT1526" s="349">
        <v>0.3316685418792486</v>
      </c>
      <c r="AU1526" s="352">
        <f t="shared" si="845"/>
        <v>0.51264457212825665</v>
      </c>
      <c r="AV1526" s="417">
        <f t="shared" si="846"/>
        <v>0.37712933863373238</v>
      </c>
      <c r="AW1526" s="349">
        <f t="shared" si="847"/>
        <v>0.14814638760120397</v>
      </c>
      <c r="AX1526" s="352">
        <f t="shared" si="848"/>
        <v>0.22898295103252841</v>
      </c>
      <c r="AY1526" s="209">
        <v>4.3999999999999997E-2</v>
      </c>
      <c r="AZ1526" s="222">
        <v>2.260452517748128E-2</v>
      </c>
      <c r="BA1526" s="225">
        <f t="shared" si="849"/>
        <v>2.1395474822518717E-2</v>
      </c>
      <c r="BB1526" s="228">
        <f t="shared" si="850"/>
        <v>1.9653479999999997E-2</v>
      </c>
      <c r="BC1526" s="222">
        <f t="shared" si="851"/>
        <v>1.0096763261025564E-2</v>
      </c>
      <c r="BD1526" s="225">
        <f t="shared" si="852"/>
        <v>9.5567167389744353E-3</v>
      </c>
      <c r="BE1526" s="238">
        <f t="shared" si="853"/>
        <v>949.82072537098497</v>
      </c>
      <c r="BF1526" s="448">
        <f t="shared" si="854"/>
        <v>39.641237848700214</v>
      </c>
    </row>
    <row r="1527" spans="1:58" x14ac:dyDescent="0.25">
      <c r="A1527" s="8">
        <v>1521</v>
      </c>
      <c r="B1527" s="9">
        <v>9</v>
      </c>
      <c r="C1527" s="10" t="s">
        <v>5</v>
      </c>
      <c r="D1527" s="10" t="s">
        <v>9</v>
      </c>
      <c r="E1527" s="11" t="s">
        <v>7</v>
      </c>
      <c r="F1527" s="12" t="s">
        <v>40</v>
      </c>
      <c r="G1527" s="13">
        <v>42375</v>
      </c>
      <c r="H1527" s="14">
        <v>33</v>
      </c>
      <c r="I1527" s="11">
        <v>233</v>
      </c>
      <c r="J1527" s="39"/>
      <c r="K1527" s="39"/>
      <c r="L1527" s="44">
        <v>75.006439046193151</v>
      </c>
      <c r="M1527" s="39"/>
      <c r="N1527" s="39"/>
      <c r="O1527" s="39"/>
      <c r="P1527" s="39"/>
      <c r="Q1527" s="39"/>
      <c r="R1527" s="39"/>
      <c r="S1527" s="315">
        <v>22427.17529627524</v>
      </c>
      <c r="T1527" s="323">
        <v>1144.3482383814201</v>
      </c>
      <c r="U1527" s="328">
        <v>91.95936939726738</v>
      </c>
      <c r="V1527" s="287">
        <f t="shared" si="837"/>
        <v>19.598208433471708</v>
      </c>
      <c r="W1527" s="298">
        <f t="shared" si="838"/>
        <v>243.88135154982561</v>
      </c>
      <c r="X1527" s="305">
        <f t="shared" si="839"/>
        <v>12.444063567223907</v>
      </c>
      <c r="Y1527" s="39">
        <v>448.15</v>
      </c>
      <c r="Z1527" s="262">
        <v>364</v>
      </c>
      <c r="AA1527" s="192">
        <v>3.95</v>
      </c>
      <c r="AB1527" s="71">
        <v>23.239661153972179</v>
      </c>
      <c r="AC1527" s="253">
        <f t="shared" si="840"/>
        <v>1.9366384294976816E-3</v>
      </c>
      <c r="AD1527" s="78">
        <f t="shared" si="841"/>
        <v>10.414854146152631</v>
      </c>
      <c r="AE1527" s="163">
        <v>0.83296354912500004</v>
      </c>
      <c r="AF1527" s="165">
        <v>0.7776592522750001</v>
      </c>
      <c r="AG1527" s="167">
        <v>0.58627457910000003</v>
      </c>
      <c r="AH1527" s="169">
        <v>0.54498730227499992</v>
      </c>
      <c r="AI1527" s="177">
        <f t="shared" si="842"/>
        <v>3.5842327631469266</v>
      </c>
      <c r="AJ1527" s="177">
        <f t="shared" si="843"/>
        <v>2.3450742188719449</v>
      </c>
      <c r="AK1527" s="258">
        <f t="shared" si="844"/>
        <v>281.4089062646334</v>
      </c>
      <c r="AL1527" s="107">
        <v>336.50174092222562</v>
      </c>
      <c r="AS1527" s="456">
        <v>40.235858219847273</v>
      </c>
      <c r="AT1527" s="348">
        <v>39.246481400267271</v>
      </c>
      <c r="AU1527" s="350">
        <f t="shared" si="845"/>
        <v>0.98937681958000212</v>
      </c>
      <c r="AV1527" s="415">
        <f t="shared" si="846"/>
        <v>18.031699861224556</v>
      </c>
      <c r="AW1527" s="347">
        <f t="shared" si="847"/>
        <v>17.588310639529777</v>
      </c>
      <c r="AX1527" s="350">
        <f t="shared" si="848"/>
        <v>0.4433892216947779</v>
      </c>
      <c r="AY1527" s="207">
        <v>0.94299999999999995</v>
      </c>
      <c r="AZ1527" s="220">
        <v>0.89772682936749781</v>
      </c>
      <c r="BA1527" s="224">
        <f t="shared" si="849"/>
        <v>4.5273170632502135E-2</v>
      </c>
      <c r="BB1527" s="226">
        <f t="shared" si="850"/>
        <v>0.42260544999999994</v>
      </c>
      <c r="BC1527" s="220">
        <f t="shared" si="851"/>
        <v>0.40231627858104413</v>
      </c>
      <c r="BD1527" s="224">
        <f t="shared" si="852"/>
        <v>2.028917141895583E-2</v>
      </c>
      <c r="BE1527" s="236">
        <f t="shared" si="853"/>
        <v>513.32082178684777</v>
      </c>
      <c r="BF1527" s="446">
        <f t="shared" si="854"/>
        <v>23.489191068613867</v>
      </c>
    </row>
    <row r="1528" spans="1:58" x14ac:dyDescent="0.25">
      <c r="A1528" s="15">
        <v>1522</v>
      </c>
      <c r="B1528" s="16">
        <v>10</v>
      </c>
      <c r="C1528" s="17" t="s">
        <v>5</v>
      </c>
      <c r="D1528" s="17" t="s">
        <v>9</v>
      </c>
      <c r="E1528" s="18" t="s">
        <v>7</v>
      </c>
      <c r="F1528" s="19" t="s">
        <v>40</v>
      </c>
      <c r="G1528" s="20">
        <v>42375</v>
      </c>
      <c r="H1528" s="21">
        <v>33</v>
      </c>
      <c r="I1528" s="18">
        <v>233</v>
      </c>
      <c r="J1528" s="40"/>
      <c r="K1528" s="40"/>
      <c r="L1528" s="43">
        <v>75.006439046193151</v>
      </c>
      <c r="M1528" s="40"/>
      <c r="N1528" s="40"/>
      <c r="O1528" s="40"/>
      <c r="P1528" s="40"/>
      <c r="Q1528" s="40"/>
      <c r="R1528" s="40"/>
      <c r="S1528" s="313">
        <v>22427.17529627524</v>
      </c>
      <c r="T1528" s="321">
        <v>1144.3482383814201</v>
      </c>
      <c r="U1528" s="326">
        <v>91.95936939726738</v>
      </c>
      <c r="V1528" s="288">
        <f t="shared" si="837"/>
        <v>19.598208433471708</v>
      </c>
      <c r="W1528" s="299">
        <f t="shared" si="838"/>
        <v>243.88135154982561</v>
      </c>
      <c r="X1528" s="306">
        <f t="shared" si="839"/>
        <v>12.444063567223907</v>
      </c>
      <c r="Y1528" s="40">
        <v>445.44000000000005</v>
      </c>
      <c r="Z1528" s="263">
        <v>396</v>
      </c>
      <c r="AA1528" s="193">
        <v>4.2</v>
      </c>
      <c r="AB1528" s="72">
        <v>22.805886260254745</v>
      </c>
      <c r="AC1528" s="254">
        <f t="shared" si="840"/>
        <v>1.9004905216878955E-3</v>
      </c>
      <c r="AD1528" s="79">
        <f t="shared" si="841"/>
        <v>10.158653975767875</v>
      </c>
      <c r="AE1528" s="163">
        <v>0.79692264612500008</v>
      </c>
      <c r="AF1528" s="165">
        <v>0.74219132967500001</v>
      </c>
      <c r="AG1528" s="167">
        <v>0.56048281489999996</v>
      </c>
      <c r="AH1528" s="169">
        <v>0.52259705587499994</v>
      </c>
      <c r="AI1528" s="178">
        <f t="shared" si="842"/>
        <v>3.494372623938967</v>
      </c>
      <c r="AJ1528" s="178">
        <f t="shared" si="843"/>
        <v>2.2915007551614548</v>
      </c>
      <c r="AK1528" s="259">
        <f t="shared" si="844"/>
        <v>274.98009061937455</v>
      </c>
      <c r="AL1528" s="108">
        <v>426.12924582307733</v>
      </c>
      <c r="AS1528" s="455">
        <v>45.549200753396114</v>
      </c>
      <c r="AT1528" s="348">
        <v>44.498064847489701</v>
      </c>
      <c r="AU1528" s="351">
        <f t="shared" si="845"/>
        <v>1.0511359059064134</v>
      </c>
      <c r="AV1528" s="416">
        <f t="shared" si="846"/>
        <v>20.289435983592767</v>
      </c>
      <c r="AW1528" s="348">
        <f t="shared" si="847"/>
        <v>19.821218005665813</v>
      </c>
      <c r="AX1528" s="351">
        <f t="shared" si="848"/>
        <v>0.4682179779269528</v>
      </c>
      <c r="AY1528" s="208">
        <v>5.3999999999999999E-2</v>
      </c>
      <c r="AZ1528" s="221">
        <v>3.9404191555707103E-2</v>
      </c>
      <c r="BA1528" s="223">
        <f t="shared" si="849"/>
        <v>1.4595808444292896E-2</v>
      </c>
      <c r="BB1528" s="227">
        <f t="shared" si="850"/>
        <v>2.4053760000000004E-2</v>
      </c>
      <c r="BC1528" s="221">
        <f t="shared" si="851"/>
        <v>1.7552203086574174E-2</v>
      </c>
      <c r="BD1528" s="223">
        <f t="shared" si="852"/>
        <v>6.5015569134258284E-3</v>
      </c>
      <c r="BE1528" s="237">
        <f t="shared" si="853"/>
        <v>1562.4955854481682</v>
      </c>
      <c r="BF1528" s="447">
        <f t="shared" si="854"/>
        <v>21.69642016042523</v>
      </c>
    </row>
    <row r="1529" spans="1:58" x14ac:dyDescent="0.25">
      <c r="A1529" s="15">
        <v>1523</v>
      </c>
      <c r="B1529" s="16">
        <v>11</v>
      </c>
      <c r="C1529" s="17" t="s">
        <v>5</v>
      </c>
      <c r="D1529" s="17" t="s">
        <v>9</v>
      </c>
      <c r="E1529" s="18" t="s">
        <v>7</v>
      </c>
      <c r="F1529" s="19" t="s">
        <v>40</v>
      </c>
      <c r="G1529" s="20">
        <v>42375</v>
      </c>
      <c r="H1529" s="21">
        <v>33</v>
      </c>
      <c r="I1529" s="18">
        <v>233</v>
      </c>
      <c r="J1529" s="40"/>
      <c r="K1529" s="40"/>
      <c r="L1529" s="43">
        <v>75.014295865925661</v>
      </c>
      <c r="M1529" s="40"/>
      <c r="N1529" s="40"/>
      <c r="O1529" s="40"/>
      <c r="P1529" s="40"/>
      <c r="Q1529" s="40"/>
      <c r="R1529" s="40"/>
      <c r="S1529" s="313">
        <v>22429.524511564658</v>
      </c>
      <c r="T1529" s="321">
        <v>1144.468107261139</v>
      </c>
      <c r="U1529" s="326">
        <v>91.969002012776897</v>
      </c>
      <c r="V1529" s="288">
        <f t="shared" si="837"/>
        <v>19.598208433471708</v>
      </c>
      <c r="W1529" s="299">
        <f t="shared" si="838"/>
        <v>243.88135154982555</v>
      </c>
      <c r="X1529" s="306">
        <f t="shared" si="839"/>
        <v>12.444063567223905</v>
      </c>
      <c r="Y1529" s="40">
        <v>445.57</v>
      </c>
      <c r="Z1529" s="263">
        <v>330</v>
      </c>
      <c r="AA1529" s="193">
        <v>4.1900000000000004</v>
      </c>
      <c r="AB1529" s="72">
        <v>20.472830878743586</v>
      </c>
      <c r="AC1529" s="254">
        <f t="shared" si="840"/>
        <v>1.7060692398952989E-3</v>
      </c>
      <c r="AD1529" s="79">
        <f t="shared" si="841"/>
        <v>9.122079254641779</v>
      </c>
      <c r="AE1529" s="163">
        <v>0.77838393312499998</v>
      </c>
      <c r="AF1529" s="165">
        <v>0.72869922227500006</v>
      </c>
      <c r="AG1529" s="167">
        <v>0.54651720820000005</v>
      </c>
      <c r="AH1529" s="169">
        <v>0.5094699077749999</v>
      </c>
      <c r="AI1529" s="178">
        <f t="shared" si="842"/>
        <v>3.8020337184203288</v>
      </c>
      <c r="AJ1529" s="178">
        <f t="shared" si="843"/>
        <v>2.4885171513040212</v>
      </c>
      <c r="AK1529" s="259">
        <f t="shared" si="844"/>
        <v>298.62205815648252</v>
      </c>
      <c r="AL1529" s="108">
        <v>407.90764381019767</v>
      </c>
      <c r="AS1529" s="455">
        <v>37.338372406581271</v>
      </c>
      <c r="AT1529" s="348">
        <v>36.382674213090432</v>
      </c>
      <c r="AU1529" s="351">
        <f t="shared" si="845"/>
        <v>0.95569819349083929</v>
      </c>
      <c r="AV1529" s="416">
        <f t="shared" si="846"/>
        <v>16.636858593200419</v>
      </c>
      <c r="AW1529" s="348">
        <f t="shared" si="847"/>
        <v>16.211028149126705</v>
      </c>
      <c r="AX1529" s="351">
        <f t="shared" si="848"/>
        <v>0.42583044407371323</v>
      </c>
      <c r="AY1529" s="208">
        <v>0.57599999999999996</v>
      </c>
      <c r="AZ1529" s="221">
        <v>0.49418257307395341</v>
      </c>
      <c r="BA1529" s="223">
        <f t="shared" si="849"/>
        <v>8.1817426926046544E-2</v>
      </c>
      <c r="BB1529" s="227">
        <f t="shared" si="850"/>
        <v>0.25664831999999993</v>
      </c>
      <c r="BC1529" s="221">
        <f t="shared" si="851"/>
        <v>0.22019292908456142</v>
      </c>
      <c r="BD1529" s="223">
        <f t="shared" si="852"/>
        <v>3.6455390915438556E-2</v>
      </c>
      <c r="BE1529" s="237">
        <f t="shared" si="853"/>
        <v>250.2257972161438</v>
      </c>
      <c r="BF1529" s="447">
        <f t="shared" si="854"/>
        <v>21.421857881684723</v>
      </c>
    </row>
    <row r="1530" spans="1:58" ht="15.75" thickBot="1" x14ac:dyDescent="0.3">
      <c r="A1530" s="22">
        <v>1524</v>
      </c>
      <c r="B1530" s="23">
        <v>12</v>
      </c>
      <c r="C1530" s="24" t="s">
        <v>5</v>
      </c>
      <c r="D1530" s="24" t="s">
        <v>9</v>
      </c>
      <c r="E1530" s="25" t="s">
        <v>7</v>
      </c>
      <c r="F1530" s="26" t="s">
        <v>40</v>
      </c>
      <c r="G1530" s="27">
        <v>42375</v>
      </c>
      <c r="H1530" s="28">
        <v>33</v>
      </c>
      <c r="I1530" s="25">
        <v>233</v>
      </c>
      <c r="J1530" s="41"/>
      <c r="K1530" s="41"/>
      <c r="L1530" s="42">
        <v>75.006439046193151</v>
      </c>
      <c r="M1530" s="41"/>
      <c r="N1530" s="41"/>
      <c r="O1530" s="41"/>
      <c r="P1530" s="41"/>
      <c r="Q1530" s="41"/>
      <c r="R1530" s="41"/>
      <c r="S1530" s="314">
        <v>22427.17529627524</v>
      </c>
      <c r="T1530" s="322">
        <v>1144.3482383814201</v>
      </c>
      <c r="U1530" s="327">
        <v>91.95936939726738</v>
      </c>
      <c r="V1530" s="289">
        <f t="shared" si="837"/>
        <v>19.598208433471708</v>
      </c>
      <c r="W1530" s="300">
        <f t="shared" si="838"/>
        <v>243.88135154982561</v>
      </c>
      <c r="X1530" s="307">
        <f t="shared" si="839"/>
        <v>12.444063567223907</v>
      </c>
      <c r="Y1530" s="41">
        <v>448.40999999999997</v>
      </c>
      <c r="Z1530" s="264">
        <v>405</v>
      </c>
      <c r="AA1530" s="194">
        <v>4</v>
      </c>
      <c r="AB1530" s="73">
        <v>22.500820173006268</v>
      </c>
      <c r="AC1530" s="255">
        <f t="shared" si="840"/>
        <v>1.8750683477505223E-3</v>
      </c>
      <c r="AD1530" s="80">
        <f t="shared" si="841"/>
        <v>10.08959277377774</v>
      </c>
      <c r="AE1530" s="145">
        <v>0.7887087691250001</v>
      </c>
      <c r="AF1530" s="150">
        <v>0.73571147027500006</v>
      </c>
      <c r="AG1530" s="155">
        <v>0.55282570419999999</v>
      </c>
      <c r="AH1530" s="160">
        <v>0.51281241707499992</v>
      </c>
      <c r="AI1530" s="179">
        <f t="shared" si="842"/>
        <v>3.5052445335801421</v>
      </c>
      <c r="AJ1530" s="179">
        <f t="shared" si="843"/>
        <v>2.2790832206650387</v>
      </c>
      <c r="AK1530" s="260">
        <f t="shared" si="844"/>
        <v>273.4899864798046</v>
      </c>
      <c r="AL1530" s="109">
        <v>397.31633764021137</v>
      </c>
      <c r="AS1530" s="457">
        <v>45.953507855321647</v>
      </c>
      <c r="AT1530" s="348">
        <v>44.897672527713638</v>
      </c>
      <c r="AU1530" s="352">
        <f t="shared" si="845"/>
        <v>1.0558353276080084</v>
      </c>
      <c r="AV1530" s="417">
        <f t="shared" si="846"/>
        <v>20.606012457404777</v>
      </c>
      <c r="AW1530" s="349">
        <f t="shared" si="847"/>
        <v>20.132565338152073</v>
      </c>
      <c r="AX1530" s="352">
        <f t="shared" si="848"/>
        <v>0.47344711925270699</v>
      </c>
      <c r="AY1530" s="209">
        <v>0.75800000000000001</v>
      </c>
      <c r="AZ1530" s="222">
        <v>0.61178662015560903</v>
      </c>
      <c r="BA1530" s="225">
        <f t="shared" si="849"/>
        <v>0.14621337984439098</v>
      </c>
      <c r="BB1530" s="228">
        <f t="shared" si="850"/>
        <v>0.33989477999999995</v>
      </c>
      <c r="BC1530" s="222">
        <f t="shared" si="851"/>
        <v>0.2743312383439766</v>
      </c>
      <c r="BD1530" s="225">
        <f t="shared" si="852"/>
        <v>6.5563541656023364E-2</v>
      </c>
      <c r="BE1530" s="238">
        <f t="shared" si="853"/>
        <v>153.8902951081015</v>
      </c>
      <c r="BF1530" s="448">
        <f t="shared" si="854"/>
        <v>21.310918080361837</v>
      </c>
    </row>
    <row r="1531" spans="1:58" x14ac:dyDescent="0.25">
      <c r="A1531" s="8">
        <v>1525</v>
      </c>
      <c r="B1531" s="9">
        <v>13</v>
      </c>
      <c r="C1531" s="10" t="s">
        <v>5</v>
      </c>
      <c r="D1531" s="10" t="s">
        <v>9</v>
      </c>
      <c r="E1531" s="11" t="s">
        <v>8</v>
      </c>
      <c r="F1531" s="12" t="s">
        <v>40</v>
      </c>
      <c r="G1531" s="13">
        <v>42374</v>
      </c>
      <c r="H1531" s="14">
        <v>33</v>
      </c>
      <c r="I1531" s="11">
        <v>233</v>
      </c>
      <c r="J1531" s="39"/>
      <c r="K1531" s="39"/>
      <c r="L1531" s="44">
        <v>75.011676926014829</v>
      </c>
      <c r="M1531" s="39"/>
      <c r="N1531" s="39"/>
      <c r="O1531" s="39"/>
      <c r="P1531" s="39"/>
      <c r="Q1531" s="39"/>
      <c r="R1531" s="39"/>
      <c r="S1531" s="315">
        <v>22428.741439801521</v>
      </c>
      <c r="T1531" s="323">
        <v>1144.4281509678995</v>
      </c>
      <c r="U1531" s="328">
        <v>91.965791140940397</v>
      </c>
      <c r="V1531" s="287">
        <f t="shared" si="837"/>
        <v>19.598208433471708</v>
      </c>
      <c r="W1531" s="298">
        <f t="shared" si="838"/>
        <v>243.88135154982558</v>
      </c>
      <c r="X1531" s="305">
        <f t="shared" si="839"/>
        <v>12.444063567223907</v>
      </c>
      <c r="Y1531" s="39">
        <v>435.23</v>
      </c>
      <c r="Z1531" s="262">
        <v>364.1</v>
      </c>
      <c r="AA1531" s="192">
        <v>4.26</v>
      </c>
      <c r="AB1531" s="71">
        <v>24.53955261870205</v>
      </c>
      <c r="AC1531" s="253">
        <f t="shared" si="840"/>
        <v>2.0449627182251707E-3</v>
      </c>
      <c r="AD1531" s="78">
        <f t="shared" si="841"/>
        <v>10.680349486237693</v>
      </c>
      <c r="AE1531" s="163">
        <v>0.85529693212499991</v>
      </c>
      <c r="AF1531" s="165">
        <v>0.79923363017500004</v>
      </c>
      <c r="AG1531" s="167">
        <v>0.60245789579999998</v>
      </c>
      <c r="AH1531" s="169">
        <v>0.5609032921749999</v>
      </c>
      <c r="AI1531" s="177">
        <f t="shared" si="842"/>
        <v>3.4853811127475978</v>
      </c>
      <c r="AJ1531" s="177">
        <f t="shared" si="843"/>
        <v>2.2857111573726288</v>
      </c>
      <c r="AK1531" s="258">
        <f t="shared" si="844"/>
        <v>274.28533888471549</v>
      </c>
      <c r="AL1531" s="107">
        <v>375.76359900935222</v>
      </c>
      <c r="AS1531" s="455">
        <v>48.368182112812221</v>
      </c>
      <c r="AT1531" s="347">
        <v>47.428360457393474</v>
      </c>
      <c r="AU1531" s="350">
        <f t="shared" si="845"/>
        <v>0.93982165541874707</v>
      </c>
      <c r="AV1531" s="415">
        <f t="shared" si="846"/>
        <v>21.051283900959266</v>
      </c>
      <c r="AW1531" s="347">
        <f t="shared" si="847"/>
        <v>20.642245321871364</v>
      </c>
      <c r="AX1531" s="350">
        <f t="shared" si="848"/>
        <v>0.40903857908790131</v>
      </c>
      <c r="AY1531" s="207">
        <v>0.52100000000000002</v>
      </c>
      <c r="AZ1531" s="220">
        <v>0.43659379900757822</v>
      </c>
      <c r="BA1531" s="224">
        <f t="shared" si="849"/>
        <v>8.4406200992421798E-2</v>
      </c>
      <c r="BB1531" s="226">
        <f t="shared" si="850"/>
        <v>0.22675483000000002</v>
      </c>
      <c r="BC1531" s="220">
        <f t="shared" si="851"/>
        <v>0.19001871914206828</v>
      </c>
      <c r="BD1531" s="224">
        <f t="shared" si="852"/>
        <v>3.6736110857931742E-2</v>
      </c>
      <c r="BE1531" s="236">
        <f t="shared" si="853"/>
        <v>290.73163263093988</v>
      </c>
      <c r="BF1531" s="446">
        <f t="shared" si="854"/>
        <v>26.11086100986703</v>
      </c>
    </row>
    <row r="1532" spans="1:58" x14ac:dyDescent="0.25">
      <c r="A1532" s="15">
        <v>1526</v>
      </c>
      <c r="B1532" s="16">
        <v>14</v>
      </c>
      <c r="C1532" s="17" t="s">
        <v>5</v>
      </c>
      <c r="D1532" s="17" t="s">
        <v>9</v>
      </c>
      <c r="E1532" s="18" t="s">
        <v>8</v>
      </c>
      <c r="F1532" s="19" t="s">
        <v>40</v>
      </c>
      <c r="G1532" s="20">
        <v>42374</v>
      </c>
      <c r="H1532" s="21">
        <v>33</v>
      </c>
      <c r="I1532" s="18">
        <v>233</v>
      </c>
      <c r="J1532" s="40"/>
      <c r="K1532" s="40"/>
      <c r="L1532" s="43">
        <v>75.009057986103997</v>
      </c>
      <c r="M1532" s="40"/>
      <c r="N1532" s="40"/>
      <c r="O1532" s="40"/>
      <c r="P1532" s="40"/>
      <c r="Q1532" s="40"/>
      <c r="R1532" s="40"/>
      <c r="S1532" s="313">
        <v>22427.958368038384</v>
      </c>
      <c r="T1532" s="321">
        <v>1144.3881946746599</v>
      </c>
      <c r="U1532" s="326">
        <v>91.962580269103896</v>
      </c>
      <c r="V1532" s="288">
        <f t="shared" si="837"/>
        <v>19.598208433471711</v>
      </c>
      <c r="W1532" s="299">
        <f t="shared" si="838"/>
        <v>243.88135154982561</v>
      </c>
      <c r="X1532" s="306">
        <f t="shared" si="839"/>
        <v>12.444063567223907</v>
      </c>
      <c r="Y1532" s="40">
        <v>439.53</v>
      </c>
      <c r="Z1532" s="263">
        <v>330.1</v>
      </c>
      <c r="AA1532" s="193">
        <v>4.75</v>
      </c>
      <c r="AB1532" s="72">
        <v>26.838437732008536</v>
      </c>
      <c r="AC1532" s="254">
        <f t="shared" si="840"/>
        <v>2.2365364776673782E-3</v>
      </c>
      <c r="AD1532" s="79">
        <f t="shared" si="841"/>
        <v>11.796298536349711</v>
      </c>
      <c r="AE1532" s="163">
        <v>0.85322400212499994</v>
      </c>
      <c r="AF1532" s="165">
        <v>0.795341804175</v>
      </c>
      <c r="AG1532" s="167">
        <v>0.60705615580000005</v>
      </c>
      <c r="AH1532" s="169">
        <v>0.56540189317499989</v>
      </c>
      <c r="AI1532" s="178">
        <f t="shared" si="842"/>
        <v>3.1791120282214216</v>
      </c>
      <c r="AJ1532" s="178">
        <f t="shared" si="843"/>
        <v>2.1066870539214739</v>
      </c>
      <c r="AK1532" s="259">
        <f t="shared" si="844"/>
        <v>252.80244647057685</v>
      </c>
      <c r="AL1532" s="108">
        <v>405.25981726770112</v>
      </c>
      <c r="AS1532" s="455">
        <v>44.46876143776074</v>
      </c>
      <c r="AT1532" s="348">
        <v>43.169801612397407</v>
      </c>
      <c r="AU1532" s="351">
        <f t="shared" si="845"/>
        <v>1.2989598253633332</v>
      </c>
      <c r="AV1532" s="416">
        <f t="shared" si="846"/>
        <v>19.545354714738977</v>
      </c>
      <c r="AW1532" s="348">
        <f t="shared" si="847"/>
        <v>18.974422902697032</v>
      </c>
      <c r="AX1532" s="351">
        <f t="shared" si="848"/>
        <v>0.57093181204194576</v>
      </c>
      <c r="AY1532" s="208">
        <v>0.497</v>
      </c>
      <c r="AZ1532" s="221">
        <v>0.39211049493521621</v>
      </c>
      <c r="BA1532" s="223">
        <f t="shared" si="849"/>
        <v>0.10488950506478378</v>
      </c>
      <c r="BB1532" s="227">
        <f t="shared" si="850"/>
        <v>0.21844640999999998</v>
      </c>
      <c r="BC1532" s="221">
        <f t="shared" si="851"/>
        <v>0.17234432583887557</v>
      </c>
      <c r="BD1532" s="223">
        <f t="shared" si="852"/>
        <v>4.6102084161124414E-2</v>
      </c>
      <c r="BE1532" s="237">
        <f t="shared" si="853"/>
        <v>255.87343286091479</v>
      </c>
      <c r="BF1532" s="447">
        <f t="shared" si="854"/>
        <v>20.661484064375536</v>
      </c>
    </row>
    <row r="1533" spans="1:58" x14ac:dyDescent="0.25">
      <c r="A1533" s="15">
        <v>1527</v>
      </c>
      <c r="B1533" s="16">
        <v>15</v>
      </c>
      <c r="C1533" s="17" t="s">
        <v>5</v>
      </c>
      <c r="D1533" s="17" t="s">
        <v>9</v>
      </c>
      <c r="E1533" s="18" t="s">
        <v>8</v>
      </c>
      <c r="F1533" s="19" t="s">
        <v>40</v>
      </c>
      <c r="G1533" s="20">
        <v>42374</v>
      </c>
      <c r="H1533" s="21">
        <v>33</v>
      </c>
      <c r="I1533" s="18">
        <v>233</v>
      </c>
      <c r="J1533" s="40"/>
      <c r="K1533" s="40"/>
      <c r="L1533" s="43">
        <v>75.003820106282333</v>
      </c>
      <c r="M1533" s="40"/>
      <c r="N1533" s="40"/>
      <c r="O1533" s="40"/>
      <c r="P1533" s="40"/>
      <c r="Q1533" s="40"/>
      <c r="R1533" s="40"/>
      <c r="S1533" s="313">
        <v>22426.392224512107</v>
      </c>
      <c r="T1533" s="321">
        <v>1144.3082820881807</v>
      </c>
      <c r="U1533" s="326">
        <v>91.956158525430908</v>
      </c>
      <c r="V1533" s="288">
        <f t="shared" si="837"/>
        <v>19.598208433471708</v>
      </c>
      <c r="W1533" s="299">
        <f t="shared" si="838"/>
        <v>243.88135154982558</v>
      </c>
      <c r="X1533" s="306">
        <f t="shared" si="839"/>
        <v>12.444063567223905</v>
      </c>
      <c r="Y1533" s="40">
        <v>436.2</v>
      </c>
      <c r="Z1533" s="263">
        <v>331.1</v>
      </c>
      <c r="AA1533" s="193">
        <v>4.4800000000000004</v>
      </c>
      <c r="AB1533" s="72">
        <v>26.623162653625048</v>
      </c>
      <c r="AC1533" s="254">
        <f t="shared" si="840"/>
        <v>2.2185968878020873E-3</v>
      </c>
      <c r="AD1533" s="79">
        <f t="shared" si="841"/>
        <v>11.613023549511247</v>
      </c>
      <c r="AE1533" s="163">
        <v>0.92129870512499989</v>
      </c>
      <c r="AF1533" s="165">
        <v>0.86140556617499997</v>
      </c>
      <c r="AG1533" s="167">
        <v>0.65041197829999997</v>
      </c>
      <c r="AH1533" s="169">
        <v>0.6037733368749999</v>
      </c>
      <c r="AI1533" s="178">
        <f t="shared" si="842"/>
        <v>3.4605156311117478</v>
      </c>
      <c r="AJ1533" s="178">
        <f t="shared" si="843"/>
        <v>2.2678497845288463</v>
      </c>
      <c r="AK1533" s="259">
        <f t="shared" si="844"/>
        <v>272.14197414346154</v>
      </c>
      <c r="AL1533" s="108">
        <v>383.39389485224558</v>
      </c>
      <c r="AS1533" s="455">
        <v>43.871641645253916</v>
      </c>
      <c r="AT1533" s="348">
        <v>42.517686853358597</v>
      </c>
      <c r="AU1533" s="351">
        <f t="shared" si="845"/>
        <v>1.353954791895319</v>
      </c>
      <c r="AV1533" s="416">
        <f t="shared" si="846"/>
        <v>19.136810085659761</v>
      </c>
      <c r="AW1533" s="348">
        <f t="shared" si="847"/>
        <v>18.54621500543502</v>
      </c>
      <c r="AX1533" s="351">
        <f t="shared" si="848"/>
        <v>0.59059508022473817</v>
      </c>
      <c r="AY1533" s="208">
        <v>0.57799999999999996</v>
      </c>
      <c r="AZ1533" s="221">
        <v>0.55436302632487688</v>
      </c>
      <c r="BA1533" s="223">
        <f t="shared" si="849"/>
        <v>2.3636973675123074E-2</v>
      </c>
      <c r="BB1533" s="227">
        <f t="shared" si="850"/>
        <v>0.2521236</v>
      </c>
      <c r="BC1533" s="221">
        <f t="shared" si="851"/>
        <v>0.24181315208291129</v>
      </c>
      <c r="BD1533" s="223">
        <f t="shared" si="852"/>
        <v>1.0310447917088685E-2</v>
      </c>
      <c r="BE1533" s="237">
        <f t="shared" si="853"/>
        <v>1126.335503840105</v>
      </c>
      <c r="BF1533" s="447">
        <f t="shared" si="854"/>
        <v>19.663258192215487</v>
      </c>
    </row>
    <row r="1534" spans="1:58" ht="15.75" thickBot="1" x14ac:dyDescent="0.3">
      <c r="A1534" s="22">
        <v>1528</v>
      </c>
      <c r="B1534" s="23">
        <v>16</v>
      </c>
      <c r="C1534" s="24" t="s">
        <v>5</v>
      </c>
      <c r="D1534" s="24" t="s">
        <v>9</v>
      </c>
      <c r="E1534" s="25" t="s">
        <v>8</v>
      </c>
      <c r="F1534" s="26" t="s">
        <v>40</v>
      </c>
      <c r="G1534" s="27">
        <v>42374</v>
      </c>
      <c r="H1534" s="28">
        <v>33</v>
      </c>
      <c r="I1534" s="25">
        <v>233</v>
      </c>
      <c r="J1534" s="41"/>
      <c r="K1534" s="41"/>
      <c r="L1534" s="42">
        <v>75.011676926014829</v>
      </c>
      <c r="M1534" s="41"/>
      <c r="N1534" s="41"/>
      <c r="O1534" s="41"/>
      <c r="P1534" s="41"/>
      <c r="Q1534" s="41"/>
      <c r="R1534" s="41"/>
      <c r="S1534" s="314">
        <v>22428.741439801521</v>
      </c>
      <c r="T1534" s="322">
        <v>1144.4281509678995</v>
      </c>
      <c r="U1534" s="327">
        <v>91.965791140940397</v>
      </c>
      <c r="V1534" s="289">
        <f t="shared" si="837"/>
        <v>19.598208433471708</v>
      </c>
      <c r="W1534" s="300">
        <f t="shared" si="838"/>
        <v>243.88135154982558</v>
      </c>
      <c r="X1534" s="307">
        <f t="shared" si="839"/>
        <v>12.444063567223907</v>
      </c>
      <c r="Y1534" s="41">
        <v>439.84</v>
      </c>
      <c r="Z1534" s="264">
        <v>324.10000000000002</v>
      </c>
      <c r="AA1534" s="194">
        <v>4.34</v>
      </c>
      <c r="AB1534" s="73">
        <v>27.22777694489567</v>
      </c>
      <c r="AC1534" s="255">
        <f t="shared" si="840"/>
        <v>2.2689814120746389E-3</v>
      </c>
      <c r="AD1534" s="80">
        <f t="shared" si="841"/>
        <v>11.975865411442911</v>
      </c>
      <c r="AE1534" s="145">
        <v>0.91861685412499994</v>
      </c>
      <c r="AF1534" s="150">
        <v>0.86063046717500002</v>
      </c>
      <c r="AG1534" s="155">
        <v>0.64730538430000006</v>
      </c>
      <c r="AH1534" s="160">
        <v>0.6026502065749999</v>
      </c>
      <c r="AI1534" s="179">
        <f t="shared" si="842"/>
        <v>3.3738224607323697</v>
      </c>
      <c r="AJ1534" s="179">
        <f t="shared" si="843"/>
        <v>2.2133654458630985</v>
      </c>
      <c r="AK1534" s="260">
        <f t="shared" si="844"/>
        <v>265.60385350357183</v>
      </c>
      <c r="AL1534" s="109">
        <v>410.15687280866257</v>
      </c>
      <c r="AS1534" s="455">
        <v>41.897450178226265</v>
      </c>
      <c r="AT1534" s="349">
        <v>40.361671579752503</v>
      </c>
      <c r="AU1534" s="352">
        <f t="shared" si="845"/>
        <v>1.5357785984737617</v>
      </c>
      <c r="AV1534" s="417">
        <f t="shared" si="846"/>
        <v>18.42817448639104</v>
      </c>
      <c r="AW1534" s="349">
        <f t="shared" si="847"/>
        <v>17.752677627638338</v>
      </c>
      <c r="AX1534" s="352">
        <f t="shared" si="848"/>
        <v>0.67549685875269938</v>
      </c>
      <c r="AY1534" s="209">
        <v>0.496</v>
      </c>
      <c r="AZ1534" s="222">
        <v>0.40949906228383171</v>
      </c>
      <c r="BA1534" s="225">
        <f t="shared" si="849"/>
        <v>8.6500937716168291E-2</v>
      </c>
      <c r="BB1534" s="228">
        <f t="shared" si="850"/>
        <v>0.21816063999999996</v>
      </c>
      <c r="BC1534" s="222">
        <f t="shared" si="851"/>
        <v>0.18011406755492052</v>
      </c>
      <c r="BD1534" s="225">
        <f t="shared" si="852"/>
        <v>3.804657244507946E-2</v>
      </c>
      <c r="BE1534" s="238">
        <f t="shared" si="853"/>
        <v>314.76857550651039</v>
      </c>
      <c r="BF1534" s="448">
        <f t="shared" si="854"/>
        <v>17.728972764664324</v>
      </c>
    </row>
    <row r="1535" spans="1:58" x14ac:dyDescent="0.25">
      <c r="A1535" s="8">
        <v>1529</v>
      </c>
      <c r="B1535" s="9">
        <v>17</v>
      </c>
      <c r="C1535" s="10" t="s">
        <v>5</v>
      </c>
      <c r="D1535" s="10" t="s">
        <v>10</v>
      </c>
      <c r="E1535" s="11" t="s">
        <v>7</v>
      </c>
      <c r="F1535" s="12" t="s">
        <v>40</v>
      </c>
      <c r="G1535" s="13">
        <v>42375</v>
      </c>
      <c r="H1535" s="14">
        <v>33</v>
      </c>
      <c r="I1535" s="11">
        <v>233</v>
      </c>
      <c r="J1535" s="39"/>
      <c r="K1535" s="39"/>
      <c r="L1535" s="44">
        <v>180.00466118135458</v>
      </c>
      <c r="M1535" s="39"/>
      <c r="N1535" s="39"/>
      <c r="O1535" s="39"/>
      <c r="P1535" s="39"/>
      <c r="Q1535" s="39"/>
      <c r="R1535" s="39"/>
      <c r="S1535" s="315">
        <v>20974.743136388708</v>
      </c>
      <c r="T1535" s="323">
        <v>1410.0365125872775</v>
      </c>
      <c r="U1535" s="328">
        <v>183.10890156498075</v>
      </c>
      <c r="V1535" s="287">
        <f t="shared" si="837"/>
        <v>14.875319148936171</v>
      </c>
      <c r="W1535" s="298">
        <f t="shared" si="838"/>
        <v>114.54791633352296</v>
      </c>
      <c r="X1535" s="305">
        <f t="shared" si="839"/>
        <v>7.7005350397282069</v>
      </c>
      <c r="Y1535" s="39">
        <v>444.37999999999994</v>
      </c>
      <c r="Z1535" s="262">
        <v>239</v>
      </c>
      <c r="AA1535" s="192">
        <v>3.79</v>
      </c>
      <c r="AB1535" s="71">
        <v>7.3350349017584273</v>
      </c>
      <c r="AC1535" s="253">
        <f t="shared" si="840"/>
        <v>6.1125290847986898E-4</v>
      </c>
      <c r="AD1535" s="78">
        <f t="shared" si="841"/>
        <v>3.2595428096434094</v>
      </c>
      <c r="AE1535" s="163">
        <v>0.17559050772500007</v>
      </c>
      <c r="AF1535" s="165">
        <v>0.16045348347499999</v>
      </c>
      <c r="AG1535" s="167">
        <v>0.12216113509999997</v>
      </c>
      <c r="AH1535" s="169">
        <v>0.115222793075</v>
      </c>
      <c r="AI1535" s="177">
        <f t="shared" si="842"/>
        <v>2.3938605620391225</v>
      </c>
      <c r="AJ1535" s="177">
        <f t="shared" si="843"/>
        <v>1.5708554167530635</v>
      </c>
      <c r="AK1535" s="258">
        <f t="shared" si="844"/>
        <v>188.5026500103676</v>
      </c>
      <c r="AL1535" s="107">
        <v>144.57702347094181</v>
      </c>
      <c r="AS1535" s="456">
        <v>23.865958655193658</v>
      </c>
      <c r="AT1535" s="347">
        <v>23.530032861115931</v>
      </c>
      <c r="AU1535" s="350">
        <f t="shared" si="845"/>
        <v>0.3359257940777276</v>
      </c>
      <c r="AV1535" s="415">
        <f t="shared" si="846"/>
        <v>10.605554707194957</v>
      </c>
      <c r="AW1535" s="347">
        <f t="shared" si="847"/>
        <v>10.456276002822698</v>
      </c>
      <c r="AX1535" s="350">
        <f t="shared" si="848"/>
        <v>0.14927870437226057</v>
      </c>
      <c r="AY1535" s="207">
        <v>3.5999999999999997E-2</v>
      </c>
      <c r="AZ1535" s="220">
        <v>2.7325158950126899E-2</v>
      </c>
      <c r="BA1535" s="224">
        <f t="shared" si="849"/>
        <v>8.6748410498730978E-3</v>
      </c>
      <c r="BB1535" s="226">
        <f t="shared" si="850"/>
        <v>1.5997679999999997E-2</v>
      </c>
      <c r="BC1535" s="220">
        <f t="shared" si="851"/>
        <v>1.2142754134257389E-2</v>
      </c>
      <c r="BD1535" s="224">
        <f t="shared" si="852"/>
        <v>3.8549258657426064E-3</v>
      </c>
      <c r="BE1535" s="236">
        <f t="shared" si="853"/>
        <v>845.55265734416309</v>
      </c>
      <c r="BF1535" s="446">
        <f t="shared" si="854"/>
        <v>21.835283360411506</v>
      </c>
    </row>
    <row r="1536" spans="1:58" x14ac:dyDescent="0.25">
      <c r="A1536" s="15">
        <v>1530</v>
      </c>
      <c r="B1536" s="16">
        <v>18</v>
      </c>
      <c r="C1536" s="17" t="s">
        <v>5</v>
      </c>
      <c r="D1536" s="17" t="s">
        <v>10</v>
      </c>
      <c r="E1536" s="18" t="s">
        <v>7</v>
      </c>
      <c r="F1536" s="19" t="s">
        <v>40</v>
      </c>
      <c r="G1536" s="20">
        <v>42375</v>
      </c>
      <c r="H1536" s="21">
        <v>33</v>
      </c>
      <c r="I1536" s="18">
        <v>233</v>
      </c>
      <c r="J1536" s="40"/>
      <c r="K1536" s="40"/>
      <c r="L1536" s="43">
        <v>180.01494246197953</v>
      </c>
      <c r="M1536" s="40"/>
      <c r="N1536" s="40"/>
      <c r="O1536" s="40"/>
      <c r="P1536" s="40"/>
      <c r="Q1536" s="40"/>
      <c r="R1536" s="40"/>
      <c r="S1536" s="313">
        <v>20975.94114547806</v>
      </c>
      <c r="T1536" s="321">
        <v>1410.1170492855063</v>
      </c>
      <c r="U1536" s="326">
        <v>183.11936014971718</v>
      </c>
      <c r="V1536" s="288">
        <f t="shared" si="837"/>
        <v>14.875319148936169</v>
      </c>
      <c r="W1536" s="299">
        <f t="shared" si="838"/>
        <v>114.54791633352295</v>
      </c>
      <c r="X1536" s="306">
        <f t="shared" si="839"/>
        <v>7.7005350397282069</v>
      </c>
      <c r="Y1536" s="40">
        <v>436.63</v>
      </c>
      <c r="Z1536" s="263">
        <v>215</v>
      </c>
      <c r="AA1536" s="193">
        <v>3.85</v>
      </c>
      <c r="AB1536" s="72">
        <v>6.7104272413949655</v>
      </c>
      <c r="AC1536" s="254">
        <f t="shared" si="840"/>
        <v>5.5920227011624715E-4</v>
      </c>
      <c r="AD1536" s="79">
        <f t="shared" si="841"/>
        <v>2.929973846410284</v>
      </c>
      <c r="AE1536" s="163">
        <v>0.17910023782500006</v>
      </c>
      <c r="AF1536" s="165">
        <v>0.16383983197500002</v>
      </c>
      <c r="AG1536" s="167">
        <v>0.12666569650000004</v>
      </c>
      <c r="AH1536" s="169">
        <v>0.116828124975</v>
      </c>
      <c r="AI1536" s="178">
        <f t="shared" si="842"/>
        <v>2.6689841254842168</v>
      </c>
      <c r="AJ1536" s="178">
        <f t="shared" si="843"/>
        <v>1.7409938409631538</v>
      </c>
      <c r="AK1536" s="259">
        <f t="shared" si="844"/>
        <v>208.91926091557843</v>
      </c>
      <c r="AL1536" s="108">
        <v>139.79385294256093</v>
      </c>
      <c r="AS1536" s="455">
        <v>21.167514063593813</v>
      </c>
      <c r="AT1536" s="348">
        <v>20.824708031811333</v>
      </c>
      <c r="AU1536" s="351">
        <f t="shared" si="845"/>
        <v>0.34280603178248015</v>
      </c>
      <c r="AV1536" s="416">
        <f t="shared" si="846"/>
        <v>9.2423716655869672</v>
      </c>
      <c r="AW1536" s="348">
        <f t="shared" si="847"/>
        <v>9.0926922679297828</v>
      </c>
      <c r="AX1536" s="351">
        <f t="shared" si="848"/>
        <v>0.1496793976571843</v>
      </c>
      <c r="AY1536" s="208">
        <v>3.4000000000000002E-2</v>
      </c>
      <c r="AZ1536" s="221">
        <v>1.5836573887496055E-2</v>
      </c>
      <c r="BA1536" s="223">
        <f t="shared" si="849"/>
        <v>1.8163426112503947E-2</v>
      </c>
      <c r="BB1536" s="227">
        <f t="shared" si="850"/>
        <v>1.4845420000000002E-2</v>
      </c>
      <c r="BC1536" s="221">
        <f t="shared" si="851"/>
        <v>6.9147232564974025E-3</v>
      </c>
      <c r="BD1536" s="223">
        <f t="shared" si="852"/>
        <v>7.930696743502599E-3</v>
      </c>
      <c r="BE1536" s="237">
        <f t="shared" si="853"/>
        <v>369.44721771270991</v>
      </c>
      <c r="BF1536" s="447">
        <f t="shared" si="854"/>
        <v>19.574997576626412</v>
      </c>
    </row>
    <row r="1537" spans="1:58" x14ac:dyDescent="0.25">
      <c r="A1537" s="15">
        <v>1531</v>
      </c>
      <c r="B1537" s="16">
        <v>19</v>
      </c>
      <c r="C1537" s="17" t="s">
        <v>5</v>
      </c>
      <c r="D1537" s="17" t="s">
        <v>10</v>
      </c>
      <c r="E1537" s="18" t="s">
        <v>7</v>
      </c>
      <c r="F1537" s="19" t="s">
        <v>40</v>
      </c>
      <c r="G1537" s="20">
        <v>42375</v>
      </c>
      <c r="H1537" s="21">
        <v>33</v>
      </c>
      <c r="I1537" s="18">
        <v>233</v>
      </c>
      <c r="J1537" s="40"/>
      <c r="K1537" s="40"/>
      <c r="L1537" s="43">
        <v>180.00466118135458</v>
      </c>
      <c r="M1537" s="40"/>
      <c r="N1537" s="40"/>
      <c r="O1537" s="40"/>
      <c r="P1537" s="40"/>
      <c r="Q1537" s="40"/>
      <c r="R1537" s="40"/>
      <c r="S1537" s="313">
        <v>20974.743136388708</v>
      </c>
      <c r="T1537" s="321">
        <v>1410.0365125872775</v>
      </c>
      <c r="U1537" s="326">
        <v>183.10890156498075</v>
      </c>
      <c r="V1537" s="288">
        <f t="shared" si="837"/>
        <v>14.875319148936171</v>
      </c>
      <c r="W1537" s="299">
        <f t="shared" si="838"/>
        <v>114.54791633352296</v>
      </c>
      <c r="X1537" s="306">
        <f t="shared" si="839"/>
        <v>7.7005350397282069</v>
      </c>
      <c r="Y1537" s="40">
        <v>445.29000000000008</v>
      </c>
      <c r="Z1537" s="263">
        <v>233</v>
      </c>
      <c r="AA1537" s="193">
        <v>3.81</v>
      </c>
      <c r="AB1537" s="72">
        <v>7.2501944612858988</v>
      </c>
      <c r="AC1537" s="254">
        <f t="shared" si="840"/>
        <v>6.0418287177382488E-4</v>
      </c>
      <c r="AD1537" s="79">
        <f t="shared" si="841"/>
        <v>3.2284390916659986</v>
      </c>
      <c r="AE1537" s="163">
        <v>0.17370062322500007</v>
      </c>
      <c r="AF1537" s="165">
        <v>0.16139088577499999</v>
      </c>
      <c r="AG1537" s="167">
        <v>0.12459497149999997</v>
      </c>
      <c r="AH1537" s="169">
        <v>0.11691833667500001</v>
      </c>
      <c r="AI1537" s="178">
        <f t="shared" si="842"/>
        <v>2.3958064042628786</v>
      </c>
      <c r="AJ1537" s="178">
        <f t="shared" si="843"/>
        <v>1.6126234585749761</v>
      </c>
      <c r="AK1537" s="259">
        <f t="shared" si="844"/>
        <v>193.51481502899713</v>
      </c>
      <c r="AL1537" s="108">
        <v>144.23536843320034</v>
      </c>
      <c r="AS1537" s="455">
        <v>22.774300300125699</v>
      </c>
      <c r="AT1537" s="348">
        <v>22.435591099266663</v>
      </c>
      <c r="AU1537" s="351">
        <f t="shared" si="845"/>
        <v>0.33870920085903578</v>
      </c>
      <c r="AV1537" s="416">
        <f t="shared" si="846"/>
        <v>10.141168180642973</v>
      </c>
      <c r="AW1537" s="348">
        <f t="shared" si="847"/>
        <v>9.9903443605924558</v>
      </c>
      <c r="AX1537" s="351">
        <f t="shared" si="848"/>
        <v>0.15082382005052006</v>
      </c>
      <c r="AY1537" s="208">
        <v>2.8000000000000001E-2</v>
      </c>
      <c r="AZ1537" s="221">
        <v>1.1606374832878907E-2</v>
      </c>
      <c r="BA1537" s="223">
        <f t="shared" si="849"/>
        <v>1.6393625167121093E-2</v>
      </c>
      <c r="BB1537" s="227">
        <f t="shared" si="850"/>
        <v>1.2468120000000003E-2</v>
      </c>
      <c r="BC1537" s="221">
        <f t="shared" si="851"/>
        <v>5.1682026493326495E-3</v>
      </c>
      <c r="BD1537" s="223">
        <f t="shared" si="852"/>
        <v>7.2999173506673523E-3</v>
      </c>
      <c r="BE1537" s="237">
        <f t="shared" si="853"/>
        <v>442.25693752147168</v>
      </c>
      <c r="BF1537" s="447">
        <f t="shared" si="854"/>
        <v>21.405366145643296</v>
      </c>
    </row>
    <row r="1538" spans="1:58" ht="15.75" thickBot="1" x14ac:dyDescent="0.3">
      <c r="A1538" s="22">
        <v>1532</v>
      </c>
      <c r="B1538" s="23">
        <v>20</v>
      </c>
      <c r="C1538" s="24" t="s">
        <v>5</v>
      </c>
      <c r="D1538" s="24" t="s">
        <v>10</v>
      </c>
      <c r="E1538" s="25" t="s">
        <v>7</v>
      </c>
      <c r="F1538" s="26" t="s">
        <v>40</v>
      </c>
      <c r="G1538" s="27">
        <v>42375</v>
      </c>
      <c r="H1538" s="28">
        <v>33</v>
      </c>
      <c r="I1538" s="25">
        <v>233</v>
      </c>
      <c r="J1538" s="41"/>
      <c r="K1538" s="41"/>
      <c r="L1538" s="42">
        <v>180.00466118135458</v>
      </c>
      <c r="M1538" s="41"/>
      <c r="N1538" s="41"/>
      <c r="O1538" s="41"/>
      <c r="P1538" s="41"/>
      <c r="Q1538" s="41"/>
      <c r="R1538" s="41"/>
      <c r="S1538" s="314">
        <v>20974.743136388708</v>
      </c>
      <c r="T1538" s="322">
        <v>1410.0365125872775</v>
      </c>
      <c r="U1538" s="327">
        <v>183.10890156498075</v>
      </c>
      <c r="V1538" s="289">
        <f t="shared" si="837"/>
        <v>14.875319148936171</v>
      </c>
      <c r="W1538" s="300">
        <f t="shared" si="838"/>
        <v>114.54791633352296</v>
      </c>
      <c r="X1538" s="307">
        <f t="shared" si="839"/>
        <v>7.7005350397282069</v>
      </c>
      <c r="Y1538" s="41">
        <v>442.26</v>
      </c>
      <c r="Z1538" s="264">
        <v>228</v>
      </c>
      <c r="AA1538" s="194">
        <v>3.83</v>
      </c>
      <c r="AB1538" s="73">
        <v>5.4410274560522085</v>
      </c>
      <c r="AC1538" s="255">
        <f t="shared" si="840"/>
        <v>4.534189546710174E-4</v>
      </c>
      <c r="AD1538" s="80">
        <f t="shared" si="841"/>
        <v>2.4063488027136497</v>
      </c>
      <c r="AE1538" s="145">
        <v>0.16869100182500008</v>
      </c>
      <c r="AF1538" s="150">
        <v>0.15470610557500003</v>
      </c>
      <c r="AG1538" s="155">
        <v>0.11810232699999999</v>
      </c>
      <c r="AH1538" s="160">
        <v>0.11144883557500002</v>
      </c>
      <c r="AI1538" s="179">
        <f t="shared" si="842"/>
        <v>3.1003519682180674</v>
      </c>
      <c r="AJ1538" s="179">
        <f t="shared" si="843"/>
        <v>2.0483049658393528</v>
      </c>
      <c r="AK1538" s="260">
        <f t="shared" si="844"/>
        <v>245.79659590072237</v>
      </c>
      <c r="AL1538" s="109">
        <v>149.47407901190323</v>
      </c>
      <c r="AS1538" s="457">
        <v>22.490487535656818</v>
      </c>
      <c r="AT1538" s="349">
        <v>22.151054695969226</v>
      </c>
      <c r="AU1538" s="352">
        <f t="shared" si="845"/>
        <v>0.33943283968759275</v>
      </c>
      <c r="AV1538" s="417">
        <f t="shared" si="846"/>
        <v>9.9466430175195839</v>
      </c>
      <c r="AW1538" s="349">
        <f t="shared" si="847"/>
        <v>9.7965254498393488</v>
      </c>
      <c r="AX1538" s="352">
        <f t="shared" si="848"/>
        <v>0.15011756768023476</v>
      </c>
      <c r="AY1538" s="209">
        <v>3.6999999999999998E-2</v>
      </c>
      <c r="AZ1538" s="222">
        <v>3.4610755988025502E-2</v>
      </c>
      <c r="BA1538" s="225">
        <f t="shared" si="849"/>
        <v>2.3892440119744965E-3</v>
      </c>
      <c r="BB1538" s="228">
        <f t="shared" si="850"/>
        <v>1.6363619999999999E-2</v>
      </c>
      <c r="BC1538" s="222">
        <f t="shared" si="851"/>
        <v>1.5306952943264158E-2</v>
      </c>
      <c r="BD1538" s="225">
        <f t="shared" si="852"/>
        <v>1.0566670567358407E-3</v>
      </c>
      <c r="BE1538" s="238">
        <f t="shared" si="853"/>
        <v>2277.3008653710872</v>
      </c>
      <c r="BF1538" s="448">
        <f t="shared" si="854"/>
        <v>16.029761472284243</v>
      </c>
    </row>
    <row r="1539" spans="1:58" x14ac:dyDescent="0.25">
      <c r="A1539" s="8">
        <v>1533</v>
      </c>
      <c r="B1539" s="9">
        <v>21</v>
      </c>
      <c r="C1539" s="10" t="s">
        <v>5</v>
      </c>
      <c r="D1539" s="10" t="s">
        <v>10</v>
      </c>
      <c r="E1539" s="11" t="s">
        <v>8</v>
      </c>
      <c r="F1539" s="12" t="s">
        <v>40</v>
      </c>
      <c r="G1539" s="13">
        <v>42374</v>
      </c>
      <c r="H1539" s="14">
        <v>33</v>
      </c>
      <c r="I1539" s="11">
        <v>233</v>
      </c>
      <c r="J1539" s="39"/>
      <c r="K1539" s="39"/>
      <c r="L1539" s="44">
        <v>180.00980182166705</v>
      </c>
      <c r="M1539" s="39"/>
      <c r="N1539" s="39"/>
      <c r="O1539" s="39"/>
      <c r="P1539" s="39"/>
      <c r="Q1539" s="39"/>
      <c r="R1539" s="39"/>
      <c r="S1539" s="315">
        <v>20975.342140933382</v>
      </c>
      <c r="T1539" s="323">
        <v>1410.076780936392</v>
      </c>
      <c r="U1539" s="328">
        <v>183.11413085734898</v>
      </c>
      <c r="V1539" s="287">
        <f t="shared" si="837"/>
        <v>14.875319148936169</v>
      </c>
      <c r="W1539" s="298">
        <f t="shared" si="838"/>
        <v>114.54791633352293</v>
      </c>
      <c r="X1539" s="305">
        <f t="shared" si="839"/>
        <v>7.7005350397282069</v>
      </c>
      <c r="Y1539" s="39">
        <v>448.34</v>
      </c>
      <c r="Z1539" s="262">
        <v>138.1</v>
      </c>
      <c r="AA1539" s="192">
        <v>4.16</v>
      </c>
      <c r="AB1539" s="71">
        <v>8.7129590289543053</v>
      </c>
      <c r="AC1539" s="253">
        <f t="shared" si="840"/>
        <v>7.260799190795254E-4</v>
      </c>
      <c r="AD1539" s="78">
        <f t="shared" si="841"/>
        <v>3.906368051041373</v>
      </c>
      <c r="AE1539" s="163">
        <v>0.24171217532500006</v>
      </c>
      <c r="AF1539" s="165">
        <v>0.22434999047499998</v>
      </c>
      <c r="AG1539" s="167">
        <v>0.16777862609999999</v>
      </c>
      <c r="AH1539" s="169">
        <v>0.15360213447499999</v>
      </c>
      <c r="AI1539" s="177">
        <f t="shared" si="842"/>
        <v>2.7741686208067637</v>
      </c>
      <c r="AJ1539" s="177">
        <f t="shared" si="843"/>
        <v>1.7629158356484858</v>
      </c>
      <c r="AK1539" s="258">
        <f t="shared" si="844"/>
        <v>211.5499002778183</v>
      </c>
      <c r="AL1539" s="107">
        <v>126.49777772378783</v>
      </c>
      <c r="AS1539" s="455">
        <v>15.486420784633969</v>
      </c>
      <c r="AT1539" s="347">
        <v>14.940997664309737</v>
      </c>
      <c r="AU1539" s="350">
        <f t="shared" si="845"/>
        <v>0.5454231203242319</v>
      </c>
      <c r="AV1539" s="415">
        <f t="shared" si="846"/>
        <v>6.9431818945827937</v>
      </c>
      <c r="AW1539" s="347">
        <f t="shared" si="847"/>
        <v>6.698646892816627</v>
      </c>
      <c r="AX1539" s="350">
        <f t="shared" si="848"/>
        <v>0.2445350017661661</v>
      </c>
      <c r="AY1539" s="207">
        <v>3.7999999999999999E-2</v>
      </c>
      <c r="AZ1539" s="220">
        <v>3.4900066364601599E-2</v>
      </c>
      <c r="BA1539" s="224">
        <f t="shared" si="849"/>
        <v>3.0999336353983997E-3</v>
      </c>
      <c r="BB1539" s="226">
        <f t="shared" si="850"/>
        <v>1.7036919999999997E-2</v>
      </c>
      <c r="BC1539" s="220">
        <f t="shared" si="851"/>
        <v>1.5647095753905479E-2</v>
      </c>
      <c r="BD1539" s="224">
        <f t="shared" si="852"/>
        <v>1.3898242460945185E-3</v>
      </c>
      <c r="BE1539" s="236">
        <f t="shared" si="853"/>
        <v>2810.6921159409035</v>
      </c>
      <c r="BF1539" s="446">
        <f t="shared" si="854"/>
        <v>15.974678564734852</v>
      </c>
    </row>
    <row r="1540" spans="1:58" x14ac:dyDescent="0.25">
      <c r="A1540" s="15">
        <v>1534</v>
      </c>
      <c r="B1540" s="16">
        <v>22</v>
      </c>
      <c r="C1540" s="17" t="s">
        <v>5</v>
      </c>
      <c r="D1540" s="17" t="s">
        <v>10</v>
      </c>
      <c r="E1540" s="18" t="s">
        <v>8</v>
      </c>
      <c r="F1540" s="19" t="s">
        <v>40</v>
      </c>
      <c r="G1540" s="20">
        <v>42374</v>
      </c>
      <c r="H1540" s="21">
        <v>33</v>
      </c>
      <c r="I1540" s="18">
        <v>233</v>
      </c>
      <c r="J1540" s="40"/>
      <c r="K1540" s="40"/>
      <c r="L1540" s="43">
        <v>179.9995205410421</v>
      </c>
      <c r="M1540" s="40"/>
      <c r="N1540" s="40"/>
      <c r="O1540" s="40"/>
      <c r="P1540" s="40"/>
      <c r="Q1540" s="40"/>
      <c r="R1540" s="40"/>
      <c r="S1540" s="313">
        <v>20974.144131844027</v>
      </c>
      <c r="T1540" s="321">
        <v>1409.9962442381629</v>
      </c>
      <c r="U1540" s="326">
        <v>183.10367227261256</v>
      </c>
      <c r="V1540" s="288">
        <f t="shared" si="837"/>
        <v>14.875319148936171</v>
      </c>
      <c r="W1540" s="299">
        <f t="shared" si="838"/>
        <v>114.54791633352293</v>
      </c>
      <c r="X1540" s="306">
        <f t="shared" si="839"/>
        <v>7.700535039728206</v>
      </c>
      <c r="Y1540" s="40">
        <v>442.45</v>
      </c>
      <c r="Z1540" s="263">
        <v>157.1</v>
      </c>
      <c r="AA1540" s="193">
        <v>4.1500000000000004</v>
      </c>
      <c r="AB1540" s="72">
        <v>8.7779434502411391</v>
      </c>
      <c r="AC1540" s="254">
        <f t="shared" si="840"/>
        <v>7.3149528752009495E-4</v>
      </c>
      <c r="AD1540" s="79">
        <f t="shared" si="841"/>
        <v>3.8838010795591917</v>
      </c>
      <c r="AE1540" s="163">
        <v>0.26638396832500005</v>
      </c>
      <c r="AF1540" s="165">
        <v>0.24681888527500004</v>
      </c>
      <c r="AG1540" s="167">
        <v>0.18364201480000003</v>
      </c>
      <c r="AH1540" s="169">
        <v>0.170791339175</v>
      </c>
      <c r="AI1540" s="178">
        <f t="shared" si="842"/>
        <v>3.0346967924210335</v>
      </c>
      <c r="AJ1540" s="178">
        <f t="shared" si="843"/>
        <v>1.9456873941277006</v>
      </c>
      <c r="AK1540" s="259">
        <f t="shared" si="844"/>
        <v>233.48248729532406</v>
      </c>
      <c r="AL1540" s="108">
        <v>144.26383968634551</v>
      </c>
      <c r="AS1540" s="455">
        <v>19.057431436867198</v>
      </c>
      <c r="AT1540" s="348">
        <v>18.644689120982157</v>
      </c>
      <c r="AU1540" s="351">
        <f t="shared" si="845"/>
        <v>0.41274231588504051</v>
      </c>
      <c r="AV1540" s="416">
        <f t="shared" si="846"/>
        <v>8.4319605392418904</v>
      </c>
      <c r="AW1540" s="348">
        <f t="shared" si="847"/>
        <v>8.2493427015785539</v>
      </c>
      <c r="AX1540" s="351">
        <f t="shared" si="848"/>
        <v>0.18261783766333617</v>
      </c>
      <c r="AY1540" s="208">
        <v>0.04</v>
      </c>
      <c r="AZ1540" s="221">
        <v>2.6042118167793948E-2</v>
      </c>
      <c r="BA1540" s="223">
        <f t="shared" si="849"/>
        <v>1.3957881832206052E-2</v>
      </c>
      <c r="BB1540" s="227">
        <f t="shared" si="850"/>
        <v>1.7698000000000002E-2</v>
      </c>
      <c r="BC1540" s="221">
        <f t="shared" si="851"/>
        <v>1.1522335183340433E-2</v>
      </c>
      <c r="BD1540" s="223">
        <f t="shared" si="852"/>
        <v>6.1756648166595681E-3</v>
      </c>
      <c r="BE1540" s="237">
        <f t="shared" si="853"/>
        <v>628.88793269385201</v>
      </c>
      <c r="BF1540" s="447">
        <f t="shared" si="854"/>
        <v>21.267369766578586</v>
      </c>
    </row>
    <row r="1541" spans="1:58" x14ac:dyDescent="0.25">
      <c r="A1541" s="15">
        <v>1535</v>
      </c>
      <c r="B1541" s="16">
        <v>23</v>
      </c>
      <c r="C1541" s="17" t="s">
        <v>5</v>
      </c>
      <c r="D1541" s="17" t="s">
        <v>10</v>
      </c>
      <c r="E1541" s="18" t="s">
        <v>8</v>
      </c>
      <c r="F1541" s="19" t="s">
        <v>40</v>
      </c>
      <c r="G1541" s="20">
        <v>42374</v>
      </c>
      <c r="H1541" s="21">
        <v>33</v>
      </c>
      <c r="I1541" s="18">
        <v>233</v>
      </c>
      <c r="J1541" s="40"/>
      <c r="K1541" s="40"/>
      <c r="L1541" s="43">
        <v>180.00466118135458</v>
      </c>
      <c r="M1541" s="40"/>
      <c r="N1541" s="40"/>
      <c r="O1541" s="40"/>
      <c r="P1541" s="40"/>
      <c r="Q1541" s="40"/>
      <c r="R1541" s="40"/>
      <c r="S1541" s="313">
        <v>20974.743136388708</v>
      </c>
      <c r="T1541" s="321">
        <v>1410.0365125872775</v>
      </c>
      <c r="U1541" s="326">
        <v>183.10890156498075</v>
      </c>
      <c r="V1541" s="288">
        <f t="shared" si="837"/>
        <v>14.875319148936171</v>
      </c>
      <c r="W1541" s="299">
        <f t="shared" si="838"/>
        <v>114.54791633352296</v>
      </c>
      <c r="X1541" s="306">
        <f t="shared" si="839"/>
        <v>7.7005350397282069</v>
      </c>
      <c r="Y1541" s="40">
        <v>436.67</v>
      </c>
      <c r="Z1541" s="263">
        <v>135.1</v>
      </c>
      <c r="AA1541" s="193">
        <v>4.21</v>
      </c>
      <c r="AB1541" s="72">
        <v>9.0516280695735816</v>
      </c>
      <c r="AC1541" s="254">
        <f t="shared" si="840"/>
        <v>7.543023391311318E-4</v>
      </c>
      <c r="AD1541" s="79">
        <f t="shared" si="841"/>
        <v>3.9525744291406957</v>
      </c>
      <c r="AE1541" s="163">
        <v>0.24782555552500007</v>
      </c>
      <c r="AF1541" s="165">
        <v>0.23132844267500002</v>
      </c>
      <c r="AG1541" s="167">
        <v>0.1717315465</v>
      </c>
      <c r="AH1541" s="169">
        <v>0.16057039427499997</v>
      </c>
      <c r="AI1541" s="178">
        <f t="shared" si="842"/>
        <v>2.7379113858870143</v>
      </c>
      <c r="AJ1541" s="178">
        <f t="shared" si="843"/>
        <v>1.7739393735669078</v>
      </c>
      <c r="AK1541" s="259">
        <f t="shared" si="844"/>
        <v>212.87272482802891</v>
      </c>
      <c r="AL1541" s="108">
        <v>136.97519888119365</v>
      </c>
      <c r="AS1541" s="455">
        <v>15.373732518016435</v>
      </c>
      <c r="AT1541" s="348">
        <v>14.824122468186317</v>
      </c>
      <c r="AU1541" s="351">
        <f t="shared" si="845"/>
        <v>0.54961004983011819</v>
      </c>
      <c r="AV1541" s="416">
        <f t="shared" si="846"/>
        <v>6.7132477786422369</v>
      </c>
      <c r="AW1541" s="348">
        <f t="shared" si="847"/>
        <v>6.4732495581829195</v>
      </c>
      <c r="AX1541" s="351">
        <f t="shared" si="848"/>
        <v>0.23999822045931771</v>
      </c>
      <c r="AY1541" s="208">
        <v>3.3000000000000002E-2</v>
      </c>
      <c r="AZ1541" s="221">
        <v>1.6490485166922961E-2</v>
      </c>
      <c r="BA1541" s="223">
        <f t="shared" si="849"/>
        <v>1.6509514833077041E-2</v>
      </c>
      <c r="BB1541" s="227">
        <f t="shared" si="850"/>
        <v>1.4410110000000002E-2</v>
      </c>
      <c r="BC1541" s="221">
        <f t="shared" si="851"/>
        <v>7.2009001578402492E-3</v>
      </c>
      <c r="BD1541" s="223">
        <f t="shared" si="852"/>
        <v>7.2092098421597511E-3</v>
      </c>
      <c r="BE1541" s="237">
        <f t="shared" si="853"/>
        <v>548.26735740522918</v>
      </c>
      <c r="BF1541" s="447">
        <f t="shared" si="854"/>
        <v>16.469182236335374</v>
      </c>
    </row>
    <row r="1542" spans="1:58" ht="15.75" thickBot="1" x14ac:dyDescent="0.3">
      <c r="A1542" s="22">
        <v>1536</v>
      </c>
      <c r="B1542" s="23">
        <v>24</v>
      </c>
      <c r="C1542" s="24" t="s">
        <v>5</v>
      </c>
      <c r="D1542" s="24" t="s">
        <v>10</v>
      </c>
      <c r="E1542" s="25" t="s">
        <v>8</v>
      </c>
      <c r="F1542" s="26" t="s">
        <v>40</v>
      </c>
      <c r="G1542" s="27">
        <v>42374</v>
      </c>
      <c r="H1542" s="28">
        <v>33</v>
      </c>
      <c r="I1542" s="25">
        <v>233</v>
      </c>
      <c r="J1542" s="41"/>
      <c r="K1542" s="41"/>
      <c r="L1542" s="42">
        <v>180.00980182166705</v>
      </c>
      <c r="M1542" s="41"/>
      <c r="N1542" s="41"/>
      <c r="O1542" s="41"/>
      <c r="P1542" s="41"/>
      <c r="Q1542" s="41"/>
      <c r="R1542" s="41"/>
      <c r="S1542" s="314">
        <v>20975.342140933382</v>
      </c>
      <c r="T1542" s="322">
        <v>1410.076780936392</v>
      </c>
      <c r="U1542" s="327">
        <v>183.11413085734898</v>
      </c>
      <c r="V1542" s="289">
        <f t="shared" si="837"/>
        <v>14.875319148936169</v>
      </c>
      <c r="W1542" s="300">
        <f t="shared" si="838"/>
        <v>114.54791633352293</v>
      </c>
      <c r="X1542" s="307">
        <f t="shared" si="839"/>
        <v>7.7005350397282069</v>
      </c>
      <c r="Y1542" s="41">
        <v>483.72</v>
      </c>
      <c r="Z1542" s="264">
        <v>121.1</v>
      </c>
      <c r="AA1542" s="194">
        <v>4.2300000000000004</v>
      </c>
      <c r="AB1542" s="73">
        <v>7.9745957867958683</v>
      </c>
      <c r="AC1542" s="255">
        <f t="shared" si="840"/>
        <v>6.6454964889965564E-4</v>
      </c>
      <c r="AD1542" s="80">
        <f t="shared" si="841"/>
        <v>3.8574714739888978</v>
      </c>
      <c r="AE1542" s="145">
        <v>0.23311655972500006</v>
      </c>
      <c r="AF1542" s="150">
        <v>0.21867112817500001</v>
      </c>
      <c r="AG1542" s="155">
        <v>0.16311635070000002</v>
      </c>
      <c r="AH1542" s="160">
        <v>0.15206978847499997</v>
      </c>
      <c r="AI1542" s="179">
        <f t="shared" si="842"/>
        <v>2.9232398225247791</v>
      </c>
      <c r="AJ1542" s="179">
        <f t="shared" si="843"/>
        <v>1.9069278561653649</v>
      </c>
      <c r="AK1542" s="260">
        <f t="shared" si="844"/>
        <v>228.83134273984382</v>
      </c>
      <c r="AL1542" s="109">
        <v>126.95331777410985</v>
      </c>
      <c r="AS1542" s="455">
        <v>13.790202082831247</v>
      </c>
      <c r="AT1542" s="349">
        <v>13.181756002404882</v>
      </c>
      <c r="AU1542" s="352">
        <f t="shared" si="845"/>
        <v>0.60844608042636494</v>
      </c>
      <c r="AV1542" s="417">
        <f t="shared" si="846"/>
        <v>6.6705965515071313</v>
      </c>
      <c r="AW1542" s="349">
        <f t="shared" si="847"/>
        <v>6.3762790134832894</v>
      </c>
      <c r="AX1542" s="352">
        <f t="shared" si="848"/>
        <v>0.29431753802384131</v>
      </c>
      <c r="AY1542" s="209">
        <v>3.5999999999999997E-2</v>
      </c>
      <c r="AZ1542" s="222">
        <v>8.5495960540100252E-3</v>
      </c>
      <c r="BA1542" s="225">
        <f t="shared" si="849"/>
        <v>2.7450403945989972E-2</v>
      </c>
      <c r="BB1542" s="228">
        <f t="shared" si="850"/>
        <v>1.7413919999999999E-2</v>
      </c>
      <c r="BC1542" s="222">
        <f t="shared" si="851"/>
        <v>4.1356106032457299E-3</v>
      </c>
      <c r="BD1542" s="225">
        <f t="shared" si="852"/>
        <v>1.327830939675427E-2</v>
      </c>
      <c r="BE1542" s="238">
        <f t="shared" si="853"/>
        <v>290.509232668717</v>
      </c>
      <c r="BF1542" s="448">
        <f t="shared" si="854"/>
        <v>13.106495453479983</v>
      </c>
    </row>
    <row r="1543" spans="1:58" x14ac:dyDescent="0.25">
      <c r="A1543" s="8">
        <v>1537</v>
      </c>
      <c r="B1543" s="9">
        <v>25</v>
      </c>
      <c r="C1543" s="10" t="s">
        <v>11</v>
      </c>
      <c r="D1543" s="10" t="s">
        <v>6</v>
      </c>
      <c r="E1543" s="11" t="s">
        <v>7</v>
      </c>
      <c r="F1543" s="12" t="s">
        <v>40</v>
      </c>
      <c r="G1543" s="13">
        <v>42375</v>
      </c>
      <c r="H1543" s="14">
        <v>33</v>
      </c>
      <c r="I1543" s="11">
        <v>233</v>
      </c>
      <c r="J1543" s="39"/>
      <c r="K1543" s="39"/>
      <c r="L1543" s="44">
        <v>30.00289567148134</v>
      </c>
      <c r="M1543" s="39"/>
      <c r="N1543" s="39"/>
      <c r="O1543" s="39"/>
      <c r="P1543" s="39"/>
      <c r="Q1543" s="39"/>
      <c r="R1543" s="39"/>
      <c r="S1543" s="315">
        <v>14704.519178245244</v>
      </c>
      <c r="T1543" s="323">
        <v>369.83569397712665</v>
      </c>
      <c r="U1543" s="328">
        <v>21.756929828027083</v>
      </c>
      <c r="V1543" s="287">
        <f t="shared" si="837"/>
        <v>39.75959978366685</v>
      </c>
      <c r="W1543" s="298">
        <f t="shared" si="838"/>
        <v>675.85451138896508</v>
      </c>
      <c r="X1543" s="305">
        <f t="shared" si="839"/>
        <v>16.998524005933394</v>
      </c>
      <c r="Y1543" s="39">
        <v>447.53999999999996</v>
      </c>
      <c r="Z1543" s="262">
        <v>158</v>
      </c>
      <c r="AA1543" s="192">
        <v>3.86</v>
      </c>
      <c r="AB1543" s="71">
        <v>17.889058171069358</v>
      </c>
      <c r="AC1543" s="253">
        <f t="shared" si="840"/>
        <v>1.4907548475891132E-3</v>
      </c>
      <c r="AD1543" s="78">
        <f t="shared" si="841"/>
        <v>8.0060690938803809</v>
      </c>
      <c r="AE1543" s="163">
        <v>0.75119210032499995</v>
      </c>
      <c r="AF1543" s="165">
        <v>0.72002229097500003</v>
      </c>
      <c r="AG1543" s="167">
        <v>0.56627647579999996</v>
      </c>
      <c r="AH1543" s="169">
        <v>0.52851630377500003</v>
      </c>
      <c r="AI1543" s="177">
        <f t="shared" si="842"/>
        <v>4.1991707620463048</v>
      </c>
      <c r="AJ1543" s="177">
        <f t="shared" si="843"/>
        <v>2.9544110076724448</v>
      </c>
      <c r="AK1543" s="258">
        <f t="shared" si="844"/>
        <v>354.52932092069335</v>
      </c>
      <c r="AL1543" s="107">
        <v>203.60362549141379</v>
      </c>
      <c r="AS1543" s="456">
        <v>15.376639615354151</v>
      </c>
      <c r="AT1543" s="348">
        <v>14.776912846471442</v>
      </c>
      <c r="AU1543" s="350">
        <f t="shared" si="845"/>
        <v>0.59972676888270904</v>
      </c>
      <c r="AV1543" s="415">
        <f t="shared" si="846"/>
        <v>6.8816612934555961</v>
      </c>
      <c r="AW1543" s="347">
        <f t="shared" si="847"/>
        <v>6.6132595753098284</v>
      </c>
      <c r="AX1543" s="350">
        <f t="shared" si="848"/>
        <v>0.26840171814576758</v>
      </c>
      <c r="AY1543" s="207">
        <v>2.3519999999999999</v>
      </c>
      <c r="AZ1543" s="220">
        <v>2.1147773507258374</v>
      </c>
      <c r="BA1543" s="224">
        <f t="shared" si="849"/>
        <v>0.23722264927416248</v>
      </c>
      <c r="BB1543" s="226">
        <f t="shared" si="850"/>
        <v>1.0526140799999999</v>
      </c>
      <c r="BC1543" s="220">
        <f t="shared" si="851"/>
        <v>0.94644745554384124</v>
      </c>
      <c r="BD1543" s="224">
        <f t="shared" si="852"/>
        <v>0.10616662445615867</v>
      </c>
      <c r="BE1543" s="236">
        <f t="shared" si="853"/>
        <v>75.410413912015002</v>
      </c>
      <c r="BF1543" s="446">
        <f t="shared" si="854"/>
        <v>29.828680491278842</v>
      </c>
    </row>
    <row r="1544" spans="1:58" x14ac:dyDescent="0.25">
      <c r="A1544" s="15">
        <v>1538</v>
      </c>
      <c r="B1544" s="16">
        <v>26</v>
      </c>
      <c r="C1544" s="17" t="s">
        <v>11</v>
      </c>
      <c r="D1544" s="17" t="s">
        <v>6</v>
      </c>
      <c r="E1544" s="18" t="s">
        <v>7</v>
      </c>
      <c r="F1544" s="19" t="s">
        <v>40</v>
      </c>
      <c r="G1544" s="20">
        <v>42375</v>
      </c>
      <c r="H1544" s="21">
        <v>33</v>
      </c>
      <c r="I1544" s="18">
        <v>233</v>
      </c>
      <c r="J1544" s="40"/>
      <c r="K1544" s="40"/>
      <c r="L1544" s="43">
        <v>29.99935613326728</v>
      </c>
      <c r="M1544" s="40"/>
      <c r="N1544" s="40"/>
      <c r="O1544" s="40"/>
      <c r="P1544" s="40"/>
      <c r="Q1544" s="40"/>
      <c r="R1544" s="40"/>
      <c r="S1544" s="313">
        <v>14702.784438768073</v>
      </c>
      <c r="T1544" s="321">
        <v>369.79206326940806</v>
      </c>
      <c r="U1544" s="326">
        <v>21.754363092956236</v>
      </c>
      <c r="V1544" s="288"/>
      <c r="W1544" s="299"/>
      <c r="X1544" s="306"/>
      <c r="Y1544" s="40">
        <v>444.39</v>
      </c>
      <c r="Z1544" s="263"/>
      <c r="AA1544" s="193"/>
      <c r="AB1544" s="72"/>
      <c r="AC1544" s="254"/>
      <c r="AD1544" s="79"/>
      <c r="AE1544" s="163"/>
      <c r="AF1544" s="165"/>
      <c r="AG1544" s="167"/>
      <c r="AH1544" s="169"/>
      <c r="AI1544" s="178"/>
      <c r="AJ1544" s="178"/>
      <c r="AK1544" s="259"/>
      <c r="AL1544" s="108"/>
      <c r="AS1544" s="455"/>
      <c r="AT1544" s="348"/>
      <c r="AU1544" s="351"/>
      <c r="AV1544" s="416"/>
      <c r="AW1544" s="348"/>
      <c r="AX1544" s="351"/>
      <c r="AY1544" s="208"/>
      <c r="AZ1544" s="221"/>
      <c r="BA1544" s="223"/>
      <c r="BB1544" s="227"/>
      <c r="BC1544" s="221"/>
      <c r="BD1544" s="223"/>
      <c r="BE1544" s="237"/>
      <c r="BF1544" s="447"/>
    </row>
    <row r="1545" spans="1:58" x14ac:dyDescent="0.25">
      <c r="A1545" s="15">
        <v>1539</v>
      </c>
      <c r="B1545" s="16">
        <v>27</v>
      </c>
      <c r="C1545" s="17" t="s">
        <v>11</v>
      </c>
      <c r="D1545" s="17" t="s">
        <v>6</v>
      </c>
      <c r="E1545" s="18" t="s">
        <v>7</v>
      </c>
      <c r="F1545" s="19" t="s">
        <v>40</v>
      </c>
      <c r="G1545" s="20">
        <v>42375</v>
      </c>
      <c r="H1545" s="21">
        <v>33</v>
      </c>
      <c r="I1545" s="18">
        <v>233</v>
      </c>
      <c r="J1545" s="40"/>
      <c r="K1545" s="40"/>
      <c r="L1545" s="43">
        <v>30.001125902374316</v>
      </c>
      <c r="M1545" s="40"/>
      <c r="N1545" s="40"/>
      <c r="O1545" s="40"/>
      <c r="P1545" s="40"/>
      <c r="Q1545" s="40"/>
      <c r="R1545" s="40"/>
      <c r="S1545" s="313">
        <v>14703.65180850666</v>
      </c>
      <c r="T1545" s="321">
        <v>369.81387862326744</v>
      </c>
      <c r="U1545" s="326">
        <v>21.755646460491661</v>
      </c>
      <c r="V1545" s="288">
        <f t="shared" ref="V1545:V1555" si="855">S1545/T1545</f>
        <v>39.759599783666843</v>
      </c>
      <c r="W1545" s="299">
        <f t="shared" ref="W1545:W1555" si="856">S1545/U1545</f>
        <v>675.85451138896508</v>
      </c>
      <c r="X1545" s="306">
        <f t="shared" ref="X1545:X1555" si="857">T1545/U1545</f>
        <v>16.998524005933398</v>
      </c>
      <c r="Y1545" s="40">
        <v>448.1</v>
      </c>
      <c r="Z1545" s="263">
        <v>168</v>
      </c>
      <c r="AA1545" s="193">
        <v>3.91</v>
      </c>
      <c r="AB1545" s="72">
        <v>23.752047968459681</v>
      </c>
      <c r="AC1545" s="254">
        <f t="shared" ref="AC1545:AC1555" si="858">(AB1545/12000)</f>
        <v>1.9793373307049737E-3</v>
      </c>
      <c r="AD1545" s="79">
        <f t="shared" ref="AD1545:AD1555" si="859">Y1545*AB1545/1000</f>
        <v>10.643292694666783</v>
      </c>
      <c r="AE1545" s="163">
        <v>0.76553846142499993</v>
      </c>
      <c r="AF1545" s="165">
        <v>0.73225048187499997</v>
      </c>
      <c r="AG1545" s="167">
        <v>0.5771235079</v>
      </c>
      <c r="AH1545" s="169">
        <v>0.53557826207500003</v>
      </c>
      <c r="AI1545" s="178">
        <f t="shared" ref="AI1545:AI1555" si="860">AE1545/AB1545*100</f>
        <v>3.2230419138659436</v>
      </c>
      <c r="AJ1545" s="178">
        <f t="shared" ref="AJ1545:AJ1555" si="861">AH1545/AB1545*100</f>
        <v>2.2548719284593641</v>
      </c>
      <c r="AK1545" s="259">
        <f t="shared" ref="AK1545:AK1555" si="862">AH1545/AC1545</f>
        <v>270.58463141512368</v>
      </c>
      <c r="AL1545" s="108">
        <v>206.92906785876431</v>
      </c>
      <c r="AS1545" s="455">
        <v>17.172534016130619</v>
      </c>
      <c r="AT1545" s="348">
        <v>16.571869041087901</v>
      </c>
      <c r="AU1545" s="351">
        <f t="shared" ref="AU1545:AU1555" si="863">AS1545-AT1545</f>
        <v>0.60066497504271865</v>
      </c>
      <c r="AV1545" s="416">
        <f t="shared" ref="AV1545:AV1555" si="864">AS1545*Y1545/1000</f>
        <v>7.6950124926281305</v>
      </c>
      <c r="AW1545" s="348">
        <f t="shared" ref="AW1545:AW1555" si="865">AT1545*Y1545/1000</f>
        <v>7.4258545173114889</v>
      </c>
      <c r="AX1545" s="351">
        <f t="shared" ref="AX1545:AX1555" si="866">AU1545*Y1545/1000</f>
        <v>0.26915797531664226</v>
      </c>
      <c r="AY1545" s="208">
        <v>2.6989999999999998</v>
      </c>
      <c r="AZ1545" s="221">
        <v>2.6639149536414548</v>
      </c>
      <c r="BA1545" s="223">
        <f t="shared" ref="BA1545:BA1555" si="867">AY1545-AZ1545</f>
        <v>3.5085046358545036E-2</v>
      </c>
      <c r="BB1545" s="227">
        <f t="shared" ref="BB1545:BB1555" si="868">AY1545*Y1545/1000</f>
        <v>1.2094219000000002</v>
      </c>
      <c r="BC1545" s="221">
        <f t="shared" ref="BC1545:BC1555" si="869">AZ1545*Y1545/1000</f>
        <v>1.193700290726736</v>
      </c>
      <c r="BD1545" s="223">
        <f t="shared" ref="BD1545:BD1555" si="870">BA1545*Y1545/1000</f>
        <v>1.572160927326403E-2</v>
      </c>
      <c r="BE1545" s="237">
        <f t="shared" ref="BE1545:BE1555" si="871">AB1545/BA1545</f>
        <v>676.9849389888243</v>
      </c>
      <c r="BF1545" s="447">
        <f t="shared" ref="BF1545:BF1555" si="872">AB1545/AU1545</f>
        <v>39.54292152088685</v>
      </c>
    </row>
    <row r="1546" spans="1:58" ht="15.75" thickBot="1" x14ac:dyDescent="0.3">
      <c r="A1546" s="22">
        <v>1540</v>
      </c>
      <c r="B1546" s="23">
        <v>28</v>
      </c>
      <c r="C1546" s="24" t="s">
        <v>11</v>
      </c>
      <c r="D1546" s="24" t="s">
        <v>6</v>
      </c>
      <c r="E1546" s="25" t="s">
        <v>7</v>
      </c>
      <c r="F1546" s="26" t="s">
        <v>40</v>
      </c>
      <c r="G1546" s="27">
        <v>42375</v>
      </c>
      <c r="H1546" s="28">
        <v>33</v>
      </c>
      <c r="I1546" s="25">
        <v>233</v>
      </c>
      <c r="J1546" s="41"/>
      <c r="K1546" s="41"/>
      <c r="L1546" s="42">
        <v>30.001125902374316</v>
      </c>
      <c r="M1546" s="41"/>
      <c r="N1546" s="41"/>
      <c r="O1546" s="41"/>
      <c r="P1546" s="41"/>
      <c r="Q1546" s="41"/>
      <c r="R1546" s="41"/>
      <c r="S1546" s="314">
        <v>14703.65180850666</v>
      </c>
      <c r="T1546" s="322">
        <v>369.81387862326744</v>
      </c>
      <c r="U1546" s="327">
        <v>21.755646460491661</v>
      </c>
      <c r="V1546" s="289">
        <f t="shared" si="855"/>
        <v>39.759599783666843</v>
      </c>
      <c r="W1546" s="300">
        <f t="shared" si="856"/>
        <v>675.85451138896508</v>
      </c>
      <c r="X1546" s="307">
        <f t="shared" si="857"/>
        <v>16.998524005933398</v>
      </c>
      <c r="Y1546" s="41">
        <v>446.69</v>
      </c>
      <c r="Z1546" s="264">
        <v>162</v>
      </c>
      <c r="AA1546" s="194">
        <v>4.01</v>
      </c>
      <c r="AB1546" s="73">
        <v>31.828963003982089</v>
      </c>
      <c r="AC1546" s="255">
        <f t="shared" si="858"/>
        <v>2.6524135836651741E-3</v>
      </c>
      <c r="AD1546" s="80">
        <f t="shared" si="859"/>
        <v>14.217679484248761</v>
      </c>
      <c r="AE1546" s="145">
        <v>1.3127686753249999</v>
      </c>
      <c r="AF1546" s="150">
        <v>1.2544752509749999</v>
      </c>
      <c r="AG1546" s="155">
        <v>0.99833305189999999</v>
      </c>
      <c r="AH1546" s="160">
        <v>0.92766338217500011</v>
      </c>
      <c r="AI1546" s="179">
        <f t="shared" si="860"/>
        <v>4.1244468918474055</v>
      </c>
      <c r="AJ1546" s="179">
        <f t="shared" si="861"/>
        <v>2.9145259368297394</v>
      </c>
      <c r="AK1546" s="260">
        <f t="shared" si="862"/>
        <v>349.74311241956872</v>
      </c>
      <c r="AL1546" s="109">
        <v>253.91802404947771</v>
      </c>
      <c r="AS1546" s="457">
        <v>16.927422577757842</v>
      </c>
      <c r="AT1546" s="348">
        <v>16.326885653151312</v>
      </c>
      <c r="AU1546" s="352">
        <f t="shared" si="863"/>
        <v>0.60053692460652996</v>
      </c>
      <c r="AV1546" s="417">
        <f t="shared" si="864"/>
        <v>7.5613103912586501</v>
      </c>
      <c r="AW1546" s="349">
        <f t="shared" si="865"/>
        <v>7.293056552406159</v>
      </c>
      <c r="AX1546" s="352">
        <f t="shared" si="866"/>
        <v>0.26825383885249082</v>
      </c>
      <c r="AY1546" s="209">
        <v>2.3279999999999998</v>
      </c>
      <c r="AZ1546" s="222">
        <v>2.211255953501686</v>
      </c>
      <c r="BA1546" s="225">
        <f t="shared" si="867"/>
        <v>0.11674404649831382</v>
      </c>
      <c r="BB1546" s="228">
        <f t="shared" si="868"/>
        <v>1.0398943199999999</v>
      </c>
      <c r="BC1546" s="222">
        <f t="shared" si="869"/>
        <v>0.98774592186966814</v>
      </c>
      <c r="BD1546" s="225">
        <f t="shared" si="870"/>
        <v>5.2148398130331799E-2</v>
      </c>
      <c r="BE1546" s="238">
        <f t="shared" si="871"/>
        <v>272.63885361761731</v>
      </c>
      <c r="BF1546" s="448">
        <f t="shared" si="872"/>
        <v>53.000842579057618</v>
      </c>
    </row>
    <row r="1547" spans="1:58" x14ac:dyDescent="0.25">
      <c r="A1547" s="8">
        <v>1541</v>
      </c>
      <c r="B1547" s="9">
        <v>29</v>
      </c>
      <c r="C1547" s="10" t="s">
        <v>11</v>
      </c>
      <c r="D1547" s="10" t="s">
        <v>6</v>
      </c>
      <c r="E1547" s="11" t="s">
        <v>8</v>
      </c>
      <c r="F1547" s="12" t="s">
        <v>40</v>
      </c>
      <c r="G1547" s="13">
        <v>42374</v>
      </c>
      <c r="H1547" s="14">
        <v>33</v>
      </c>
      <c r="I1547" s="11">
        <v>233</v>
      </c>
      <c r="J1547" s="39"/>
      <c r="K1547" s="39"/>
      <c r="L1547" s="44">
        <v>30.001125902374316</v>
      </c>
      <c r="M1547" s="39"/>
      <c r="N1547" s="39"/>
      <c r="O1547" s="39"/>
      <c r="P1547" s="39"/>
      <c r="Q1547" s="39"/>
      <c r="R1547" s="39"/>
      <c r="S1547" s="315">
        <v>14703.65180850666</v>
      </c>
      <c r="T1547" s="323">
        <v>369.81387862326744</v>
      </c>
      <c r="U1547" s="328">
        <v>21.755646460491661</v>
      </c>
      <c r="V1547" s="287">
        <f t="shared" si="855"/>
        <v>39.759599783666843</v>
      </c>
      <c r="W1547" s="298">
        <f t="shared" si="856"/>
        <v>675.85451138896508</v>
      </c>
      <c r="X1547" s="305">
        <f t="shared" si="857"/>
        <v>16.998524005933398</v>
      </c>
      <c r="Y1547" s="39">
        <v>444.11</v>
      </c>
      <c r="Z1547" s="262">
        <v>24.799999999999983</v>
      </c>
      <c r="AA1547" s="192">
        <v>4.58</v>
      </c>
      <c r="AB1547" s="71">
        <v>22.667400422630145</v>
      </c>
      <c r="AC1547" s="253">
        <f t="shared" si="858"/>
        <v>1.8889500352191788E-3</v>
      </c>
      <c r="AD1547" s="78">
        <f t="shared" si="859"/>
        <v>10.066819201694274</v>
      </c>
      <c r="AE1547" s="163">
        <v>1.0924947037249999</v>
      </c>
      <c r="AF1547" s="165">
        <v>1.0463301093749999</v>
      </c>
      <c r="AG1547" s="167">
        <v>0.84205396469999982</v>
      </c>
      <c r="AH1547" s="169">
        <v>0.79128199457499993</v>
      </c>
      <c r="AI1547" s="177">
        <f t="shared" si="860"/>
        <v>4.819673554777375</v>
      </c>
      <c r="AJ1547" s="177">
        <f t="shared" si="861"/>
        <v>3.4908369721347423</v>
      </c>
      <c r="AK1547" s="258">
        <f t="shared" si="862"/>
        <v>418.90043665616906</v>
      </c>
      <c r="AL1547" s="107">
        <v>259.98240096938923</v>
      </c>
      <c r="AS1547" s="455">
        <v>1.0082015227194532</v>
      </c>
      <c r="AT1547" s="347">
        <v>0.57033622825781438</v>
      </c>
      <c r="AU1547" s="350">
        <f t="shared" si="863"/>
        <v>0.4378652944616388</v>
      </c>
      <c r="AV1547" s="415">
        <f t="shared" si="864"/>
        <v>0.44775237825493641</v>
      </c>
      <c r="AW1547" s="347">
        <f t="shared" si="865"/>
        <v>0.25329202233157794</v>
      </c>
      <c r="AX1547" s="350">
        <f t="shared" si="866"/>
        <v>0.19446035592335842</v>
      </c>
      <c r="AY1547" s="207">
        <v>4.3999999999999997E-2</v>
      </c>
      <c r="AZ1547" s="220">
        <v>3.3250573794297002E-2</v>
      </c>
      <c r="BA1547" s="224">
        <f t="shared" si="867"/>
        <v>1.0749426205702996E-2</v>
      </c>
      <c r="BB1547" s="226">
        <f t="shared" si="868"/>
        <v>1.954084E-2</v>
      </c>
      <c r="BC1547" s="220">
        <f t="shared" si="869"/>
        <v>1.4766912327785242E-2</v>
      </c>
      <c r="BD1547" s="224">
        <f t="shared" si="870"/>
        <v>4.7739276722147568E-3</v>
      </c>
      <c r="BE1547" s="236">
        <f t="shared" si="871"/>
        <v>2108.7079429973846</v>
      </c>
      <c r="BF1547" s="446">
        <f t="shared" si="872"/>
        <v>51.767976839772182</v>
      </c>
    </row>
    <row r="1548" spans="1:58" x14ac:dyDescent="0.25">
      <c r="A1548" s="15">
        <v>1542</v>
      </c>
      <c r="B1548" s="16">
        <v>30</v>
      </c>
      <c r="C1548" s="17" t="s">
        <v>11</v>
      </c>
      <c r="D1548" s="17" t="s">
        <v>6</v>
      </c>
      <c r="E1548" s="18" t="s">
        <v>8</v>
      </c>
      <c r="F1548" s="19" t="s">
        <v>40</v>
      </c>
      <c r="G1548" s="20">
        <v>42374</v>
      </c>
      <c r="H1548" s="21">
        <v>33</v>
      </c>
      <c r="I1548" s="18">
        <v>233</v>
      </c>
      <c r="J1548" s="40"/>
      <c r="K1548" s="40"/>
      <c r="L1548" s="43">
        <v>30.001125902374316</v>
      </c>
      <c r="M1548" s="40"/>
      <c r="N1548" s="40"/>
      <c r="O1548" s="40"/>
      <c r="P1548" s="40"/>
      <c r="Q1548" s="40"/>
      <c r="R1548" s="40"/>
      <c r="S1548" s="313">
        <v>14703.65180850666</v>
      </c>
      <c r="T1548" s="321">
        <v>369.81387862326744</v>
      </c>
      <c r="U1548" s="326">
        <v>21.755646460491661</v>
      </c>
      <c r="V1548" s="288">
        <f t="shared" si="855"/>
        <v>39.759599783666843</v>
      </c>
      <c r="W1548" s="299">
        <f t="shared" si="856"/>
        <v>675.85451138896508</v>
      </c>
      <c r="X1548" s="306">
        <f t="shared" si="857"/>
        <v>16.998524005933398</v>
      </c>
      <c r="Y1548" s="40">
        <v>443.27</v>
      </c>
      <c r="Z1548" s="263">
        <v>33.599999999999994</v>
      </c>
      <c r="AA1548" s="193">
        <v>4.53</v>
      </c>
      <c r="AB1548" s="72">
        <v>28.188351314349656</v>
      </c>
      <c r="AC1548" s="254">
        <f t="shared" si="858"/>
        <v>2.3490292761958048E-3</v>
      </c>
      <c r="AD1548" s="79">
        <f t="shared" si="859"/>
        <v>12.495050487111772</v>
      </c>
      <c r="AE1548" s="163">
        <v>1.2298489585249999</v>
      </c>
      <c r="AF1548" s="165">
        <v>1.1820724159749998</v>
      </c>
      <c r="AG1548" s="167">
        <v>0.95002742109999994</v>
      </c>
      <c r="AH1548" s="169">
        <v>0.89006811017499998</v>
      </c>
      <c r="AI1548" s="178">
        <f t="shared" si="860"/>
        <v>4.3629687483670914</v>
      </c>
      <c r="AJ1548" s="178">
        <f t="shared" si="861"/>
        <v>3.1575742059163954</v>
      </c>
      <c r="AK1548" s="259">
        <f t="shared" si="862"/>
        <v>378.90890470996743</v>
      </c>
      <c r="AL1548" s="108">
        <v>279.45673812065434</v>
      </c>
      <c r="AS1548" s="455">
        <v>2.2018300895289635</v>
      </c>
      <c r="AT1548" s="348">
        <v>1.2885373240960118</v>
      </c>
      <c r="AU1548" s="351">
        <f t="shared" si="863"/>
        <v>0.91329276543295168</v>
      </c>
      <c r="AV1548" s="416">
        <f t="shared" si="864"/>
        <v>0.97600522378550358</v>
      </c>
      <c r="AW1548" s="348">
        <f t="shared" si="865"/>
        <v>0.5711699396520391</v>
      </c>
      <c r="AX1548" s="351">
        <f t="shared" si="866"/>
        <v>0.40483528413346448</v>
      </c>
      <c r="AY1548" s="208">
        <v>5.2999999999999999E-2</v>
      </c>
      <c r="AZ1548" s="221">
        <v>3.8848086905185181E-2</v>
      </c>
      <c r="BA1548" s="223">
        <f t="shared" si="867"/>
        <v>1.4151913094814818E-2</v>
      </c>
      <c r="BB1548" s="227">
        <f t="shared" si="868"/>
        <v>2.3493309999999996E-2</v>
      </c>
      <c r="BC1548" s="221">
        <f t="shared" si="869"/>
        <v>1.7220191482461435E-2</v>
      </c>
      <c r="BD1548" s="223">
        <f t="shared" si="870"/>
        <v>6.2731185175385644E-3</v>
      </c>
      <c r="BE1548" s="237">
        <f t="shared" si="871"/>
        <v>1991.8403346242785</v>
      </c>
      <c r="BF1548" s="447">
        <f t="shared" si="872"/>
        <v>30.864529295802324</v>
      </c>
    </row>
    <row r="1549" spans="1:58" x14ac:dyDescent="0.25">
      <c r="A1549" s="15">
        <v>1543</v>
      </c>
      <c r="B1549" s="16">
        <v>31</v>
      </c>
      <c r="C1549" s="17" t="s">
        <v>11</v>
      </c>
      <c r="D1549" s="17" t="s">
        <v>6</v>
      </c>
      <c r="E1549" s="18" t="s">
        <v>8</v>
      </c>
      <c r="F1549" s="19" t="s">
        <v>40</v>
      </c>
      <c r="G1549" s="20">
        <v>42374</v>
      </c>
      <c r="H1549" s="21">
        <v>33</v>
      </c>
      <c r="I1549" s="18">
        <v>233</v>
      </c>
      <c r="J1549" s="40"/>
      <c r="K1549" s="40"/>
      <c r="L1549" s="43">
        <v>30.00289567148134</v>
      </c>
      <c r="M1549" s="40"/>
      <c r="N1549" s="40"/>
      <c r="O1549" s="40"/>
      <c r="P1549" s="40"/>
      <c r="Q1549" s="40"/>
      <c r="R1549" s="40"/>
      <c r="S1549" s="313">
        <v>14704.519178245244</v>
      </c>
      <c r="T1549" s="321">
        <v>369.83569397712665</v>
      </c>
      <c r="U1549" s="326">
        <v>21.756929828027083</v>
      </c>
      <c r="V1549" s="288">
        <f t="shared" si="855"/>
        <v>39.75959978366685</v>
      </c>
      <c r="W1549" s="299">
        <f t="shared" si="856"/>
        <v>675.85451138896508</v>
      </c>
      <c r="X1549" s="306">
        <f t="shared" si="857"/>
        <v>16.998524005933394</v>
      </c>
      <c r="Y1549" s="40">
        <v>446.90999999999997</v>
      </c>
      <c r="Z1549" s="263">
        <v>35.900000000000006</v>
      </c>
      <c r="AA1549" s="193">
        <v>4.54</v>
      </c>
      <c r="AB1549" s="72">
        <v>27.455394138475956</v>
      </c>
      <c r="AC1549" s="254">
        <f t="shared" si="858"/>
        <v>2.2879495115396631E-3</v>
      </c>
      <c r="AD1549" s="79">
        <f t="shared" si="859"/>
        <v>12.270090194426288</v>
      </c>
      <c r="AE1549" s="163">
        <v>1.283473350125</v>
      </c>
      <c r="AF1549" s="165">
        <v>1.2279749065749999</v>
      </c>
      <c r="AG1549" s="167">
        <v>0.98801524929999984</v>
      </c>
      <c r="AH1549" s="169">
        <v>0.92478471637499993</v>
      </c>
      <c r="AI1549" s="178">
        <f t="shared" si="860"/>
        <v>4.6747584232503945</v>
      </c>
      <c r="AJ1549" s="178">
        <f t="shared" si="861"/>
        <v>3.3683170298364344</v>
      </c>
      <c r="AK1549" s="259">
        <f t="shared" si="862"/>
        <v>404.19804358037214</v>
      </c>
      <c r="AL1549" s="108">
        <v>266.9749407418318</v>
      </c>
      <c r="AS1549" s="455">
        <v>2.2342696209438819</v>
      </c>
      <c r="AT1549" s="348">
        <v>1.3080560484785444</v>
      </c>
      <c r="AU1549" s="351">
        <f t="shared" si="863"/>
        <v>0.92621357246533753</v>
      </c>
      <c r="AV1549" s="416">
        <f t="shared" si="864"/>
        <v>0.99851743629603018</v>
      </c>
      <c r="AW1549" s="348">
        <f t="shared" si="865"/>
        <v>0.58458332862554618</v>
      </c>
      <c r="AX1549" s="351">
        <f t="shared" si="866"/>
        <v>0.41393410767048394</v>
      </c>
      <c r="AY1549" s="208">
        <v>5.7000000000000002E-2</v>
      </c>
      <c r="AZ1549" s="221">
        <v>2.0502166338718292E-2</v>
      </c>
      <c r="BA1549" s="223">
        <f t="shared" si="867"/>
        <v>3.649783366128171E-2</v>
      </c>
      <c r="BB1549" s="227">
        <f t="shared" si="868"/>
        <v>2.5473869999999999E-2</v>
      </c>
      <c r="BC1549" s="221">
        <f t="shared" si="869"/>
        <v>9.1626231584365919E-3</v>
      </c>
      <c r="BD1549" s="223">
        <f t="shared" si="870"/>
        <v>1.6311246841563411E-2</v>
      </c>
      <c r="BE1549" s="237">
        <f t="shared" si="871"/>
        <v>752.24722632241276</v>
      </c>
      <c r="BF1549" s="447">
        <f t="shared" si="872"/>
        <v>29.642616945675822</v>
      </c>
    </row>
    <row r="1550" spans="1:58" ht="15.75" thickBot="1" x14ac:dyDescent="0.3">
      <c r="A1550" s="22">
        <v>1544</v>
      </c>
      <c r="B1550" s="23">
        <v>32</v>
      </c>
      <c r="C1550" s="24" t="s">
        <v>11</v>
      </c>
      <c r="D1550" s="24" t="s">
        <v>6</v>
      </c>
      <c r="E1550" s="25" t="s">
        <v>8</v>
      </c>
      <c r="F1550" s="26" t="s">
        <v>40</v>
      </c>
      <c r="G1550" s="27">
        <v>42374</v>
      </c>
      <c r="H1550" s="28">
        <v>33</v>
      </c>
      <c r="I1550" s="25">
        <v>233</v>
      </c>
      <c r="J1550" s="41"/>
      <c r="K1550" s="41"/>
      <c r="L1550" s="42">
        <v>29.99935613326728</v>
      </c>
      <c r="M1550" s="41"/>
      <c r="N1550" s="41"/>
      <c r="O1550" s="41"/>
      <c r="P1550" s="41"/>
      <c r="Q1550" s="41"/>
      <c r="R1550" s="41"/>
      <c r="S1550" s="314">
        <v>14702.784438768073</v>
      </c>
      <c r="T1550" s="322">
        <v>369.79206326940806</v>
      </c>
      <c r="U1550" s="327">
        <v>21.754363092956236</v>
      </c>
      <c r="V1550" s="289">
        <f t="shared" si="855"/>
        <v>39.759599783666843</v>
      </c>
      <c r="W1550" s="300">
        <f t="shared" si="856"/>
        <v>675.85451138896508</v>
      </c>
      <c r="X1550" s="307">
        <f t="shared" si="857"/>
        <v>16.998524005933398</v>
      </c>
      <c r="Y1550" s="41">
        <v>443.83</v>
      </c>
      <c r="Z1550" s="264">
        <v>34.5</v>
      </c>
      <c r="AA1550" s="194">
        <v>4.5599999999999996</v>
      </c>
      <c r="AB1550" s="73">
        <v>28.060757199983801</v>
      </c>
      <c r="AC1550" s="255">
        <f t="shared" si="858"/>
        <v>2.3383964333319835E-3</v>
      </c>
      <c r="AD1550" s="80">
        <f t="shared" si="859"/>
        <v>12.45420586806881</v>
      </c>
      <c r="AE1550" s="145">
        <v>1.251734591925</v>
      </c>
      <c r="AF1550" s="150">
        <v>1.2022807747749999</v>
      </c>
      <c r="AG1550" s="155">
        <v>0.96860451989999996</v>
      </c>
      <c r="AH1550" s="160">
        <v>0.90813463557500007</v>
      </c>
      <c r="AI1550" s="179">
        <f t="shared" si="860"/>
        <v>4.4608011929404476</v>
      </c>
      <c r="AJ1550" s="179">
        <f t="shared" si="861"/>
        <v>3.2363155031879338</v>
      </c>
      <c r="AK1550" s="260">
        <f t="shared" si="862"/>
        <v>388.35786038255202</v>
      </c>
      <c r="AL1550" s="109">
        <v>272.12254331047029</v>
      </c>
      <c r="AS1550" s="455">
        <v>2.5229944610439055</v>
      </c>
      <c r="AT1550" s="349">
        <v>1.4817805238484758</v>
      </c>
      <c r="AU1550" s="352">
        <f t="shared" si="863"/>
        <v>1.0412139371954297</v>
      </c>
      <c r="AV1550" s="417">
        <f t="shared" si="864"/>
        <v>1.1197806316451164</v>
      </c>
      <c r="AW1550" s="349">
        <f t="shared" si="865"/>
        <v>0.65765864989966893</v>
      </c>
      <c r="AX1550" s="352">
        <f t="shared" si="866"/>
        <v>0.4621219817454475</v>
      </c>
      <c r="AY1550" s="209">
        <v>6.9000000000000006E-2</v>
      </c>
      <c r="AZ1550" s="222">
        <v>1.2883423121318342E-2</v>
      </c>
      <c r="BA1550" s="225">
        <f t="shared" si="867"/>
        <v>5.6116576878681663E-2</v>
      </c>
      <c r="BB1550" s="228">
        <f t="shared" si="868"/>
        <v>3.0624270000000002E-2</v>
      </c>
      <c r="BC1550" s="222">
        <f t="shared" si="869"/>
        <v>5.718049683934719E-3</v>
      </c>
      <c r="BD1550" s="225">
        <f t="shared" si="870"/>
        <v>2.4906220316065285E-2</v>
      </c>
      <c r="BE1550" s="238">
        <f t="shared" si="871"/>
        <v>500.04399342904156</v>
      </c>
      <c r="BF1550" s="448">
        <f t="shared" si="872"/>
        <v>26.950039946225733</v>
      </c>
    </row>
    <row r="1551" spans="1:58" x14ac:dyDescent="0.25">
      <c r="A1551" s="8">
        <v>1545</v>
      </c>
      <c r="B1551" s="9">
        <v>33</v>
      </c>
      <c r="C1551" s="10" t="s">
        <v>11</v>
      </c>
      <c r="D1551" s="10" t="s">
        <v>9</v>
      </c>
      <c r="E1551" s="11" t="s">
        <v>7</v>
      </c>
      <c r="F1551" s="12" t="s">
        <v>40</v>
      </c>
      <c r="G1551" s="13">
        <v>42375</v>
      </c>
      <c r="H1551" s="14">
        <v>33</v>
      </c>
      <c r="I1551" s="11">
        <v>233</v>
      </c>
      <c r="J1551" s="39"/>
      <c r="K1551" s="39"/>
      <c r="L1551" s="44">
        <v>75.001994002289706</v>
      </c>
      <c r="M1551" s="39"/>
      <c r="N1551" s="39"/>
      <c r="O1551" s="39"/>
      <c r="P1551" s="39"/>
      <c r="Q1551" s="39"/>
      <c r="R1551" s="39"/>
      <c r="S1551" s="315">
        <v>32866.623791743375</v>
      </c>
      <c r="T1551" s="323">
        <v>1710.0454632522051</v>
      </c>
      <c r="U1551" s="328">
        <v>71.330446390560297</v>
      </c>
      <c r="V1551" s="287">
        <f t="shared" si="855"/>
        <v>19.219736842105267</v>
      </c>
      <c r="W1551" s="298">
        <f t="shared" si="856"/>
        <v>460.76571022402669</v>
      </c>
      <c r="X1551" s="305">
        <f t="shared" si="857"/>
        <v>23.973570190337522</v>
      </c>
      <c r="Y1551" s="39">
        <v>448.05</v>
      </c>
      <c r="Z1551" s="262">
        <v>279</v>
      </c>
      <c r="AA1551" s="192">
        <v>3.37</v>
      </c>
      <c r="AB1551" s="71">
        <v>17.286907003038422</v>
      </c>
      <c r="AC1551" s="253">
        <f t="shared" si="858"/>
        <v>1.4405755835865351E-3</v>
      </c>
      <c r="AD1551" s="78">
        <f t="shared" si="859"/>
        <v>7.7453986827113646</v>
      </c>
      <c r="AE1551" s="163">
        <v>0.60252983122499992</v>
      </c>
      <c r="AF1551" s="165">
        <v>0.576336711675</v>
      </c>
      <c r="AG1551" s="167">
        <v>0.45131681859999995</v>
      </c>
      <c r="AH1551" s="169">
        <v>0.424448560975</v>
      </c>
      <c r="AI1551" s="177">
        <f t="shared" si="860"/>
        <v>3.485469269425101</v>
      </c>
      <c r="AJ1551" s="177">
        <f t="shared" si="861"/>
        <v>2.4553181254483354</v>
      </c>
      <c r="AK1551" s="258">
        <f t="shared" si="862"/>
        <v>294.63817505380024</v>
      </c>
      <c r="AL1551" s="107">
        <v>225.58343291944982</v>
      </c>
      <c r="AS1551" s="456">
        <v>24.262967087413731</v>
      </c>
      <c r="AT1551" s="437">
        <v>23.534500629017362</v>
      </c>
      <c r="AU1551" s="350">
        <f t="shared" si="863"/>
        <v>0.72846645839636892</v>
      </c>
      <c r="AV1551" s="415">
        <f t="shared" si="864"/>
        <v>10.871022403515722</v>
      </c>
      <c r="AW1551" s="347">
        <f t="shared" si="865"/>
        <v>10.54463300683123</v>
      </c>
      <c r="AX1551" s="350">
        <f t="shared" si="866"/>
        <v>0.32638939668449307</v>
      </c>
      <c r="AY1551" s="207">
        <v>1.0449999999999999</v>
      </c>
      <c r="AZ1551" s="220">
        <v>0.96762017883847462</v>
      </c>
      <c r="BA1551" s="224">
        <f t="shared" si="867"/>
        <v>7.7379821161525308E-2</v>
      </c>
      <c r="BB1551" s="226">
        <f t="shared" si="868"/>
        <v>0.46821225</v>
      </c>
      <c r="BC1551" s="220">
        <f t="shared" si="869"/>
        <v>0.43354222112857854</v>
      </c>
      <c r="BD1551" s="224">
        <f t="shared" si="870"/>
        <v>3.4670028871421413E-2</v>
      </c>
      <c r="BE1551" s="236">
        <f t="shared" si="871"/>
        <v>223.40329485839902</v>
      </c>
      <c r="BF1551" s="446">
        <f t="shared" si="872"/>
        <v>23.730546278127154</v>
      </c>
    </row>
    <row r="1552" spans="1:58" x14ac:dyDescent="0.25">
      <c r="A1552" s="15">
        <v>1546</v>
      </c>
      <c r="B1552" s="16">
        <v>34</v>
      </c>
      <c r="C1552" s="17" t="s">
        <v>11</v>
      </c>
      <c r="D1552" s="17" t="s">
        <v>9</v>
      </c>
      <c r="E1552" s="18" t="s">
        <v>7</v>
      </c>
      <c r="F1552" s="19" t="s">
        <v>40</v>
      </c>
      <c r="G1552" s="20">
        <v>42375</v>
      </c>
      <c r="H1552" s="21">
        <v>33</v>
      </c>
      <c r="I1552" s="18">
        <v>233</v>
      </c>
      <c r="J1552" s="40"/>
      <c r="K1552" s="40"/>
      <c r="L1552" s="43">
        <v>74.988330943667208</v>
      </c>
      <c r="M1552" s="40"/>
      <c r="N1552" s="40"/>
      <c r="O1552" s="40"/>
      <c r="P1552" s="40"/>
      <c r="Q1552" s="40"/>
      <c r="R1552" s="40"/>
      <c r="S1552" s="313">
        <v>32860.636502824404</v>
      </c>
      <c r="T1552" s="321">
        <v>1709.7339455156123</v>
      </c>
      <c r="U1552" s="326">
        <v>71.317452175092185</v>
      </c>
      <c r="V1552" s="288">
        <f t="shared" si="855"/>
        <v>19.219736842105263</v>
      </c>
      <c r="W1552" s="299">
        <f t="shared" si="856"/>
        <v>460.76571022402663</v>
      </c>
      <c r="X1552" s="306">
        <f t="shared" si="857"/>
        <v>23.973570190337526</v>
      </c>
      <c r="Y1552" s="40">
        <v>447.57</v>
      </c>
      <c r="Z1552" s="263">
        <v>279</v>
      </c>
      <c r="AA1552" s="193">
        <v>3.37</v>
      </c>
      <c r="AB1552" s="72">
        <v>17.490432778220331</v>
      </c>
      <c r="AC1552" s="254">
        <f t="shared" si="858"/>
        <v>1.4575360648516943E-3</v>
      </c>
      <c r="AD1552" s="79">
        <f t="shared" si="859"/>
        <v>7.828192998548074</v>
      </c>
      <c r="AE1552" s="163">
        <v>0.62339825182499997</v>
      </c>
      <c r="AF1552" s="165">
        <v>0.59668472407500006</v>
      </c>
      <c r="AG1552" s="167">
        <v>0.47366873919999997</v>
      </c>
      <c r="AH1552" s="169">
        <v>0.44450945777500001</v>
      </c>
      <c r="AI1552" s="178">
        <f t="shared" si="860"/>
        <v>3.5642242803807358</v>
      </c>
      <c r="AJ1552" s="178">
        <f t="shared" si="861"/>
        <v>2.5414434474629921</v>
      </c>
      <c r="AK1552" s="259">
        <f t="shared" si="862"/>
        <v>304.97321369555908</v>
      </c>
      <c r="AL1552" s="108">
        <v>218.79588616965216</v>
      </c>
      <c r="AS1552" s="455">
        <v>24.266883909560487</v>
      </c>
      <c r="AT1552" s="437">
        <v>23.538366500897364</v>
      </c>
      <c r="AU1552" s="351">
        <f t="shared" si="863"/>
        <v>0.72851740866312298</v>
      </c>
      <c r="AV1552" s="416">
        <f t="shared" si="864"/>
        <v>10.861129231401987</v>
      </c>
      <c r="AW1552" s="348">
        <f t="shared" si="865"/>
        <v>10.535066694806634</v>
      </c>
      <c r="AX1552" s="351">
        <f t="shared" si="866"/>
        <v>0.32606253659535395</v>
      </c>
      <c r="AY1552" s="208">
        <v>1.22</v>
      </c>
      <c r="AZ1552" s="221">
        <v>1.0535447387279975</v>
      </c>
      <c r="BA1552" s="223">
        <f t="shared" si="867"/>
        <v>0.1664552612720025</v>
      </c>
      <c r="BB1552" s="227">
        <f t="shared" si="868"/>
        <v>0.54603539999999995</v>
      </c>
      <c r="BC1552" s="221">
        <f t="shared" si="869"/>
        <v>0.47153501871248982</v>
      </c>
      <c r="BD1552" s="223">
        <f t="shared" si="870"/>
        <v>7.4500381287510145E-2</v>
      </c>
      <c r="BE1552" s="237">
        <f t="shared" si="871"/>
        <v>105.07587831447051</v>
      </c>
      <c r="BF1552" s="447">
        <f t="shared" si="872"/>
        <v>24.008256453770155</v>
      </c>
    </row>
    <row r="1553" spans="1:58" x14ac:dyDescent="0.25">
      <c r="A1553" s="15">
        <v>1547</v>
      </c>
      <c r="B1553" s="16">
        <v>35</v>
      </c>
      <c r="C1553" s="17" t="s">
        <v>11</v>
      </c>
      <c r="D1553" s="17" t="s">
        <v>9</v>
      </c>
      <c r="E1553" s="18" t="s">
        <v>7</v>
      </c>
      <c r="F1553" s="19" t="s">
        <v>40</v>
      </c>
      <c r="G1553" s="20">
        <v>42375</v>
      </c>
      <c r="H1553" s="21">
        <v>33</v>
      </c>
      <c r="I1553" s="18">
        <v>233</v>
      </c>
      <c r="J1553" s="40"/>
      <c r="K1553" s="40"/>
      <c r="L1553" s="43">
        <v>75.001994002289706</v>
      </c>
      <c r="M1553" s="40"/>
      <c r="N1553" s="40"/>
      <c r="O1553" s="40"/>
      <c r="P1553" s="40"/>
      <c r="Q1553" s="40"/>
      <c r="R1553" s="40"/>
      <c r="S1553" s="313">
        <v>32866.623791743375</v>
      </c>
      <c r="T1553" s="321">
        <v>1710.0454632522051</v>
      </c>
      <c r="U1553" s="326">
        <v>71.330446390560297</v>
      </c>
      <c r="V1553" s="288">
        <f t="shared" si="855"/>
        <v>19.219736842105267</v>
      </c>
      <c r="W1553" s="299">
        <f t="shared" si="856"/>
        <v>460.76571022402669</v>
      </c>
      <c r="X1553" s="306">
        <f t="shared" si="857"/>
        <v>23.973570190337522</v>
      </c>
      <c r="Y1553" s="40">
        <v>447.65</v>
      </c>
      <c r="Z1553" s="263">
        <v>263</v>
      </c>
      <c r="AA1553" s="193">
        <v>3.4</v>
      </c>
      <c r="AB1553" s="72">
        <v>16.291735640781987</v>
      </c>
      <c r="AC1553" s="254">
        <f t="shared" si="858"/>
        <v>1.3576446367318323E-3</v>
      </c>
      <c r="AD1553" s="79">
        <f t="shared" si="859"/>
        <v>7.2929954595960558</v>
      </c>
      <c r="AE1553" s="163">
        <v>0.57108683142499994</v>
      </c>
      <c r="AF1553" s="165">
        <v>0.54779306057499999</v>
      </c>
      <c r="AG1553" s="167">
        <v>0.4297193735999999</v>
      </c>
      <c r="AH1553" s="169">
        <v>0.40349317717500005</v>
      </c>
      <c r="AI1553" s="178">
        <f t="shared" si="860"/>
        <v>3.5053774749170206</v>
      </c>
      <c r="AJ1553" s="178">
        <f t="shared" si="861"/>
        <v>2.4766739779705436</v>
      </c>
      <c r="AK1553" s="259">
        <f t="shared" si="862"/>
        <v>297.20087735646524</v>
      </c>
      <c r="AL1553" s="108">
        <v>230.13883342266976</v>
      </c>
      <c r="AS1553" s="455">
        <v>23.347296521829239</v>
      </c>
      <c r="AT1553" s="437">
        <v>22.630741163254832</v>
      </c>
      <c r="AU1553" s="351">
        <f t="shared" si="863"/>
        <v>0.71655535857440711</v>
      </c>
      <c r="AV1553" s="416">
        <f t="shared" si="864"/>
        <v>10.451417287996859</v>
      </c>
      <c r="AW1553" s="348">
        <f t="shared" si="865"/>
        <v>10.130651281731025</v>
      </c>
      <c r="AX1553" s="351">
        <f t="shared" si="866"/>
        <v>0.32076600626583329</v>
      </c>
      <c r="AY1553" s="208">
        <v>1.04</v>
      </c>
      <c r="AZ1553" s="221">
        <v>0.87972117874352052</v>
      </c>
      <c r="BA1553" s="223">
        <f t="shared" si="867"/>
        <v>0.16027882125647952</v>
      </c>
      <c r="BB1553" s="227">
        <f t="shared" si="868"/>
        <v>0.46555599999999997</v>
      </c>
      <c r="BC1553" s="221">
        <f t="shared" si="869"/>
        <v>0.39380718566453693</v>
      </c>
      <c r="BD1553" s="223">
        <f t="shared" si="870"/>
        <v>7.1748814335463054E-2</v>
      </c>
      <c r="BE1553" s="237">
        <f t="shared" si="871"/>
        <v>101.64621571999093</v>
      </c>
      <c r="BF1553" s="447">
        <f t="shared" si="872"/>
        <v>22.736185621714604</v>
      </c>
    </row>
    <row r="1554" spans="1:58" ht="15.75" thickBot="1" x14ac:dyDescent="0.3">
      <c r="A1554" s="22">
        <v>1548</v>
      </c>
      <c r="B1554" s="23">
        <v>36</v>
      </c>
      <c r="C1554" s="24" t="s">
        <v>11</v>
      </c>
      <c r="D1554" s="24" t="s">
        <v>9</v>
      </c>
      <c r="E1554" s="25" t="s">
        <v>7</v>
      </c>
      <c r="F1554" s="26" t="s">
        <v>40</v>
      </c>
      <c r="G1554" s="27">
        <v>42375</v>
      </c>
      <c r="H1554" s="28">
        <v>33</v>
      </c>
      <c r="I1554" s="25">
        <v>233</v>
      </c>
      <c r="J1554" s="41"/>
      <c r="K1554" s="41"/>
      <c r="L1554" s="42">
        <v>74.996528778840698</v>
      </c>
      <c r="M1554" s="41"/>
      <c r="N1554" s="41"/>
      <c r="O1554" s="41"/>
      <c r="P1554" s="41"/>
      <c r="Q1554" s="41"/>
      <c r="R1554" s="41"/>
      <c r="S1554" s="314">
        <v>32864.228876175781</v>
      </c>
      <c r="T1554" s="322">
        <v>1709.9208561575676</v>
      </c>
      <c r="U1554" s="327">
        <v>71.325248704373053</v>
      </c>
      <c r="V1554" s="289">
        <f t="shared" si="855"/>
        <v>19.219736842105267</v>
      </c>
      <c r="W1554" s="300">
        <f t="shared" si="856"/>
        <v>460.76571022402658</v>
      </c>
      <c r="X1554" s="307">
        <f t="shared" si="857"/>
        <v>23.973570190337519</v>
      </c>
      <c r="Y1554" s="41">
        <v>450.88</v>
      </c>
      <c r="Z1554" s="264">
        <v>293</v>
      </c>
      <c r="AA1554" s="194">
        <v>3.32</v>
      </c>
      <c r="AB1554" s="73">
        <v>15.807651296844643</v>
      </c>
      <c r="AC1554" s="255">
        <f t="shared" si="858"/>
        <v>1.3173042747370537E-3</v>
      </c>
      <c r="AD1554" s="80">
        <f t="shared" si="859"/>
        <v>7.1273538167213131</v>
      </c>
      <c r="AE1554" s="145">
        <v>0.58090216662499994</v>
      </c>
      <c r="AF1554" s="150">
        <v>0.55540725587500006</v>
      </c>
      <c r="AG1554" s="155">
        <v>0.4375579208</v>
      </c>
      <c r="AH1554" s="160">
        <v>0.40934289617500003</v>
      </c>
      <c r="AI1554" s="179">
        <f t="shared" si="860"/>
        <v>3.6748164272889392</v>
      </c>
      <c r="AJ1554" s="179">
        <f t="shared" si="861"/>
        <v>2.5895238229142157</v>
      </c>
      <c r="AK1554" s="260">
        <f t="shared" si="862"/>
        <v>310.74285874970587</v>
      </c>
      <c r="AL1554" s="109">
        <v>225.69731793203033</v>
      </c>
      <c r="AS1554" s="457">
        <v>23.276994804528606</v>
      </c>
      <c r="AT1554" s="437">
        <v>22.56135393507714</v>
      </c>
      <c r="AU1554" s="352">
        <f t="shared" si="863"/>
        <v>0.71564086945146599</v>
      </c>
      <c r="AV1554" s="417">
        <f t="shared" si="864"/>
        <v>10.495131417465858</v>
      </c>
      <c r="AW1554" s="349">
        <f t="shared" si="865"/>
        <v>10.172463262247581</v>
      </c>
      <c r="AX1554" s="352">
        <f t="shared" si="866"/>
        <v>0.32266815521827696</v>
      </c>
      <c r="AY1554" s="209">
        <v>0.88200000000000001</v>
      </c>
      <c r="AZ1554" s="222">
        <v>0.734278592903991</v>
      </c>
      <c r="BA1554" s="225">
        <f t="shared" si="867"/>
        <v>0.14772140709600901</v>
      </c>
      <c r="BB1554" s="228">
        <f t="shared" si="868"/>
        <v>0.39767616</v>
      </c>
      <c r="BC1554" s="222">
        <f t="shared" si="869"/>
        <v>0.33107153196855149</v>
      </c>
      <c r="BD1554" s="225">
        <f t="shared" si="870"/>
        <v>6.6604628031448537E-2</v>
      </c>
      <c r="BE1554" s="238">
        <f t="shared" si="871"/>
        <v>107.0098884623454</v>
      </c>
      <c r="BF1554" s="448">
        <f t="shared" si="872"/>
        <v>22.088804554945419</v>
      </c>
    </row>
    <row r="1555" spans="1:58" x14ac:dyDescent="0.25">
      <c r="A1555" s="8">
        <v>1549</v>
      </c>
      <c r="B1555" s="9">
        <v>37</v>
      </c>
      <c r="C1555" s="10" t="s">
        <v>11</v>
      </c>
      <c r="D1555" s="10" t="s">
        <v>9</v>
      </c>
      <c r="E1555" s="11" t="s">
        <v>8</v>
      </c>
      <c r="F1555" s="12" t="s">
        <v>40</v>
      </c>
      <c r="G1555" s="13">
        <v>42374</v>
      </c>
      <c r="H1555" s="14">
        <v>33</v>
      </c>
      <c r="I1555" s="11">
        <v>233</v>
      </c>
      <c r="J1555" s="39"/>
      <c r="K1555" s="39"/>
      <c r="L1555" s="44">
        <v>75.004726614014203</v>
      </c>
      <c r="M1555" s="39"/>
      <c r="N1555" s="39"/>
      <c r="O1555" s="39"/>
      <c r="P1555" s="39"/>
      <c r="Q1555" s="39"/>
      <c r="R1555" s="39"/>
      <c r="S1555" s="315">
        <v>32867.821249527158</v>
      </c>
      <c r="T1555" s="323">
        <v>1710.1077667995237</v>
      </c>
      <c r="U1555" s="328">
        <v>71.33304523365392</v>
      </c>
      <c r="V1555" s="287">
        <f t="shared" si="855"/>
        <v>19.219736842105263</v>
      </c>
      <c r="W1555" s="298">
        <f t="shared" si="856"/>
        <v>460.76571022402652</v>
      </c>
      <c r="X1555" s="305">
        <f t="shared" si="857"/>
        <v>23.973570190337522</v>
      </c>
      <c r="Y1555" s="39">
        <v>436.53000000000003</v>
      </c>
      <c r="Z1555" s="262">
        <v>357.1</v>
      </c>
      <c r="AA1555" s="192">
        <v>3.18</v>
      </c>
      <c r="AB1555" s="71">
        <v>15.425681125005092</v>
      </c>
      <c r="AC1555" s="253">
        <f t="shared" si="858"/>
        <v>1.2854734270837575E-3</v>
      </c>
      <c r="AD1555" s="78">
        <f t="shared" si="859"/>
        <v>6.7337725814984735</v>
      </c>
      <c r="AE1555" s="163">
        <v>0.513148970925</v>
      </c>
      <c r="AF1555" s="165">
        <v>0.49049040677499994</v>
      </c>
      <c r="AG1555" s="167">
        <v>0.38932256399999998</v>
      </c>
      <c r="AH1555" s="169">
        <v>0.36314411087500004</v>
      </c>
      <c r="AI1555" s="177">
        <f t="shared" si="860"/>
        <v>3.3265887370975369</v>
      </c>
      <c r="AJ1555" s="177">
        <f t="shared" si="861"/>
        <v>2.3541528437687069</v>
      </c>
      <c r="AK1555" s="258">
        <f t="shared" si="862"/>
        <v>282.49834125224487</v>
      </c>
      <c r="AL1555" s="107">
        <v>195.81958488153685</v>
      </c>
      <c r="AS1555" s="455">
        <v>22.366193251018274</v>
      </c>
      <c r="AT1555" s="347">
        <v>21.612209448457254</v>
      </c>
      <c r="AU1555" s="350">
        <f t="shared" si="863"/>
        <v>0.75398380256102016</v>
      </c>
      <c r="AV1555" s="415">
        <f t="shared" si="864"/>
        <v>9.7635143398670081</v>
      </c>
      <c r="AW1555" s="347">
        <f t="shared" si="865"/>
        <v>9.434377790535045</v>
      </c>
      <c r="AX1555" s="350">
        <f t="shared" si="866"/>
        <v>0.32913654933196218</v>
      </c>
      <c r="AY1555" s="207">
        <v>1.101</v>
      </c>
      <c r="AZ1555" s="220">
        <v>0.90775678523412806</v>
      </c>
      <c r="BA1555" s="224">
        <f t="shared" si="867"/>
        <v>0.19324321476587192</v>
      </c>
      <c r="BB1555" s="226">
        <f t="shared" si="868"/>
        <v>0.48061953000000002</v>
      </c>
      <c r="BC1555" s="220">
        <f t="shared" si="869"/>
        <v>0.39626306945825396</v>
      </c>
      <c r="BD1555" s="224">
        <f t="shared" si="870"/>
        <v>8.4356460541746073E-2</v>
      </c>
      <c r="BE1555" s="236">
        <f t="shared" si="871"/>
        <v>79.825214787978027</v>
      </c>
      <c r="BF1555" s="446">
        <f t="shared" si="872"/>
        <v>20.458902528952784</v>
      </c>
    </row>
    <row r="1556" spans="1:58" x14ac:dyDescent="0.25">
      <c r="A1556" s="15">
        <v>1550</v>
      </c>
      <c r="B1556" s="16">
        <v>38</v>
      </c>
      <c r="C1556" s="17" t="s">
        <v>11</v>
      </c>
      <c r="D1556" s="17" t="s">
        <v>9</v>
      </c>
      <c r="E1556" s="18" t="s">
        <v>8</v>
      </c>
      <c r="F1556" s="19" t="s">
        <v>40</v>
      </c>
      <c r="G1556" s="20">
        <v>42374</v>
      </c>
      <c r="H1556" s="21">
        <v>33</v>
      </c>
      <c r="I1556" s="18">
        <v>233</v>
      </c>
      <c r="J1556" s="40"/>
      <c r="K1556" s="40"/>
      <c r="L1556" s="43">
        <v>74.993796167116201</v>
      </c>
      <c r="M1556" s="40"/>
      <c r="N1556" s="40"/>
      <c r="O1556" s="40"/>
      <c r="P1556" s="40"/>
      <c r="Q1556" s="40"/>
      <c r="R1556" s="40"/>
      <c r="S1556" s="313">
        <v>32863.031418391991</v>
      </c>
      <c r="T1556" s="321">
        <v>1709.8585526102493</v>
      </c>
      <c r="U1556" s="326">
        <v>71.32264986127943</v>
      </c>
      <c r="V1556" s="288"/>
      <c r="W1556" s="299"/>
      <c r="X1556" s="306"/>
      <c r="Y1556" s="40">
        <v>431.34000000000003</v>
      </c>
      <c r="Z1556" s="263"/>
      <c r="AA1556" s="193"/>
      <c r="AB1556" s="72"/>
      <c r="AC1556" s="254"/>
      <c r="AD1556" s="79"/>
      <c r="AE1556" s="163"/>
      <c r="AF1556" s="165"/>
      <c r="AG1556" s="167"/>
      <c r="AH1556" s="169"/>
      <c r="AI1556" s="178"/>
      <c r="AJ1556" s="178"/>
      <c r="AK1556" s="259"/>
      <c r="AL1556" s="108"/>
      <c r="AS1556" s="455"/>
      <c r="AT1556" s="348"/>
      <c r="AU1556" s="351"/>
      <c r="AV1556" s="416"/>
      <c r="AW1556" s="348"/>
      <c r="AX1556" s="351"/>
      <c r="AY1556" s="208"/>
      <c r="AZ1556" s="221"/>
      <c r="BA1556" s="223"/>
      <c r="BB1556" s="227"/>
      <c r="BC1556" s="221"/>
      <c r="BD1556" s="223"/>
      <c r="BE1556" s="237"/>
      <c r="BF1556" s="447"/>
    </row>
    <row r="1557" spans="1:58" x14ac:dyDescent="0.25">
      <c r="A1557" s="15">
        <v>1551</v>
      </c>
      <c r="B1557" s="16">
        <v>39</v>
      </c>
      <c r="C1557" s="17" t="s">
        <v>11</v>
      </c>
      <c r="D1557" s="17" t="s">
        <v>9</v>
      </c>
      <c r="E1557" s="18" t="s">
        <v>8</v>
      </c>
      <c r="F1557" s="19" t="s">
        <v>40</v>
      </c>
      <c r="G1557" s="20">
        <v>42374</v>
      </c>
      <c r="H1557" s="21">
        <v>33</v>
      </c>
      <c r="I1557" s="18">
        <v>233</v>
      </c>
      <c r="J1557" s="40"/>
      <c r="K1557" s="40"/>
      <c r="L1557" s="43">
        <v>74.991063555391705</v>
      </c>
      <c r="M1557" s="40"/>
      <c r="N1557" s="40"/>
      <c r="O1557" s="40"/>
      <c r="P1557" s="40"/>
      <c r="Q1557" s="40"/>
      <c r="R1557" s="40"/>
      <c r="S1557" s="313">
        <v>32861.833960608194</v>
      </c>
      <c r="T1557" s="321">
        <v>1709.7962490629307</v>
      </c>
      <c r="U1557" s="326">
        <v>71.320051018185808</v>
      </c>
      <c r="V1557" s="288">
        <f t="shared" ref="V1557:V1582" si="873">S1557/T1557</f>
        <v>19.219736842105263</v>
      </c>
      <c r="W1557" s="299">
        <f t="shared" ref="W1557:W1582" si="874">S1557/U1557</f>
        <v>460.76571022402658</v>
      </c>
      <c r="X1557" s="306">
        <f t="shared" ref="X1557:X1582" si="875">T1557/U1557</f>
        <v>23.973570190337522</v>
      </c>
      <c r="Y1557" s="40">
        <v>435.78999999999996</v>
      </c>
      <c r="Z1557" s="263">
        <v>349.1</v>
      </c>
      <c r="AA1557" s="193">
        <v>3.19</v>
      </c>
      <c r="AB1557" s="72">
        <v>16.117111581526508</v>
      </c>
      <c r="AC1557" s="254">
        <f t="shared" ref="AC1557:AC1582" si="876">(AB1557/12000)</f>
        <v>1.3430926317938756E-3</v>
      </c>
      <c r="AD1557" s="79">
        <f t="shared" ref="AD1557:AD1582" si="877">Y1557*AB1557/1000</f>
        <v>7.0236760561134357</v>
      </c>
      <c r="AE1557" s="163">
        <v>0.51969499142499997</v>
      </c>
      <c r="AF1557" s="165">
        <v>0.49782791737499993</v>
      </c>
      <c r="AG1557" s="167">
        <v>0.39512203629999998</v>
      </c>
      <c r="AH1557" s="169">
        <v>0.37154782937500003</v>
      </c>
      <c r="AI1557" s="178">
        <f t="shared" ref="AI1557:AI1582" si="878">AE1557/AB1557*100</f>
        <v>3.2244921107369899</v>
      </c>
      <c r="AJ1557" s="178">
        <f t="shared" ref="AJ1557:AJ1582" si="879">AH1557/AB1557*100</f>
        <v>2.3053003479908241</v>
      </c>
      <c r="AK1557" s="259">
        <f t="shared" ref="AK1557:AK1582" si="880">AH1557/AC1557</f>
        <v>276.6360417588989</v>
      </c>
      <c r="AL1557" s="108">
        <v>204.77094687036396</v>
      </c>
      <c r="AS1557" s="455">
        <v>22.232678212573511</v>
      </c>
      <c r="AT1557" s="348">
        <v>21.479436737872522</v>
      </c>
      <c r="AU1557" s="351">
        <f t="shared" ref="AU1557:AU1582" si="881">AS1557-AT1557</f>
        <v>0.75324147470098879</v>
      </c>
      <c r="AV1557" s="416">
        <f t="shared" ref="AV1557:AV1582" si="882">AS1557*Y1557/1000</f>
        <v>9.6887788382574094</v>
      </c>
      <c r="AW1557" s="348">
        <f t="shared" ref="AW1557:AW1582" si="883">AT1557*Y1557/1000</f>
        <v>9.3605237359974645</v>
      </c>
      <c r="AX1557" s="351">
        <f t="shared" ref="AX1557:AX1582" si="884">AU1557*Y1557/1000</f>
        <v>0.32825510225994392</v>
      </c>
      <c r="AY1557" s="208">
        <v>1.119</v>
      </c>
      <c r="AZ1557" s="221">
        <v>0.90380130081745458</v>
      </c>
      <c r="BA1557" s="223">
        <f t="shared" ref="BA1557:BA1582" si="885">AY1557-AZ1557</f>
        <v>0.21519869918254542</v>
      </c>
      <c r="BB1557" s="227">
        <f t="shared" ref="BB1557:BB1582" si="886">AY1557*Y1557/1000</f>
        <v>0.48764900999999999</v>
      </c>
      <c r="BC1557" s="221">
        <f t="shared" ref="BC1557:BC1582" si="887">AZ1557*Y1557/1000</f>
        <v>0.39386756888323848</v>
      </c>
      <c r="BD1557" s="223">
        <f t="shared" ref="BD1557:BD1582" si="888">BA1557*Y1557/1000</f>
        <v>9.3781441116761455E-2</v>
      </c>
      <c r="BE1557" s="237">
        <f t="shared" ref="BE1557:BE1582" si="889">AB1557/BA1557</f>
        <v>74.89409388973553</v>
      </c>
      <c r="BF1557" s="447">
        <f t="shared" ref="BF1557:BF1582" si="890">AB1557/AU1557</f>
        <v>21.397004974964307</v>
      </c>
    </row>
    <row r="1558" spans="1:58" ht="15.75" thickBot="1" x14ac:dyDescent="0.3">
      <c r="A1558" s="22">
        <v>1552</v>
      </c>
      <c r="B1558" s="23">
        <v>40</v>
      </c>
      <c r="C1558" s="24" t="s">
        <v>11</v>
      </c>
      <c r="D1558" s="24" t="s">
        <v>9</v>
      </c>
      <c r="E1558" s="25" t="s">
        <v>8</v>
      </c>
      <c r="F1558" s="26" t="s">
        <v>40</v>
      </c>
      <c r="G1558" s="27">
        <v>42374</v>
      </c>
      <c r="H1558" s="28">
        <v>33</v>
      </c>
      <c r="I1558" s="25">
        <v>233</v>
      </c>
      <c r="J1558" s="41"/>
      <c r="K1558" s="41"/>
      <c r="L1558" s="42">
        <v>74.999261390565195</v>
      </c>
      <c r="M1558" s="41"/>
      <c r="N1558" s="41"/>
      <c r="O1558" s="41"/>
      <c r="P1558" s="41"/>
      <c r="Q1558" s="41"/>
      <c r="R1558" s="41"/>
      <c r="S1558" s="314">
        <v>32865.426333959578</v>
      </c>
      <c r="T1558" s="322">
        <v>1709.9831597048862</v>
      </c>
      <c r="U1558" s="327">
        <v>71.327847547466661</v>
      </c>
      <c r="V1558" s="289">
        <f t="shared" si="873"/>
        <v>19.219736842105267</v>
      </c>
      <c r="W1558" s="300">
        <f t="shared" si="874"/>
        <v>460.76571022402669</v>
      </c>
      <c r="X1558" s="307">
        <f t="shared" si="875"/>
        <v>23.973570190337526</v>
      </c>
      <c r="Y1558" s="41">
        <v>463.14999999999992</v>
      </c>
      <c r="Z1558" s="264">
        <v>343.1</v>
      </c>
      <c r="AA1558" s="194">
        <v>3.19</v>
      </c>
      <c r="AB1558" s="73">
        <v>15.335916102557743</v>
      </c>
      <c r="AC1558" s="255">
        <f t="shared" si="876"/>
        <v>1.2779930085464785E-3</v>
      </c>
      <c r="AD1558" s="80">
        <f t="shared" si="877"/>
        <v>7.1028295428996167</v>
      </c>
      <c r="AE1558" s="145">
        <v>0.50943750882499994</v>
      </c>
      <c r="AF1558" s="150">
        <v>0.48843911297499992</v>
      </c>
      <c r="AG1558" s="155">
        <v>0.38637356459999994</v>
      </c>
      <c r="AH1558" s="160">
        <v>0.36376984047499999</v>
      </c>
      <c r="AI1558" s="179">
        <f t="shared" si="878"/>
        <v>3.321858996998786</v>
      </c>
      <c r="AJ1558" s="179">
        <f t="shared" si="879"/>
        <v>2.3720124578298263</v>
      </c>
      <c r="AK1558" s="260">
        <f t="shared" si="880"/>
        <v>284.64149493957916</v>
      </c>
      <c r="AL1558" s="109">
        <v>198.43894017088826</v>
      </c>
      <c r="AS1558" s="455">
        <v>21.164092624190253</v>
      </c>
      <c r="AT1558" s="349">
        <v>20.41679235927603</v>
      </c>
      <c r="AU1558" s="352">
        <f t="shared" si="881"/>
        <v>0.74730026491422308</v>
      </c>
      <c r="AV1558" s="417">
        <f t="shared" si="882"/>
        <v>9.8021494988937139</v>
      </c>
      <c r="AW1558" s="349">
        <f t="shared" si="883"/>
        <v>9.4560373811986924</v>
      </c>
      <c r="AX1558" s="352">
        <f t="shared" si="884"/>
        <v>0.34611211769502231</v>
      </c>
      <c r="AY1558" s="209">
        <v>1.079</v>
      </c>
      <c r="AZ1558" s="222">
        <v>0.89440445159081861</v>
      </c>
      <c r="BA1558" s="225">
        <f t="shared" si="885"/>
        <v>0.18459554840918135</v>
      </c>
      <c r="BB1558" s="228">
        <f t="shared" si="886"/>
        <v>0.4997388499999999</v>
      </c>
      <c r="BC1558" s="222">
        <f t="shared" si="887"/>
        <v>0.41424342175428758</v>
      </c>
      <c r="BD1558" s="225">
        <f t="shared" si="888"/>
        <v>8.5495428245712338E-2</v>
      </c>
      <c r="BE1558" s="238">
        <f t="shared" si="889"/>
        <v>83.07847201473993</v>
      </c>
      <c r="BF1558" s="448">
        <f t="shared" si="890"/>
        <v>20.521759221265679</v>
      </c>
    </row>
    <row r="1559" spans="1:58" x14ac:dyDescent="0.25">
      <c r="A1559" s="8">
        <v>1553</v>
      </c>
      <c r="B1559" s="9">
        <v>41</v>
      </c>
      <c r="C1559" s="10" t="s">
        <v>11</v>
      </c>
      <c r="D1559" s="10" t="s">
        <v>10</v>
      </c>
      <c r="E1559" s="11" t="s">
        <v>7</v>
      </c>
      <c r="F1559" s="12" t="s">
        <v>40</v>
      </c>
      <c r="G1559" s="13">
        <v>42375</v>
      </c>
      <c r="H1559" s="14">
        <v>33</v>
      </c>
      <c r="I1559" s="11">
        <v>233</v>
      </c>
      <c r="J1559" s="39"/>
      <c r="K1559" s="39"/>
      <c r="L1559" s="44">
        <v>180.01512084694784</v>
      </c>
      <c r="M1559" s="39"/>
      <c r="N1559" s="39"/>
      <c r="O1559" s="39"/>
      <c r="P1559" s="39"/>
      <c r="Q1559" s="39"/>
      <c r="R1559" s="39"/>
      <c r="S1559" s="315">
        <v>30304.345493778023</v>
      </c>
      <c r="T1559" s="323">
        <v>1666.9400190427366</v>
      </c>
      <c r="U1559" s="328">
        <v>104.37270706202008</v>
      </c>
      <c r="V1559" s="287">
        <f t="shared" si="873"/>
        <v>18.179625629949609</v>
      </c>
      <c r="W1559" s="298">
        <f t="shared" si="874"/>
        <v>290.3474131007319</v>
      </c>
      <c r="X1559" s="305">
        <f t="shared" si="875"/>
        <v>15.971033673125023</v>
      </c>
      <c r="Y1559" s="39">
        <v>444.52</v>
      </c>
      <c r="Z1559" s="262">
        <v>179</v>
      </c>
      <c r="AA1559" s="192">
        <v>3.5</v>
      </c>
      <c r="AB1559" s="71">
        <v>6.7702205278969689</v>
      </c>
      <c r="AC1559" s="253">
        <f t="shared" si="876"/>
        <v>5.6418504399141406E-4</v>
      </c>
      <c r="AD1559" s="78">
        <f t="shared" si="877"/>
        <v>3.0094984290607605</v>
      </c>
      <c r="AE1559" s="163">
        <v>0.21271894122500001</v>
      </c>
      <c r="AF1559" s="165">
        <v>0.20375216007499999</v>
      </c>
      <c r="AG1559" s="167">
        <v>0.15266121920000003</v>
      </c>
      <c r="AH1559" s="169">
        <v>0.14154265447499997</v>
      </c>
      <c r="AI1559" s="177">
        <f t="shared" si="878"/>
        <v>3.14197950197461</v>
      </c>
      <c r="AJ1559" s="177">
        <f t="shared" si="879"/>
        <v>2.0906653467456149</v>
      </c>
      <c r="AK1559" s="258">
        <f t="shared" si="880"/>
        <v>250.8798416094738</v>
      </c>
      <c r="AL1559" s="107">
        <v>142.52709324449287</v>
      </c>
      <c r="AS1559" s="456">
        <v>11.587401613436567</v>
      </c>
      <c r="AT1559" s="348">
        <v>11.266710443274929</v>
      </c>
      <c r="AU1559" s="350">
        <f t="shared" si="881"/>
        <v>0.32069117016163773</v>
      </c>
      <c r="AV1559" s="415">
        <f t="shared" si="882"/>
        <v>5.1508317652048223</v>
      </c>
      <c r="AW1559" s="347">
        <f t="shared" si="883"/>
        <v>5.008278126244571</v>
      </c>
      <c r="AX1559" s="350">
        <f t="shared" si="884"/>
        <v>0.14255363896025119</v>
      </c>
      <c r="AY1559" s="207">
        <v>3.1E-2</v>
      </c>
      <c r="AZ1559" s="220">
        <v>2.3483680686024001E-2</v>
      </c>
      <c r="BA1559" s="224">
        <f t="shared" si="885"/>
        <v>7.5163193139759985E-3</v>
      </c>
      <c r="BB1559" s="226">
        <f t="shared" si="886"/>
        <v>1.378012E-2</v>
      </c>
      <c r="BC1559" s="220">
        <f t="shared" si="887"/>
        <v>1.0438965738551388E-2</v>
      </c>
      <c r="BD1559" s="224">
        <f t="shared" si="888"/>
        <v>3.3411542614486109E-3</v>
      </c>
      <c r="BE1559" s="236">
        <f t="shared" si="889"/>
        <v>900.73615091209365</v>
      </c>
      <c r="BF1559" s="446">
        <f t="shared" si="890"/>
        <v>21.111340622457988</v>
      </c>
    </row>
    <row r="1560" spans="1:58" x14ac:dyDescent="0.25">
      <c r="A1560" s="15">
        <v>1554</v>
      </c>
      <c r="B1560" s="16">
        <v>42</v>
      </c>
      <c r="C1560" s="17" t="s">
        <v>11</v>
      </c>
      <c r="D1560" s="17" t="s">
        <v>10</v>
      </c>
      <c r="E1560" s="18" t="s">
        <v>7</v>
      </c>
      <c r="F1560" s="19" t="s">
        <v>40</v>
      </c>
      <c r="G1560" s="20">
        <v>42375</v>
      </c>
      <c r="H1560" s="21">
        <v>33</v>
      </c>
      <c r="I1560" s="18">
        <v>233</v>
      </c>
      <c r="J1560" s="40"/>
      <c r="K1560" s="40"/>
      <c r="L1560" s="43">
        <v>180.01981509751752</v>
      </c>
      <c r="M1560" s="40"/>
      <c r="N1560" s="40"/>
      <c r="O1560" s="40"/>
      <c r="P1560" s="40"/>
      <c r="Q1560" s="40"/>
      <c r="R1560" s="40"/>
      <c r="S1560" s="313">
        <v>30305.135739566427</v>
      </c>
      <c r="T1560" s="321">
        <v>1666.9834878030119</v>
      </c>
      <c r="U1560" s="326">
        <v>104.37542878693563</v>
      </c>
      <c r="V1560" s="288">
        <f t="shared" si="873"/>
        <v>18.179625629949609</v>
      </c>
      <c r="W1560" s="299">
        <f t="shared" si="874"/>
        <v>290.34741310073196</v>
      </c>
      <c r="X1560" s="306">
        <f t="shared" si="875"/>
        <v>15.971033673125024</v>
      </c>
      <c r="Y1560" s="40">
        <v>446.4</v>
      </c>
      <c r="Z1560" s="263">
        <v>171</v>
      </c>
      <c r="AA1560" s="193">
        <v>3.5</v>
      </c>
      <c r="AB1560" s="72">
        <v>7.3468509204605859</v>
      </c>
      <c r="AC1560" s="254">
        <f t="shared" si="876"/>
        <v>6.122375767050488E-4</v>
      </c>
      <c r="AD1560" s="79">
        <f t="shared" si="877"/>
        <v>3.2796342508936056</v>
      </c>
      <c r="AE1560" s="163">
        <v>0.24345693732500001</v>
      </c>
      <c r="AF1560" s="165">
        <v>0.23171314597500001</v>
      </c>
      <c r="AG1560" s="167">
        <v>0.17627589399999999</v>
      </c>
      <c r="AH1560" s="169">
        <v>0.16536931327499999</v>
      </c>
      <c r="AI1560" s="178">
        <f t="shared" si="878"/>
        <v>3.3137590507925716</v>
      </c>
      <c r="AJ1560" s="178">
        <f t="shared" si="879"/>
        <v>2.2508870135700629</v>
      </c>
      <c r="AK1560" s="259">
        <f t="shared" si="880"/>
        <v>270.10644162840759</v>
      </c>
      <c r="AL1560" s="108">
        <v>137.28838266578998</v>
      </c>
      <c r="AS1560" s="455">
        <v>11.225243616664091</v>
      </c>
      <c r="AT1560" s="348">
        <v>10.905680781302586</v>
      </c>
      <c r="AU1560" s="351">
        <f t="shared" si="881"/>
        <v>0.31956283536150565</v>
      </c>
      <c r="AV1560" s="416">
        <f t="shared" si="882"/>
        <v>5.0109487504788506</v>
      </c>
      <c r="AW1560" s="348">
        <f t="shared" si="883"/>
        <v>4.8682959007734743</v>
      </c>
      <c r="AX1560" s="351">
        <f t="shared" si="884"/>
        <v>0.14265284970537612</v>
      </c>
      <c r="AY1560" s="208">
        <v>4.1000000000000002E-2</v>
      </c>
      <c r="AZ1560" s="221">
        <v>3.0041213012932881E-2</v>
      </c>
      <c r="BA1560" s="223">
        <f t="shared" si="885"/>
        <v>1.0958786987067121E-2</v>
      </c>
      <c r="BB1560" s="227">
        <f t="shared" si="886"/>
        <v>1.83024E-2</v>
      </c>
      <c r="BC1560" s="221">
        <f t="shared" si="887"/>
        <v>1.3410397488973236E-2</v>
      </c>
      <c r="BD1560" s="223">
        <f t="shared" si="888"/>
        <v>4.892002511026762E-3</v>
      </c>
      <c r="BE1560" s="237">
        <f t="shared" si="889"/>
        <v>670.4073114233247</v>
      </c>
      <c r="BF1560" s="447">
        <f t="shared" si="890"/>
        <v>22.990317106648074</v>
      </c>
    </row>
    <row r="1561" spans="1:58" x14ac:dyDescent="0.25">
      <c r="A1561" s="15">
        <v>1555</v>
      </c>
      <c r="B1561" s="16">
        <v>43</v>
      </c>
      <c r="C1561" s="17" t="s">
        <v>11</v>
      </c>
      <c r="D1561" s="17" t="s">
        <v>10</v>
      </c>
      <c r="E1561" s="18" t="s">
        <v>7</v>
      </c>
      <c r="F1561" s="19" t="s">
        <v>40</v>
      </c>
      <c r="G1561" s="20">
        <v>42375</v>
      </c>
      <c r="H1561" s="21">
        <v>33</v>
      </c>
      <c r="I1561" s="18">
        <v>233</v>
      </c>
      <c r="J1561" s="40"/>
      <c r="K1561" s="40"/>
      <c r="L1561" s="43">
        <v>180.00573234580838</v>
      </c>
      <c r="M1561" s="40"/>
      <c r="N1561" s="40"/>
      <c r="O1561" s="40"/>
      <c r="P1561" s="40"/>
      <c r="Q1561" s="40"/>
      <c r="R1561" s="40"/>
      <c r="S1561" s="313">
        <v>30302.765002201206</v>
      </c>
      <c r="T1561" s="321">
        <v>1666.8530815221852</v>
      </c>
      <c r="U1561" s="326">
        <v>104.36726361218892</v>
      </c>
      <c r="V1561" s="288">
        <f t="shared" si="873"/>
        <v>18.179625629949609</v>
      </c>
      <c r="W1561" s="299">
        <f t="shared" si="874"/>
        <v>290.34741310073196</v>
      </c>
      <c r="X1561" s="306">
        <f t="shared" si="875"/>
        <v>15.971033673125023</v>
      </c>
      <c r="Y1561" s="40">
        <v>455.10999999999996</v>
      </c>
      <c r="Z1561" s="263">
        <v>178</v>
      </c>
      <c r="AA1561" s="193">
        <v>3.5</v>
      </c>
      <c r="AB1561" s="72">
        <v>6.778459100230763</v>
      </c>
      <c r="AC1561" s="254">
        <f t="shared" si="876"/>
        <v>5.6487159168589689E-4</v>
      </c>
      <c r="AD1561" s="79">
        <f t="shared" si="877"/>
        <v>3.0849445211060225</v>
      </c>
      <c r="AE1561" s="163">
        <v>0.23455644402500003</v>
      </c>
      <c r="AF1561" s="165">
        <v>0.22431385517499999</v>
      </c>
      <c r="AG1561" s="167">
        <v>0.17230086030000002</v>
      </c>
      <c r="AH1561" s="169">
        <v>0.16089070967499997</v>
      </c>
      <c r="AI1561" s="178">
        <f t="shared" si="878"/>
        <v>3.4603210044745261</v>
      </c>
      <c r="AJ1561" s="178">
        <f t="shared" si="879"/>
        <v>2.3735587586494793</v>
      </c>
      <c r="AK1561" s="259">
        <f t="shared" si="880"/>
        <v>284.82705103793757</v>
      </c>
      <c r="AL1561" s="108">
        <v>137.40226767837049</v>
      </c>
      <c r="AS1561" s="455">
        <v>11.217059754315855</v>
      </c>
      <c r="AT1561" s="348">
        <v>10.897522416490698</v>
      </c>
      <c r="AU1561" s="351">
        <f t="shared" si="881"/>
        <v>0.3195373378251567</v>
      </c>
      <c r="AV1561" s="416">
        <f t="shared" si="882"/>
        <v>5.1049960647866879</v>
      </c>
      <c r="AW1561" s="348">
        <f t="shared" si="883"/>
        <v>4.9595714269690818</v>
      </c>
      <c r="AX1561" s="351">
        <f t="shared" si="884"/>
        <v>0.14542463781760706</v>
      </c>
      <c r="AY1561" s="208">
        <v>3.2000000000000001E-2</v>
      </c>
      <c r="AZ1561" s="221">
        <v>1.2727031370434544E-2</v>
      </c>
      <c r="BA1561" s="223">
        <f t="shared" si="885"/>
        <v>1.9272968629565457E-2</v>
      </c>
      <c r="BB1561" s="227">
        <f t="shared" si="886"/>
        <v>1.4563519999999998E-2</v>
      </c>
      <c r="BC1561" s="221">
        <f t="shared" si="887"/>
        <v>5.7921992469984647E-3</v>
      </c>
      <c r="BD1561" s="223">
        <f t="shared" si="888"/>
        <v>8.7713207530015335E-3</v>
      </c>
      <c r="BE1561" s="237">
        <f t="shared" si="889"/>
        <v>351.70809596152992</v>
      </c>
      <c r="BF1561" s="447">
        <f t="shared" si="890"/>
        <v>21.213355366751461</v>
      </c>
    </row>
    <row r="1562" spans="1:58" ht="15.75" thickBot="1" x14ac:dyDescent="0.3">
      <c r="A1562" s="22">
        <v>1556</v>
      </c>
      <c r="B1562" s="23">
        <v>44</v>
      </c>
      <c r="C1562" s="24" t="s">
        <v>11</v>
      </c>
      <c r="D1562" s="24" t="s">
        <v>10</v>
      </c>
      <c r="E1562" s="25" t="s">
        <v>7</v>
      </c>
      <c r="F1562" s="26" t="s">
        <v>40</v>
      </c>
      <c r="G1562" s="27">
        <v>42375</v>
      </c>
      <c r="H1562" s="28">
        <v>33</v>
      </c>
      <c r="I1562" s="25">
        <v>233</v>
      </c>
      <c r="J1562" s="41"/>
      <c r="K1562" s="41"/>
      <c r="L1562" s="42">
        <v>180.01042659637812</v>
      </c>
      <c r="M1562" s="41"/>
      <c r="N1562" s="41"/>
      <c r="O1562" s="41"/>
      <c r="P1562" s="41"/>
      <c r="Q1562" s="41"/>
      <c r="R1562" s="41"/>
      <c r="S1562" s="314">
        <v>30303.555247989618</v>
      </c>
      <c r="T1562" s="322">
        <v>1666.8965502824608</v>
      </c>
      <c r="U1562" s="327">
        <v>104.36998533710451</v>
      </c>
      <c r="V1562" s="289">
        <f t="shared" si="873"/>
        <v>18.179625629949612</v>
      </c>
      <c r="W1562" s="300">
        <f t="shared" si="874"/>
        <v>290.34741310073196</v>
      </c>
      <c r="X1562" s="307">
        <f t="shared" si="875"/>
        <v>15.971033673125021</v>
      </c>
      <c r="Y1562" s="41">
        <v>447.72</v>
      </c>
      <c r="Z1562" s="264">
        <v>109</v>
      </c>
      <c r="AA1562" s="194">
        <v>3.67</v>
      </c>
      <c r="AB1562" s="73">
        <v>4.3938423668601096</v>
      </c>
      <c r="AC1562" s="255">
        <f t="shared" si="876"/>
        <v>3.6615353057167582E-4</v>
      </c>
      <c r="AD1562" s="80">
        <f t="shared" si="877"/>
        <v>1.9672111044906084</v>
      </c>
      <c r="AE1562" s="145">
        <v>0.17221546912500002</v>
      </c>
      <c r="AF1562" s="150">
        <v>0.16428872947499998</v>
      </c>
      <c r="AG1562" s="155">
        <v>0.12901686130000001</v>
      </c>
      <c r="AH1562" s="160">
        <v>0.120557706875</v>
      </c>
      <c r="AI1562" s="179">
        <f t="shared" si="878"/>
        <v>3.919473088609394</v>
      </c>
      <c r="AJ1562" s="179">
        <f t="shared" si="879"/>
        <v>2.7437877103714108</v>
      </c>
      <c r="AK1562" s="260">
        <f t="shared" si="880"/>
        <v>329.25452524456927</v>
      </c>
      <c r="AL1562" s="109">
        <v>140.47716301804388</v>
      </c>
      <c r="AS1562" s="457">
        <v>6.1574360353300479</v>
      </c>
      <c r="AT1562" s="348">
        <v>5.8536623961352632</v>
      </c>
      <c r="AU1562" s="352">
        <f t="shared" si="881"/>
        <v>0.30377363919478473</v>
      </c>
      <c r="AV1562" s="417">
        <f t="shared" si="882"/>
        <v>2.7568072617379693</v>
      </c>
      <c r="AW1562" s="349">
        <f t="shared" si="883"/>
        <v>2.6208017279976801</v>
      </c>
      <c r="AX1562" s="352">
        <f t="shared" si="884"/>
        <v>0.13600553374028904</v>
      </c>
      <c r="AY1562" s="209">
        <v>3.4000000000000002E-2</v>
      </c>
      <c r="AZ1562" s="222">
        <v>7.5476890872186314E-3</v>
      </c>
      <c r="BA1562" s="225">
        <f t="shared" si="885"/>
        <v>2.6452310912781371E-2</v>
      </c>
      <c r="BB1562" s="228">
        <f t="shared" si="886"/>
        <v>1.5222480000000004E-2</v>
      </c>
      <c r="BC1562" s="222">
        <f t="shared" si="887"/>
        <v>3.3792513581295263E-3</v>
      </c>
      <c r="BD1562" s="225">
        <f t="shared" si="888"/>
        <v>1.1843228641870476E-2</v>
      </c>
      <c r="BE1562" s="238">
        <f t="shared" si="889"/>
        <v>166.10429165706913</v>
      </c>
      <c r="BF1562" s="448">
        <f t="shared" si="890"/>
        <v>14.464198995366759</v>
      </c>
    </row>
    <row r="1563" spans="1:58" x14ac:dyDescent="0.25">
      <c r="A1563" s="8">
        <v>1557</v>
      </c>
      <c r="B1563" s="9">
        <v>45</v>
      </c>
      <c r="C1563" s="10" t="s">
        <v>11</v>
      </c>
      <c r="D1563" s="10" t="s">
        <v>10</v>
      </c>
      <c r="E1563" s="11" t="s">
        <v>8</v>
      </c>
      <c r="F1563" s="12" t="s">
        <v>40</v>
      </c>
      <c r="G1563" s="13">
        <v>42374</v>
      </c>
      <c r="H1563" s="14">
        <v>33</v>
      </c>
      <c r="I1563" s="11">
        <v>233</v>
      </c>
      <c r="J1563" s="39"/>
      <c r="K1563" s="39"/>
      <c r="L1563" s="44">
        <v>180.00573234580838</v>
      </c>
      <c r="M1563" s="39"/>
      <c r="N1563" s="39"/>
      <c r="O1563" s="39"/>
      <c r="P1563" s="39"/>
      <c r="Q1563" s="39"/>
      <c r="R1563" s="39"/>
      <c r="S1563" s="315">
        <v>30302.765002201206</v>
      </c>
      <c r="T1563" s="323">
        <v>1666.8530815221852</v>
      </c>
      <c r="U1563" s="328">
        <v>104.36726361218892</v>
      </c>
      <c r="V1563" s="287">
        <f t="shared" si="873"/>
        <v>18.179625629949609</v>
      </c>
      <c r="W1563" s="298">
        <f t="shared" si="874"/>
        <v>290.34741310073196</v>
      </c>
      <c r="X1563" s="305">
        <f t="shared" si="875"/>
        <v>15.971033673125023</v>
      </c>
      <c r="Y1563" s="39">
        <v>451.63</v>
      </c>
      <c r="Z1563" s="262">
        <v>199.1</v>
      </c>
      <c r="AA1563" s="192">
        <v>3.48</v>
      </c>
      <c r="AB1563" s="71">
        <v>16.372668481195241</v>
      </c>
      <c r="AC1563" s="253">
        <f t="shared" si="876"/>
        <v>1.3643890400996035E-3</v>
      </c>
      <c r="AD1563" s="78">
        <f t="shared" si="877"/>
        <v>7.3943882661622062</v>
      </c>
      <c r="AE1563" s="163">
        <v>0.45082784442500007</v>
      </c>
      <c r="AF1563" s="165">
        <v>0.43017551307499996</v>
      </c>
      <c r="AG1563" s="167">
        <v>0.33275900780000001</v>
      </c>
      <c r="AH1563" s="169">
        <v>0.31164626407500001</v>
      </c>
      <c r="AI1563" s="177">
        <f t="shared" si="878"/>
        <v>2.7535391982241411</v>
      </c>
      <c r="AJ1563" s="177">
        <f t="shared" si="879"/>
        <v>1.9034543112684412</v>
      </c>
      <c r="AK1563" s="258">
        <f t="shared" si="880"/>
        <v>228.41451735221293</v>
      </c>
      <c r="AL1563" s="107">
        <v>112.26215115122567</v>
      </c>
      <c r="AS1563" s="455">
        <v>14.72781189397528</v>
      </c>
      <c r="AT1563" s="347">
        <v>13.871452569665134</v>
      </c>
      <c r="AU1563" s="350">
        <f t="shared" si="881"/>
        <v>0.85635932431014616</v>
      </c>
      <c r="AV1563" s="415">
        <f t="shared" si="882"/>
        <v>6.6515216856760562</v>
      </c>
      <c r="AW1563" s="347">
        <f t="shared" si="883"/>
        <v>6.264764124037864</v>
      </c>
      <c r="AX1563" s="350">
        <f t="shared" si="884"/>
        <v>0.38675756163819131</v>
      </c>
      <c r="AY1563" s="207">
        <v>3.5999999999999997E-2</v>
      </c>
      <c r="AZ1563" s="220">
        <v>4.3789880787915222E-3</v>
      </c>
      <c r="BA1563" s="224">
        <f t="shared" si="885"/>
        <v>3.1621011921208475E-2</v>
      </c>
      <c r="BB1563" s="226">
        <f t="shared" si="886"/>
        <v>1.6258679999999998E-2</v>
      </c>
      <c r="BC1563" s="220">
        <f t="shared" si="887"/>
        <v>1.9776823860246152E-3</v>
      </c>
      <c r="BD1563" s="224">
        <f t="shared" si="888"/>
        <v>1.4280997613975383E-2</v>
      </c>
      <c r="BE1563" s="236">
        <f t="shared" si="889"/>
        <v>517.7781318950756</v>
      </c>
      <c r="BF1563" s="446">
        <f t="shared" si="890"/>
        <v>19.118923583140177</v>
      </c>
    </row>
    <row r="1564" spans="1:58" x14ac:dyDescent="0.25">
      <c r="A1564" s="15">
        <v>1558</v>
      </c>
      <c r="B1564" s="16">
        <v>46</v>
      </c>
      <c r="C1564" s="17" t="s">
        <v>11</v>
      </c>
      <c r="D1564" s="17" t="s">
        <v>10</v>
      </c>
      <c r="E1564" s="18" t="s">
        <v>8</v>
      </c>
      <c r="F1564" s="19" t="s">
        <v>40</v>
      </c>
      <c r="G1564" s="20">
        <v>42374</v>
      </c>
      <c r="H1564" s="21">
        <v>33</v>
      </c>
      <c r="I1564" s="18">
        <v>233</v>
      </c>
      <c r="J1564" s="40"/>
      <c r="K1564" s="40"/>
      <c r="L1564" s="43">
        <v>180.0010380952387</v>
      </c>
      <c r="M1564" s="40"/>
      <c r="N1564" s="40"/>
      <c r="O1564" s="40"/>
      <c r="P1564" s="40"/>
      <c r="Q1564" s="40"/>
      <c r="R1564" s="40"/>
      <c r="S1564" s="313">
        <v>30301.974756412801</v>
      </c>
      <c r="T1564" s="321">
        <v>1666.8096127619099</v>
      </c>
      <c r="U1564" s="326">
        <v>104.36454188727338</v>
      </c>
      <c r="V1564" s="288">
        <f t="shared" si="873"/>
        <v>18.179625629949609</v>
      </c>
      <c r="W1564" s="299">
        <f t="shared" si="874"/>
        <v>290.3474131007319</v>
      </c>
      <c r="X1564" s="306">
        <f t="shared" si="875"/>
        <v>15.971033673125021</v>
      </c>
      <c r="Y1564" s="40">
        <v>446.05999999999995</v>
      </c>
      <c r="Z1564" s="263">
        <v>239.1</v>
      </c>
      <c r="AA1564" s="193">
        <v>3.43</v>
      </c>
      <c r="AB1564" s="72">
        <v>18.144153127666431</v>
      </c>
      <c r="AC1564" s="254">
        <f t="shared" si="876"/>
        <v>1.5120127606388692E-3</v>
      </c>
      <c r="AD1564" s="79">
        <f t="shared" si="877"/>
        <v>8.0933809441268885</v>
      </c>
      <c r="AE1564" s="163">
        <v>0.51041758802499992</v>
      </c>
      <c r="AF1564" s="165">
        <v>0.48721787337499994</v>
      </c>
      <c r="AG1564" s="167">
        <v>0.37506209309999994</v>
      </c>
      <c r="AH1564" s="169">
        <v>0.35160506887500004</v>
      </c>
      <c r="AI1564" s="178">
        <f t="shared" si="878"/>
        <v>2.8131243405717781</v>
      </c>
      <c r="AJ1564" s="178">
        <f t="shared" si="879"/>
        <v>1.9378422701849238</v>
      </c>
      <c r="AK1564" s="259">
        <f t="shared" si="880"/>
        <v>232.54107242219087</v>
      </c>
      <c r="AL1564" s="108">
        <v>127.06720278669033</v>
      </c>
      <c r="AS1564" s="455">
        <v>18.743948575913308</v>
      </c>
      <c r="AT1564" s="348">
        <v>17.87178255200369</v>
      </c>
      <c r="AU1564" s="351">
        <f t="shared" si="881"/>
        <v>0.87216602390961739</v>
      </c>
      <c r="AV1564" s="416">
        <f t="shared" si="882"/>
        <v>8.3609257017718885</v>
      </c>
      <c r="AW1564" s="348">
        <f t="shared" si="883"/>
        <v>7.9718873251467652</v>
      </c>
      <c r="AX1564" s="351">
        <f t="shared" si="884"/>
        <v>0.38903837662512386</v>
      </c>
      <c r="AY1564" s="208">
        <v>3.4000000000000002E-2</v>
      </c>
      <c r="AZ1564" s="221">
        <v>2.8818383465663598E-4</v>
      </c>
      <c r="BA1564" s="223">
        <f t="shared" si="885"/>
        <v>3.371181616534337E-2</v>
      </c>
      <c r="BB1564" s="227">
        <f t="shared" si="886"/>
        <v>1.5166039999999999E-2</v>
      </c>
      <c r="BC1564" s="221">
        <f t="shared" si="887"/>
        <v>1.2854728128693904E-4</v>
      </c>
      <c r="BD1564" s="223">
        <f t="shared" si="888"/>
        <v>1.5037492718713061E-2</v>
      </c>
      <c r="BE1564" s="237">
        <f t="shared" si="889"/>
        <v>538.21345722450565</v>
      </c>
      <c r="BF1564" s="447">
        <f t="shared" si="890"/>
        <v>20.803554174619752</v>
      </c>
    </row>
    <row r="1565" spans="1:58" x14ac:dyDescent="0.25">
      <c r="A1565" s="15">
        <v>1559</v>
      </c>
      <c r="B1565" s="16">
        <v>47</v>
      </c>
      <c r="C1565" s="17" t="s">
        <v>11</v>
      </c>
      <c r="D1565" s="17" t="s">
        <v>10</v>
      </c>
      <c r="E1565" s="18" t="s">
        <v>8</v>
      </c>
      <c r="F1565" s="19" t="s">
        <v>40</v>
      </c>
      <c r="G1565" s="20">
        <v>42374</v>
      </c>
      <c r="H1565" s="21">
        <v>33</v>
      </c>
      <c r="I1565" s="18">
        <v>233</v>
      </c>
      <c r="J1565" s="40"/>
      <c r="K1565" s="40"/>
      <c r="L1565" s="43">
        <v>180.0010380952387</v>
      </c>
      <c r="M1565" s="40"/>
      <c r="N1565" s="40"/>
      <c r="O1565" s="40"/>
      <c r="P1565" s="40"/>
      <c r="Q1565" s="40"/>
      <c r="R1565" s="40"/>
      <c r="S1565" s="313">
        <v>30301.974756412801</v>
      </c>
      <c r="T1565" s="321">
        <v>1666.8096127619099</v>
      </c>
      <c r="U1565" s="326">
        <v>104.36454188727338</v>
      </c>
      <c r="V1565" s="288">
        <f t="shared" si="873"/>
        <v>18.179625629949609</v>
      </c>
      <c r="W1565" s="299">
        <f t="shared" si="874"/>
        <v>290.3474131007319</v>
      </c>
      <c r="X1565" s="306">
        <f t="shared" si="875"/>
        <v>15.971033673125021</v>
      </c>
      <c r="Y1565" s="40">
        <v>444.26</v>
      </c>
      <c r="Z1565" s="263">
        <v>194.1</v>
      </c>
      <c r="AA1565" s="193">
        <v>3.48</v>
      </c>
      <c r="AB1565" s="72">
        <v>17.74083466092106</v>
      </c>
      <c r="AC1565" s="254">
        <f t="shared" si="876"/>
        <v>1.4784028884100883E-3</v>
      </c>
      <c r="AD1565" s="79">
        <f t="shared" si="877"/>
        <v>7.8815432064607895</v>
      </c>
      <c r="AE1565" s="163">
        <v>0.50413960962499993</v>
      </c>
      <c r="AF1565" s="165">
        <v>0.48112437127500002</v>
      </c>
      <c r="AG1565" s="167">
        <v>0.36957012119999999</v>
      </c>
      <c r="AH1565" s="169">
        <v>0.347691547175</v>
      </c>
      <c r="AI1565" s="178">
        <f t="shared" si="878"/>
        <v>2.8416904799609144</v>
      </c>
      <c r="AJ1565" s="178">
        <f t="shared" si="879"/>
        <v>1.9598375940049977</v>
      </c>
      <c r="AK1565" s="259">
        <f t="shared" si="880"/>
        <v>235.18051128059975</v>
      </c>
      <c r="AL1565" s="108">
        <v>115.10927646573808</v>
      </c>
      <c r="AS1565" s="455">
        <v>14.205793323289337</v>
      </c>
      <c r="AT1565" s="348">
        <v>13.351488558219987</v>
      </c>
      <c r="AU1565" s="351">
        <f t="shared" si="881"/>
        <v>0.85430476506934916</v>
      </c>
      <c r="AV1565" s="416">
        <f t="shared" si="882"/>
        <v>6.3110657418045202</v>
      </c>
      <c r="AW1565" s="348">
        <f t="shared" si="883"/>
        <v>5.9315323068748116</v>
      </c>
      <c r="AX1565" s="351">
        <f t="shared" si="884"/>
        <v>0.37953343492970909</v>
      </c>
      <c r="AY1565" s="208">
        <v>0.04</v>
      </c>
      <c r="AZ1565" s="221">
        <v>1.5122982815446301E-3</v>
      </c>
      <c r="BA1565" s="223">
        <f t="shared" si="885"/>
        <v>3.8487701718455371E-2</v>
      </c>
      <c r="BB1565" s="227">
        <f t="shared" si="886"/>
        <v>1.7770399999999999E-2</v>
      </c>
      <c r="BC1565" s="221">
        <f t="shared" si="887"/>
        <v>6.7185363455901734E-4</v>
      </c>
      <c r="BD1565" s="223">
        <f t="shared" si="888"/>
        <v>1.7098546365440982E-2</v>
      </c>
      <c r="BE1565" s="237">
        <f t="shared" si="889"/>
        <v>460.9481436615398</v>
      </c>
      <c r="BF1565" s="447">
        <f t="shared" si="890"/>
        <v>20.766400219576123</v>
      </c>
    </row>
    <row r="1566" spans="1:58" ht="15.75" thickBot="1" x14ac:dyDescent="0.3">
      <c r="A1566" s="22">
        <v>1560</v>
      </c>
      <c r="B1566" s="23">
        <v>48</v>
      </c>
      <c r="C1566" s="24" t="s">
        <v>11</v>
      </c>
      <c r="D1566" s="24" t="s">
        <v>10</v>
      </c>
      <c r="E1566" s="25" t="s">
        <v>8</v>
      </c>
      <c r="F1566" s="26" t="s">
        <v>40</v>
      </c>
      <c r="G1566" s="27">
        <v>42374</v>
      </c>
      <c r="H1566" s="28">
        <v>33</v>
      </c>
      <c r="I1566" s="25">
        <v>233</v>
      </c>
      <c r="J1566" s="41"/>
      <c r="K1566" s="41"/>
      <c r="L1566" s="42">
        <v>179.99634384466898</v>
      </c>
      <c r="M1566" s="41"/>
      <c r="N1566" s="41"/>
      <c r="O1566" s="41"/>
      <c r="P1566" s="41"/>
      <c r="Q1566" s="41"/>
      <c r="R1566" s="41"/>
      <c r="S1566" s="314">
        <v>30301.184510624396</v>
      </c>
      <c r="T1566" s="322">
        <v>1666.7661440016343</v>
      </c>
      <c r="U1566" s="327">
        <v>104.3618201623578</v>
      </c>
      <c r="V1566" s="289">
        <f t="shared" si="873"/>
        <v>18.179625629949612</v>
      </c>
      <c r="W1566" s="300">
        <f t="shared" si="874"/>
        <v>290.34741310073196</v>
      </c>
      <c r="X1566" s="307">
        <f t="shared" si="875"/>
        <v>15.971033673125023</v>
      </c>
      <c r="Y1566" s="41">
        <v>456.14000000000004</v>
      </c>
      <c r="Z1566" s="264">
        <v>190.1</v>
      </c>
      <c r="AA1566" s="194">
        <v>3.49</v>
      </c>
      <c r="AB1566" s="73">
        <v>17.035034601491866</v>
      </c>
      <c r="AC1566" s="255">
        <f t="shared" si="876"/>
        <v>1.4195862167909888E-3</v>
      </c>
      <c r="AD1566" s="80">
        <f t="shared" si="877"/>
        <v>7.7703606831245002</v>
      </c>
      <c r="AE1566" s="145">
        <v>0.45553303512500004</v>
      </c>
      <c r="AF1566" s="150">
        <v>0.43483552337499992</v>
      </c>
      <c r="AG1566" s="155">
        <v>0.33724664149999994</v>
      </c>
      <c r="AH1566" s="160">
        <v>0.31485806037500003</v>
      </c>
      <c r="AI1566" s="179">
        <f t="shared" si="878"/>
        <v>2.6740951561384332</v>
      </c>
      <c r="AJ1566" s="179">
        <f t="shared" si="879"/>
        <v>1.8482971578315779</v>
      </c>
      <c r="AK1566" s="260">
        <f t="shared" si="880"/>
        <v>221.79565893978935</v>
      </c>
      <c r="AL1566" s="109">
        <v>124.33396248475839</v>
      </c>
      <c r="AS1566" s="455">
        <v>13.967129792643735</v>
      </c>
      <c r="AT1566" s="349">
        <v>13.113764358835503</v>
      </c>
      <c r="AU1566" s="352">
        <f t="shared" si="881"/>
        <v>0.85336543380823215</v>
      </c>
      <c r="AV1566" s="417">
        <f t="shared" si="882"/>
        <v>6.3709665836165144</v>
      </c>
      <c r="AW1566" s="349">
        <f t="shared" si="883"/>
        <v>5.9817124746392274</v>
      </c>
      <c r="AX1566" s="352">
        <f t="shared" si="884"/>
        <v>0.38925410897728707</v>
      </c>
      <c r="AY1566" s="209">
        <v>3.4000000000000002E-2</v>
      </c>
      <c r="AZ1566" s="222">
        <v>3.9781777151028704E-3</v>
      </c>
      <c r="BA1566" s="225">
        <f t="shared" si="885"/>
        <v>3.002182228489713E-2</v>
      </c>
      <c r="BB1566" s="228">
        <f t="shared" si="886"/>
        <v>1.5508760000000002E-2</v>
      </c>
      <c r="BC1566" s="222">
        <f t="shared" si="887"/>
        <v>1.8146059829670235E-3</v>
      </c>
      <c r="BD1566" s="225">
        <f t="shared" si="888"/>
        <v>1.3694154017032979E-2</v>
      </c>
      <c r="BE1566" s="238">
        <f t="shared" si="889"/>
        <v>567.42173875506421</v>
      </c>
      <c r="BF1566" s="448">
        <f t="shared" si="890"/>
        <v>19.962180241436837</v>
      </c>
    </row>
    <row r="1567" spans="1:58" x14ac:dyDescent="0.25">
      <c r="A1567" s="8">
        <v>1561</v>
      </c>
      <c r="B1567" s="9">
        <v>49</v>
      </c>
      <c r="C1567" s="10" t="s">
        <v>12</v>
      </c>
      <c r="D1567" s="10" t="s">
        <v>6</v>
      </c>
      <c r="E1567" s="11" t="s">
        <v>7</v>
      </c>
      <c r="F1567" s="12" t="s">
        <v>40</v>
      </c>
      <c r="G1567" s="13">
        <v>42375</v>
      </c>
      <c r="H1567" s="14">
        <v>33</v>
      </c>
      <c r="I1567" s="11">
        <v>233</v>
      </c>
      <c r="J1567" s="39"/>
      <c r="K1567" s="39"/>
      <c r="L1567" s="44">
        <v>30.001810103142219</v>
      </c>
      <c r="M1567" s="39"/>
      <c r="N1567" s="39"/>
      <c r="O1567" s="39"/>
      <c r="P1567" s="39"/>
      <c r="Q1567" s="39"/>
      <c r="R1567" s="39"/>
      <c r="S1567" s="315">
        <v>14092.950271816349</v>
      </c>
      <c r="T1567" s="323">
        <v>307.6185595908849</v>
      </c>
      <c r="U1567" s="328">
        <v>16.774722071505924</v>
      </c>
      <c r="V1567" s="287">
        <f t="shared" si="873"/>
        <v>45.813068920676201</v>
      </c>
      <c r="W1567" s="298">
        <f t="shared" si="874"/>
        <v>840.13017990653225</v>
      </c>
      <c r="X1567" s="305">
        <f t="shared" si="875"/>
        <v>18.338220942176775</v>
      </c>
      <c r="Y1567" s="39">
        <v>437.63</v>
      </c>
      <c r="Z1567" s="262">
        <v>33.900000000000006</v>
      </c>
      <c r="AA1567" s="192">
        <v>6.09</v>
      </c>
      <c r="AB1567" s="71">
        <v>23.093196730393853</v>
      </c>
      <c r="AC1567" s="253">
        <f t="shared" si="876"/>
        <v>1.9244330608661545E-3</v>
      </c>
      <c r="AD1567" s="78">
        <f t="shared" si="877"/>
        <v>10.106275685122261</v>
      </c>
      <c r="AE1567" s="163">
        <v>1.097196347925</v>
      </c>
      <c r="AF1567" s="165">
        <v>1.0438794790750001</v>
      </c>
      <c r="AG1567" s="167">
        <v>0.85559082029999989</v>
      </c>
      <c r="AH1567" s="169">
        <v>0.80723547567499998</v>
      </c>
      <c r="AI1567" s="177">
        <f t="shared" si="878"/>
        <v>4.7511670243597637</v>
      </c>
      <c r="AJ1567" s="177">
        <f t="shared" si="879"/>
        <v>3.4955553581395944</v>
      </c>
      <c r="AK1567" s="258">
        <f t="shared" si="880"/>
        <v>419.4666429767513</v>
      </c>
      <c r="AL1567" s="107">
        <v>364.63133902960851</v>
      </c>
      <c r="AS1567" s="456">
        <v>6.0763406228777397</v>
      </c>
      <c r="AT1567" s="348">
        <v>3.761153244478094</v>
      </c>
      <c r="AU1567" s="350">
        <f t="shared" si="881"/>
        <v>2.3151873783996457</v>
      </c>
      <c r="AV1567" s="415">
        <f t="shared" si="882"/>
        <v>2.659188946789985</v>
      </c>
      <c r="AW1567" s="347">
        <f t="shared" si="883"/>
        <v>1.6459934943809482</v>
      </c>
      <c r="AX1567" s="350">
        <f t="shared" si="884"/>
        <v>1.013195452409037</v>
      </c>
      <c r="AY1567" s="207">
        <v>0.129</v>
      </c>
      <c r="AZ1567" s="220">
        <v>6.9739064083895403E-3</v>
      </c>
      <c r="BA1567" s="224">
        <f t="shared" si="885"/>
        <v>0.12202609359161046</v>
      </c>
      <c r="BB1567" s="226">
        <f t="shared" si="886"/>
        <v>5.6454270000000001E-2</v>
      </c>
      <c r="BC1567" s="220">
        <f t="shared" si="887"/>
        <v>3.0519906615035148E-3</v>
      </c>
      <c r="BD1567" s="224">
        <f t="shared" si="888"/>
        <v>5.3402279338496485E-2</v>
      </c>
      <c r="BE1567" s="236">
        <f t="shared" si="889"/>
        <v>189.24802106409115</v>
      </c>
      <c r="BF1567" s="446">
        <f t="shared" si="890"/>
        <v>9.9746555919619926</v>
      </c>
    </row>
    <row r="1568" spans="1:58" x14ac:dyDescent="0.25">
      <c r="A1568" s="15">
        <v>1562</v>
      </c>
      <c r="B1568" s="16">
        <v>50</v>
      </c>
      <c r="C1568" s="17" t="s">
        <v>12</v>
      </c>
      <c r="D1568" s="17" t="s">
        <v>6</v>
      </c>
      <c r="E1568" s="18" t="s">
        <v>7</v>
      </c>
      <c r="F1568" s="19" t="s">
        <v>40</v>
      </c>
      <c r="G1568" s="20">
        <v>42375</v>
      </c>
      <c r="H1568" s="21">
        <v>33</v>
      </c>
      <c r="I1568" s="18">
        <v>233</v>
      </c>
      <c r="J1568" s="40"/>
      <c r="K1568" s="40"/>
      <c r="L1568" s="43">
        <v>30.008435944596091</v>
      </c>
      <c r="M1568" s="40"/>
      <c r="N1568" s="40"/>
      <c r="O1568" s="40"/>
      <c r="P1568" s="40"/>
      <c r="Q1568" s="40"/>
      <c r="R1568" s="40"/>
      <c r="S1568" s="313">
        <v>14096.062672494752</v>
      </c>
      <c r="T1568" s="321">
        <v>307.6864965519253</v>
      </c>
      <c r="U1568" s="326">
        <v>16.778426736274362</v>
      </c>
      <c r="V1568" s="288">
        <f t="shared" si="873"/>
        <v>45.813068920676194</v>
      </c>
      <c r="W1568" s="299">
        <f t="shared" si="874"/>
        <v>840.13017990653236</v>
      </c>
      <c r="X1568" s="306">
        <f t="shared" si="875"/>
        <v>18.338220942176779</v>
      </c>
      <c r="Y1568" s="40">
        <v>445.77000000000004</v>
      </c>
      <c r="Z1568" s="263">
        <v>34.300000000000011</v>
      </c>
      <c r="AA1568" s="193">
        <v>5.79</v>
      </c>
      <c r="AB1568" s="72">
        <v>18.946675085823859</v>
      </c>
      <c r="AC1568" s="254">
        <f t="shared" si="876"/>
        <v>1.5788895904853216E-3</v>
      </c>
      <c r="AD1568" s="79">
        <f t="shared" si="877"/>
        <v>8.4458593530077035</v>
      </c>
      <c r="AE1568" s="163">
        <v>0.72193259742499993</v>
      </c>
      <c r="AF1568" s="165">
        <v>0.68269172317500004</v>
      </c>
      <c r="AG1568" s="167">
        <v>0.54257869719999996</v>
      </c>
      <c r="AH1568" s="169">
        <v>0.50741028417499989</v>
      </c>
      <c r="AI1568" s="178">
        <f t="shared" si="878"/>
        <v>3.8103392503160567</v>
      </c>
      <c r="AJ1568" s="178">
        <f t="shared" si="879"/>
        <v>2.6780967208048585</v>
      </c>
      <c r="AK1568" s="259">
        <f t="shared" si="880"/>
        <v>321.37160649658301</v>
      </c>
      <c r="AL1568" s="108">
        <v>351.8762176205928</v>
      </c>
      <c r="AS1568" s="455">
        <v>3.9810182193922512</v>
      </c>
      <c r="AT1568" s="348">
        <v>2.2808501498196669</v>
      </c>
      <c r="AU1568" s="351">
        <f t="shared" si="881"/>
        <v>1.7001680695725843</v>
      </c>
      <c r="AV1568" s="416">
        <f t="shared" si="882"/>
        <v>1.774618491658484</v>
      </c>
      <c r="AW1568" s="348">
        <f t="shared" si="883"/>
        <v>1.016734571285113</v>
      </c>
      <c r="AX1568" s="351">
        <f t="shared" si="884"/>
        <v>0.75788392037337093</v>
      </c>
      <c r="AY1568" s="208">
        <v>6.4000000000000001E-2</v>
      </c>
      <c r="AZ1568" s="221">
        <v>8.0982883688637004E-3</v>
      </c>
      <c r="BA1568" s="223">
        <f t="shared" si="885"/>
        <v>5.5901711631136303E-2</v>
      </c>
      <c r="BB1568" s="227">
        <f t="shared" si="886"/>
        <v>2.8529280000000004E-2</v>
      </c>
      <c r="BC1568" s="221">
        <f t="shared" si="887"/>
        <v>3.609974006188372E-3</v>
      </c>
      <c r="BD1568" s="223">
        <f t="shared" si="888"/>
        <v>2.4919305993811633E-2</v>
      </c>
      <c r="BE1568" s="237">
        <f t="shared" si="889"/>
        <v>338.92835358677792</v>
      </c>
      <c r="BF1568" s="447">
        <f t="shared" si="890"/>
        <v>11.144001246057385</v>
      </c>
    </row>
    <row r="1569" spans="1:58" x14ac:dyDescent="0.25">
      <c r="A1569" s="15">
        <v>1563</v>
      </c>
      <c r="B1569" s="16">
        <v>51</v>
      </c>
      <c r="C1569" s="17" t="s">
        <v>12</v>
      </c>
      <c r="D1569" s="17" t="s">
        <v>6</v>
      </c>
      <c r="E1569" s="18" t="s">
        <v>7</v>
      </c>
      <c r="F1569" s="19" t="s">
        <v>40</v>
      </c>
      <c r="G1569" s="20">
        <v>42375</v>
      </c>
      <c r="H1569" s="21">
        <v>33</v>
      </c>
      <c r="I1569" s="18">
        <v>233</v>
      </c>
      <c r="J1569" s="40"/>
      <c r="K1569" s="40"/>
      <c r="L1569" s="43">
        <v>30.001810103142219</v>
      </c>
      <c r="M1569" s="40"/>
      <c r="N1569" s="40"/>
      <c r="O1569" s="40"/>
      <c r="P1569" s="40"/>
      <c r="Q1569" s="40"/>
      <c r="R1569" s="40"/>
      <c r="S1569" s="313">
        <v>14092.950271816349</v>
      </c>
      <c r="T1569" s="321">
        <v>307.6185595908849</v>
      </c>
      <c r="U1569" s="326">
        <v>16.774722071505924</v>
      </c>
      <c r="V1569" s="288">
        <f t="shared" si="873"/>
        <v>45.813068920676201</v>
      </c>
      <c r="W1569" s="299">
        <f t="shared" si="874"/>
        <v>840.13017990653225</v>
      </c>
      <c r="X1569" s="306">
        <f t="shared" si="875"/>
        <v>18.338220942176775</v>
      </c>
      <c r="Y1569" s="40">
        <v>449.46000000000004</v>
      </c>
      <c r="Z1569" s="263">
        <v>11</v>
      </c>
      <c r="AA1569" s="193">
        <v>6.07</v>
      </c>
      <c r="AB1569" s="72">
        <v>13.179285456856876</v>
      </c>
      <c r="AC1569" s="254">
        <f t="shared" si="876"/>
        <v>1.0982737880714064E-3</v>
      </c>
      <c r="AD1569" s="79">
        <f t="shared" si="877"/>
        <v>5.9235616414388925</v>
      </c>
      <c r="AE1569" s="163">
        <v>0.55756545812499991</v>
      </c>
      <c r="AF1569" s="165">
        <v>0.52909275887499996</v>
      </c>
      <c r="AG1569" s="167">
        <v>0.42350065709999996</v>
      </c>
      <c r="AH1569" s="169">
        <v>0.39581787217500003</v>
      </c>
      <c r="AI1569" s="178">
        <f t="shared" si="878"/>
        <v>4.2306197854976393</v>
      </c>
      <c r="AJ1569" s="178">
        <f t="shared" si="879"/>
        <v>3.0033333253971306</v>
      </c>
      <c r="AK1569" s="259">
        <f t="shared" si="880"/>
        <v>360.39999904765563</v>
      </c>
      <c r="AL1569" s="108">
        <v>301.31127203485181</v>
      </c>
      <c r="AS1569" s="455">
        <v>0.49177175310917864</v>
      </c>
      <c r="AT1569" s="348">
        <v>4.1706828343165261E-2</v>
      </c>
      <c r="AU1569" s="351">
        <f t="shared" si="881"/>
        <v>0.4500649247660134</v>
      </c>
      <c r="AV1569" s="416">
        <f t="shared" si="882"/>
        <v>0.22103173215245145</v>
      </c>
      <c r="AW1569" s="348">
        <f t="shared" si="883"/>
        <v>1.8745551067119059E-2</v>
      </c>
      <c r="AX1569" s="351">
        <f t="shared" si="884"/>
        <v>0.20228618108533239</v>
      </c>
      <c r="AY1569" s="208">
        <v>4.8000000000000001E-2</v>
      </c>
      <c r="AZ1569" s="221">
        <v>1.0952064575749499E-2</v>
      </c>
      <c r="BA1569" s="223">
        <f t="shared" si="885"/>
        <v>3.70479354242505E-2</v>
      </c>
      <c r="BB1569" s="227">
        <f t="shared" si="886"/>
        <v>2.1574080000000002E-2</v>
      </c>
      <c r="BC1569" s="221">
        <f t="shared" si="887"/>
        <v>4.9225149442163703E-3</v>
      </c>
      <c r="BD1569" s="223">
        <f t="shared" si="888"/>
        <v>1.6651565055783631E-2</v>
      </c>
      <c r="BE1569" s="237">
        <f t="shared" si="889"/>
        <v>355.73602971220089</v>
      </c>
      <c r="BF1569" s="447">
        <f t="shared" si="890"/>
        <v>29.283076133312818</v>
      </c>
    </row>
    <row r="1570" spans="1:58" ht="15.75" thickBot="1" x14ac:dyDescent="0.3">
      <c r="A1570" s="22">
        <v>1564</v>
      </c>
      <c r="B1570" s="23">
        <v>52</v>
      </c>
      <c r="C1570" s="24" t="s">
        <v>12</v>
      </c>
      <c r="D1570" s="24" t="s">
        <v>6</v>
      </c>
      <c r="E1570" s="25" t="s">
        <v>7</v>
      </c>
      <c r="F1570" s="26" t="s">
        <v>40</v>
      </c>
      <c r="G1570" s="27">
        <v>42375</v>
      </c>
      <c r="H1570" s="28">
        <v>33</v>
      </c>
      <c r="I1570" s="25">
        <v>233</v>
      </c>
      <c r="J1570" s="41"/>
      <c r="K1570" s="41"/>
      <c r="L1570" s="42">
        <v>30.021687627503844</v>
      </c>
      <c r="M1570" s="41"/>
      <c r="N1570" s="41"/>
      <c r="O1570" s="41"/>
      <c r="P1570" s="41"/>
      <c r="Q1570" s="41"/>
      <c r="R1570" s="41"/>
      <c r="S1570" s="314">
        <v>14102.287473851564</v>
      </c>
      <c r="T1570" s="322">
        <v>307.82237047400611</v>
      </c>
      <c r="U1570" s="327">
        <v>16.78583606581125</v>
      </c>
      <c r="V1570" s="289">
        <f t="shared" si="873"/>
        <v>45.813068920676201</v>
      </c>
      <c r="W1570" s="300">
        <f t="shared" si="874"/>
        <v>840.13017990653236</v>
      </c>
      <c r="X1570" s="307">
        <f t="shared" si="875"/>
        <v>18.338220942176779</v>
      </c>
      <c r="Y1570" s="41">
        <v>447.55</v>
      </c>
      <c r="Z1570" s="264">
        <v>31.699999999999989</v>
      </c>
      <c r="AA1570" s="194">
        <v>5.84</v>
      </c>
      <c r="AB1570" s="73">
        <v>17.173715740710819</v>
      </c>
      <c r="AC1570" s="255">
        <f t="shared" si="876"/>
        <v>1.4311429783925682E-3</v>
      </c>
      <c r="AD1570" s="80">
        <f t="shared" si="877"/>
        <v>7.6860964797551272</v>
      </c>
      <c r="AE1570" s="145">
        <v>0.684509344425</v>
      </c>
      <c r="AF1570" s="150">
        <v>0.64844849707499996</v>
      </c>
      <c r="AG1570" s="155">
        <v>0.51955676080000002</v>
      </c>
      <c r="AH1570" s="160">
        <v>0.48828428617500003</v>
      </c>
      <c r="AI1570" s="179">
        <f t="shared" si="878"/>
        <v>3.9857964039916509</v>
      </c>
      <c r="AJ1570" s="179">
        <f t="shared" si="879"/>
        <v>2.8432069887910583</v>
      </c>
      <c r="AK1570" s="260">
        <f t="shared" si="880"/>
        <v>341.18483865492698</v>
      </c>
      <c r="AL1570" s="109">
        <v>364.06191396670602</v>
      </c>
      <c r="AS1570" s="457">
        <v>3.019191839247326</v>
      </c>
      <c r="AT1570" s="348">
        <v>1.6013391759073861</v>
      </c>
      <c r="AU1570" s="352">
        <f t="shared" si="881"/>
        <v>1.41785266333994</v>
      </c>
      <c r="AV1570" s="417">
        <f t="shared" si="882"/>
        <v>1.3512393076551408</v>
      </c>
      <c r="AW1570" s="349">
        <f t="shared" si="883"/>
        <v>0.71667934817735068</v>
      </c>
      <c r="AX1570" s="352">
        <f t="shared" si="884"/>
        <v>0.63455995947779009</v>
      </c>
      <c r="AY1570" s="209">
        <v>4.7E-2</v>
      </c>
      <c r="AZ1570" s="222">
        <v>1.2235179898974999E-2</v>
      </c>
      <c r="BA1570" s="225">
        <f t="shared" si="885"/>
        <v>3.4764820101025003E-2</v>
      </c>
      <c r="BB1570" s="228">
        <f t="shared" si="886"/>
        <v>2.1034850000000001E-2</v>
      </c>
      <c r="BC1570" s="222">
        <f t="shared" si="887"/>
        <v>5.4758547637862613E-3</v>
      </c>
      <c r="BD1570" s="225">
        <f t="shared" si="888"/>
        <v>1.555899523621374E-2</v>
      </c>
      <c r="BE1570" s="238">
        <f t="shared" si="889"/>
        <v>493.9969685102576</v>
      </c>
      <c r="BF1570" s="448">
        <f t="shared" si="890"/>
        <v>12.112482618790484</v>
      </c>
    </row>
    <row r="1571" spans="1:58" x14ac:dyDescent="0.25">
      <c r="A1571" s="8">
        <v>1565</v>
      </c>
      <c r="B1571" s="9">
        <v>53</v>
      </c>
      <c r="C1571" s="10" t="s">
        <v>12</v>
      </c>
      <c r="D1571" s="10" t="s">
        <v>6</v>
      </c>
      <c r="E1571" s="11" t="s">
        <v>8</v>
      </c>
      <c r="F1571" s="12" t="s">
        <v>40</v>
      </c>
      <c r="G1571" s="13">
        <v>42374</v>
      </c>
      <c r="H1571" s="14">
        <v>33</v>
      </c>
      <c r="I1571" s="11">
        <v>233</v>
      </c>
      <c r="J1571" s="39"/>
      <c r="K1571" s="39"/>
      <c r="L1571" s="44">
        <v>29.988558420234469</v>
      </c>
      <c r="M1571" s="39"/>
      <c r="N1571" s="39"/>
      <c r="O1571" s="39"/>
      <c r="P1571" s="39"/>
      <c r="Q1571" s="39"/>
      <c r="R1571" s="39"/>
      <c r="S1571" s="315">
        <v>14086.72547045954</v>
      </c>
      <c r="T1571" s="323">
        <v>307.48268566880415</v>
      </c>
      <c r="U1571" s="328">
        <v>16.767312741969036</v>
      </c>
      <c r="V1571" s="287">
        <f t="shared" si="873"/>
        <v>45.813068920676194</v>
      </c>
      <c r="W1571" s="298">
        <f t="shared" si="874"/>
        <v>840.13017990653248</v>
      </c>
      <c r="X1571" s="305">
        <f t="shared" si="875"/>
        <v>18.338220942176779</v>
      </c>
      <c r="Y1571" s="39">
        <v>445.88</v>
      </c>
      <c r="Z1571" s="262">
        <v>11.900000000000006</v>
      </c>
      <c r="AA1571" s="192">
        <v>6.12</v>
      </c>
      <c r="AB1571" s="71">
        <v>17.280143696631033</v>
      </c>
      <c r="AC1571" s="253">
        <f t="shared" si="876"/>
        <v>1.4400119747192527E-3</v>
      </c>
      <c r="AD1571" s="78">
        <f t="shared" si="877"/>
        <v>7.7048704714538445</v>
      </c>
      <c r="AE1571" s="163">
        <v>0.634247250825</v>
      </c>
      <c r="AF1571" s="165">
        <v>0.59802159667499999</v>
      </c>
      <c r="AG1571" s="167">
        <v>0.48638266320000001</v>
      </c>
      <c r="AH1571" s="169">
        <v>0.457637663975</v>
      </c>
      <c r="AI1571" s="177">
        <f t="shared" si="878"/>
        <v>3.6703818090856153</v>
      </c>
      <c r="AJ1571" s="177">
        <f t="shared" si="879"/>
        <v>2.6483440879268954</v>
      </c>
      <c r="AK1571" s="258">
        <f t="shared" si="880"/>
        <v>317.8012905512274</v>
      </c>
      <c r="AL1571" s="107">
        <v>331.46232911553864</v>
      </c>
      <c r="AS1571" s="455">
        <v>1.3115176850248369</v>
      </c>
      <c r="AT1571" s="347">
        <v>0.61054819200619581</v>
      </c>
      <c r="AU1571" s="350">
        <f t="shared" si="881"/>
        <v>0.70096949301864109</v>
      </c>
      <c r="AV1571" s="415">
        <f t="shared" si="882"/>
        <v>0.58477950539887424</v>
      </c>
      <c r="AW1571" s="347">
        <f t="shared" si="883"/>
        <v>0.27223122785172255</v>
      </c>
      <c r="AX1571" s="350">
        <f t="shared" si="884"/>
        <v>0.3125482775471517</v>
      </c>
      <c r="AY1571" s="207">
        <v>4.3999999999999997E-2</v>
      </c>
      <c r="AZ1571" s="220">
        <v>9.85940221846799E-3</v>
      </c>
      <c r="BA1571" s="224">
        <f t="shared" si="885"/>
        <v>3.4140597781532007E-2</v>
      </c>
      <c r="BB1571" s="226">
        <f t="shared" si="886"/>
        <v>1.9618719999999999E-2</v>
      </c>
      <c r="BC1571" s="220">
        <f t="shared" si="887"/>
        <v>4.3961102611705079E-3</v>
      </c>
      <c r="BD1571" s="224">
        <f t="shared" si="888"/>
        <v>1.5222609738829492E-2</v>
      </c>
      <c r="BE1571" s="236">
        <f t="shared" si="889"/>
        <v>506.14648891644606</v>
      </c>
      <c r="BF1571" s="446">
        <f t="shared" si="890"/>
        <v>24.6517771011919</v>
      </c>
    </row>
    <row r="1572" spans="1:58" x14ac:dyDescent="0.25">
      <c r="A1572" s="15">
        <v>1566</v>
      </c>
      <c r="B1572" s="16">
        <v>54</v>
      </c>
      <c r="C1572" s="17" t="s">
        <v>12</v>
      </c>
      <c r="D1572" s="17" t="s">
        <v>6</v>
      </c>
      <c r="E1572" s="18" t="s">
        <v>8</v>
      </c>
      <c r="F1572" s="19" t="s">
        <v>40</v>
      </c>
      <c r="G1572" s="20">
        <v>42374</v>
      </c>
      <c r="H1572" s="21">
        <v>33</v>
      </c>
      <c r="I1572" s="18">
        <v>233</v>
      </c>
      <c r="J1572" s="40"/>
      <c r="K1572" s="40"/>
      <c r="L1572" s="43">
        <v>30.021687627503844</v>
      </c>
      <c r="M1572" s="40"/>
      <c r="N1572" s="40"/>
      <c r="O1572" s="40"/>
      <c r="P1572" s="40"/>
      <c r="Q1572" s="40"/>
      <c r="R1572" s="40"/>
      <c r="S1572" s="313">
        <v>14102.287473851564</v>
      </c>
      <c r="T1572" s="321">
        <v>307.82237047400611</v>
      </c>
      <c r="U1572" s="326">
        <v>16.78583606581125</v>
      </c>
      <c r="V1572" s="288">
        <f t="shared" si="873"/>
        <v>45.813068920676201</v>
      </c>
      <c r="W1572" s="299">
        <f t="shared" si="874"/>
        <v>840.13017990653236</v>
      </c>
      <c r="X1572" s="306">
        <f t="shared" si="875"/>
        <v>18.338220942176779</v>
      </c>
      <c r="Y1572" s="40">
        <v>443.19</v>
      </c>
      <c r="Z1572" s="263">
        <v>13.400000000000006</v>
      </c>
      <c r="AA1572" s="193">
        <v>6.08</v>
      </c>
      <c r="AB1572" s="72">
        <v>17.499060968243466</v>
      </c>
      <c r="AC1572" s="254">
        <f t="shared" si="876"/>
        <v>1.4582550806869555E-3</v>
      </c>
      <c r="AD1572" s="79">
        <f t="shared" si="877"/>
        <v>7.7554088305158224</v>
      </c>
      <c r="AE1572" s="163">
        <v>0.675437636625</v>
      </c>
      <c r="AF1572" s="165">
        <v>0.63847032187499997</v>
      </c>
      <c r="AG1572" s="167">
        <v>0.51585924620000001</v>
      </c>
      <c r="AH1572" s="169">
        <v>0.48527705297499996</v>
      </c>
      <c r="AI1572" s="178">
        <f t="shared" si="878"/>
        <v>3.8598507534247402</v>
      </c>
      <c r="AJ1572" s="178">
        <f t="shared" si="879"/>
        <v>2.7731605361891112</v>
      </c>
      <c r="AK1572" s="259">
        <f t="shared" si="880"/>
        <v>332.77926434269335</v>
      </c>
      <c r="AL1572" s="108">
        <v>332.14563919102164</v>
      </c>
      <c r="AS1572" s="455">
        <v>1.9975101341414854</v>
      </c>
      <c r="AT1572" s="348">
        <v>1.1314763664537391</v>
      </c>
      <c r="AU1572" s="351">
        <f t="shared" si="881"/>
        <v>0.86603376768774631</v>
      </c>
      <c r="AV1572" s="416">
        <f t="shared" si="882"/>
        <v>0.88527651635016491</v>
      </c>
      <c r="AW1572" s="348">
        <f t="shared" si="883"/>
        <v>0.50145901084863265</v>
      </c>
      <c r="AX1572" s="351">
        <f t="shared" si="884"/>
        <v>0.38381750550153232</v>
      </c>
      <c r="AY1572" s="208">
        <v>4.2999999999999997E-2</v>
      </c>
      <c r="AZ1572" s="221">
        <v>1.3158356924448E-2</v>
      </c>
      <c r="BA1572" s="223">
        <f t="shared" si="885"/>
        <v>2.9841643075551996E-2</v>
      </c>
      <c r="BB1572" s="227">
        <f t="shared" si="886"/>
        <v>1.9057169999999998E-2</v>
      </c>
      <c r="BC1572" s="221">
        <f t="shared" si="887"/>
        <v>5.8316522053461087E-3</v>
      </c>
      <c r="BD1572" s="223">
        <f t="shared" si="888"/>
        <v>1.3225517794653889E-2</v>
      </c>
      <c r="BE1572" s="237">
        <f t="shared" si="889"/>
        <v>586.39736840025785</v>
      </c>
      <c r="BF1572" s="447">
        <f t="shared" si="890"/>
        <v>20.205979975774866</v>
      </c>
    </row>
    <row r="1573" spans="1:58" x14ac:dyDescent="0.25">
      <c r="A1573" s="15">
        <v>1567</v>
      </c>
      <c r="B1573" s="16">
        <v>55</v>
      </c>
      <c r="C1573" s="17" t="s">
        <v>12</v>
      </c>
      <c r="D1573" s="17" t="s">
        <v>6</v>
      </c>
      <c r="E1573" s="18" t="s">
        <v>8</v>
      </c>
      <c r="F1573" s="19" t="s">
        <v>40</v>
      </c>
      <c r="G1573" s="20">
        <v>42374</v>
      </c>
      <c r="H1573" s="21">
        <v>33</v>
      </c>
      <c r="I1573" s="18">
        <v>233</v>
      </c>
      <c r="J1573" s="40"/>
      <c r="K1573" s="40"/>
      <c r="L1573" s="43">
        <v>29.995184261688348</v>
      </c>
      <c r="M1573" s="40"/>
      <c r="N1573" s="40"/>
      <c r="O1573" s="40"/>
      <c r="P1573" s="40"/>
      <c r="Q1573" s="40"/>
      <c r="R1573" s="40"/>
      <c r="S1573" s="313">
        <v>14089.837871137946</v>
      </c>
      <c r="T1573" s="321">
        <v>307.55062262984455</v>
      </c>
      <c r="U1573" s="326">
        <v>16.771017406737482</v>
      </c>
      <c r="V1573" s="288">
        <f t="shared" si="873"/>
        <v>45.813068920676201</v>
      </c>
      <c r="W1573" s="299">
        <f t="shared" si="874"/>
        <v>840.13017990653236</v>
      </c>
      <c r="X1573" s="306">
        <f t="shared" si="875"/>
        <v>18.338220942176779</v>
      </c>
      <c r="Y1573" s="40">
        <v>443.89000000000004</v>
      </c>
      <c r="Z1573" s="263">
        <v>18.900000000000006</v>
      </c>
      <c r="AA1573" s="193">
        <v>5.97</v>
      </c>
      <c r="AB1573" s="72">
        <v>20.585930356042645</v>
      </c>
      <c r="AC1573" s="254">
        <f t="shared" si="876"/>
        <v>1.7154941963368872E-3</v>
      </c>
      <c r="AD1573" s="79">
        <f t="shared" si="877"/>
        <v>9.1378886257437717</v>
      </c>
      <c r="AE1573" s="163">
        <v>0.83687270392499991</v>
      </c>
      <c r="AF1573" s="165">
        <v>0.7919934690749999</v>
      </c>
      <c r="AG1573" s="167">
        <v>0.64407140009999997</v>
      </c>
      <c r="AH1573" s="169">
        <v>0.60688155517499998</v>
      </c>
      <c r="AI1573" s="178">
        <f t="shared" si="878"/>
        <v>4.0652653994787773</v>
      </c>
      <c r="AJ1573" s="178">
        <f t="shared" si="879"/>
        <v>2.9480404561694264</v>
      </c>
      <c r="AK1573" s="259">
        <f t="shared" si="880"/>
        <v>353.76485474033115</v>
      </c>
      <c r="AL1573" s="108">
        <v>339.66205002133449</v>
      </c>
      <c r="AS1573" s="455">
        <v>3.2607681926296181</v>
      </c>
      <c r="AT1573" s="348">
        <v>2.0907678500724911</v>
      </c>
      <c r="AU1573" s="351">
        <f t="shared" si="881"/>
        <v>1.170000342557127</v>
      </c>
      <c r="AV1573" s="416">
        <f t="shared" si="882"/>
        <v>1.4474223930263612</v>
      </c>
      <c r="AW1573" s="348">
        <f t="shared" si="883"/>
        <v>0.92807094096867815</v>
      </c>
      <c r="AX1573" s="351">
        <f t="shared" si="884"/>
        <v>0.51935145205768318</v>
      </c>
      <c r="AY1573" s="208">
        <v>4.2000000000000003E-2</v>
      </c>
      <c r="AZ1573" s="221">
        <v>1.2709404853560599E-2</v>
      </c>
      <c r="BA1573" s="223">
        <f t="shared" si="885"/>
        <v>2.9290595146439405E-2</v>
      </c>
      <c r="BB1573" s="227">
        <f t="shared" si="886"/>
        <v>1.8643380000000005E-2</v>
      </c>
      <c r="BC1573" s="221">
        <f t="shared" si="887"/>
        <v>5.6415777204470146E-3</v>
      </c>
      <c r="BD1573" s="223">
        <f t="shared" si="888"/>
        <v>1.3001802279552988E-2</v>
      </c>
      <c r="BE1573" s="237">
        <f t="shared" si="889"/>
        <v>702.81707330023619</v>
      </c>
      <c r="BF1573" s="447">
        <f t="shared" si="890"/>
        <v>17.594807118646212</v>
      </c>
    </row>
    <row r="1574" spans="1:58" ht="15.75" thickBot="1" x14ac:dyDescent="0.3">
      <c r="A1574" s="22">
        <v>1568</v>
      </c>
      <c r="B1574" s="23">
        <v>56</v>
      </c>
      <c r="C1574" s="24" t="s">
        <v>12</v>
      </c>
      <c r="D1574" s="24" t="s">
        <v>6</v>
      </c>
      <c r="E1574" s="25" t="s">
        <v>8</v>
      </c>
      <c r="F1574" s="26" t="s">
        <v>40</v>
      </c>
      <c r="G1574" s="27">
        <v>42374</v>
      </c>
      <c r="H1574" s="28">
        <v>33</v>
      </c>
      <c r="I1574" s="25">
        <v>233</v>
      </c>
      <c r="J1574" s="41"/>
      <c r="K1574" s="41"/>
      <c r="L1574" s="42">
        <v>30.001810103142219</v>
      </c>
      <c r="M1574" s="41"/>
      <c r="N1574" s="41"/>
      <c r="O1574" s="41"/>
      <c r="P1574" s="41"/>
      <c r="Q1574" s="41"/>
      <c r="R1574" s="41"/>
      <c r="S1574" s="314">
        <v>14092.950271816349</v>
      </c>
      <c r="T1574" s="322">
        <v>307.6185595908849</v>
      </c>
      <c r="U1574" s="327">
        <v>16.774722071505924</v>
      </c>
      <c r="V1574" s="289">
        <f t="shared" si="873"/>
        <v>45.813068920676201</v>
      </c>
      <c r="W1574" s="300">
        <f t="shared" si="874"/>
        <v>840.13017990653225</v>
      </c>
      <c r="X1574" s="307">
        <f t="shared" si="875"/>
        <v>18.338220942176775</v>
      </c>
      <c r="Y1574" s="41">
        <v>443.84</v>
      </c>
      <c r="Z1574" s="264">
        <v>18.400000000000006</v>
      </c>
      <c r="AA1574" s="194">
        <v>5.89</v>
      </c>
      <c r="AB1574" s="73">
        <v>17.319873471458482</v>
      </c>
      <c r="AC1574" s="255">
        <f t="shared" si="876"/>
        <v>1.4433227892882068E-3</v>
      </c>
      <c r="AD1574" s="80">
        <f t="shared" si="877"/>
        <v>7.6872526415721323</v>
      </c>
      <c r="AE1574" s="145">
        <v>0.65032208712499995</v>
      </c>
      <c r="AF1574" s="150">
        <v>0.61417797207500002</v>
      </c>
      <c r="AG1574" s="155">
        <v>0.49640882009999998</v>
      </c>
      <c r="AH1574" s="160">
        <v>0.467557366975</v>
      </c>
      <c r="AI1574" s="179">
        <f t="shared" si="878"/>
        <v>3.7547738913720665</v>
      </c>
      <c r="AJ1574" s="179">
        <f t="shared" si="879"/>
        <v>2.6995426250976395</v>
      </c>
      <c r="AK1574" s="260">
        <f t="shared" si="880"/>
        <v>323.94511501171678</v>
      </c>
      <c r="AL1574" s="109">
        <v>321.6682180336158</v>
      </c>
      <c r="AS1574" s="455">
        <v>2.3671365955324148</v>
      </c>
      <c r="AT1574" s="349">
        <v>1.412162892971381</v>
      </c>
      <c r="AU1574" s="352">
        <f t="shared" si="881"/>
        <v>0.95497370256103387</v>
      </c>
      <c r="AV1574" s="417">
        <f t="shared" si="882"/>
        <v>1.0506299065611069</v>
      </c>
      <c r="AW1574" s="349">
        <f t="shared" si="883"/>
        <v>0.6267743784164177</v>
      </c>
      <c r="AX1574" s="352">
        <f t="shared" si="884"/>
        <v>0.42385552814468924</v>
      </c>
      <c r="AY1574" s="209">
        <v>5.6000000000000001E-2</v>
      </c>
      <c r="AZ1574" s="222">
        <v>1.3988275700219601E-2</v>
      </c>
      <c r="BA1574" s="225">
        <f t="shared" si="885"/>
        <v>4.2011724299780402E-2</v>
      </c>
      <c r="BB1574" s="228">
        <f t="shared" si="886"/>
        <v>2.4855039999999998E-2</v>
      </c>
      <c r="BC1574" s="222">
        <f t="shared" si="887"/>
        <v>6.2085562867854674E-3</v>
      </c>
      <c r="BD1574" s="225">
        <f t="shared" si="888"/>
        <v>1.8646483713214531E-2</v>
      </c>
      <c r="BE1574" s="238">
        <f t="shared" si="889"/>
        <v>412.26285662235995</v>
      </c>
      <c r="BF1574" s="448">
        <f t="shared" si="890"/>
        <v>18.136492580905955</v>
      </c>
    </row>
    <row r="1575" spans="1:58" x14ac:dyDescent="0.25">
      <c r="A1575" s="8">
        <v>1569</v>
      </c>
      <c r="B1575" s="9">
        <v>57</v>
      </c>
      <c r="C1575" s="10" t="s">
        <v>12</v>
      </c>
      <c r="D1575" s="10" t="s">
        <v>9</v>
      </c>
      <c r="E1575" s="11" t="s">
        <v>7</v>
      </c>
      <c r="F1575" s="12" t="s">
        <v>40</v>
      </c>
      <c r="G1575" s="13">
        <v>42375</v>
      </c>
      <c r="H1575" s="14">
        <v>33</v>
      </c>
      <c r="I1575" s="11">
        <v>233</v>
      </c>
      <c r="J1575" s="39"/>
      <c r="K1575" s="39"/>
      <c r="L1575" s="44">
        <v>75.009448713120804</v>
      </c>
      <c r="M1575" s="39"/>
      <c r="N1575" s="39"/>
      <c r="O1575" s="39"/>
      <c r="P1575" s="39"/>
      <c r="Q1575" s="39"/>
      <c r="R1575" s="39"/>
      <c r="S1575" s="315">
        <v>29349.197029478484</v>
      </c>
      <c r="T1575" s="323">
        <v>1221.403856545317</v>
      </c>
      <c r="U1575" s="328">
        <v>38.851619020802779</v>
      </c>
      <c r="V1575" s="287">
        <f t="shared" si="873"/>
        <v>24.029068577277378</v>
      </c>
      <c r="W1575" s="298">
        <f t="shared" si="874"/>
        <v>755.41760598866415</v>
      </c>
      <c r="X1575" s="305">
        <f t="shared" si="875"/>
        <v>31.437656584950201</v>
      </c>
      <c r="Y1575" s="39">
        <v>450.41</v>
      </c>
      <c r="Z1575" s="262">
        <v>358</v>
      </c>
      <c r="AA1575" s="192">
        <v>3.61</v>
      </c>
      <c r="AB1575" s="71">
        <v>18.091715645261822</v>
      </c>
      <c r="AC1575" s="253">
        <f t="shared" si="876"/>
        <v>1.5076429704384852E-3</v>
      </c>
      <c r="AD1575" s="78">
        <f t="shared" si="877"/>
        <v>8.1486896437823777</v>
      </c>
      <c r="AE1575" s="163">
        <v>0.54997134952499993</v>
      </c>
      <c r="AF1575" s="165">
        <v>0.52284798027500001</v>
      </c>
      <c r="AG1575" s="167">
        <v>0.41530847549999994</v>
      </c>
      <c r="AH1575" s="169">
        <v>0.38928949467500001</v>
      </c>
      <c r="AI1575" s="177">
        <f t="shared" si="878"/>
        <v>3.0399071061512961</v>
      </c>
      <c r="AJ1575" s="177">
        <f t="shared" si="879"/>
        <v>2.1517555455109867</v>
      </c>
      <c r="AK1575" s="258">
        <f t="shared" si="880"/>
        <v>258.2106654613184</v>
      </c>
      <c r="AL1575" s="107">
        <v>266.80411322296106</v>
      </c>
      <c r="AS1575" s="456">
        <v>43.344146008105234</v>
      </c>
      <c r="AT1575" s="348">
        <v>42.381334183062002</v>
      </c>
      <c r="AU1575" s="350">
        <f t="shared" si="881"/>
        <v>0.96281182504323226</v>
      </c>
      <c r="AV1575" s="415">
        <f t="shared" si="882"/>
        <v>19.522636803510679</v>
      </c>
      <c r="AW1575" s="347">
        <f t="shared" si="883"/>
        <v>19.088976729392957</v>
      </c>
      <c r="AX1575" s="350">
        <f t="shared" si="884"/>
        <v>0.43366007411772228</v>
      </c>
      <c r="AY1575" s="207">
        <v>3.7360000000000002</v>
      </c>
      <c r="AZ1575" s="220">
        <v>3.2860564689936442</v>
      </c>
      <c r="BA1575" s="224">
        <f t="shared" si="885"/>
        <v>0.44994353100635598</v>
      </c>
      <c r="BB1575" s="226">
        <f t="shared" si="886"/>
        <v>1.68273176</v>
      </c>
      <c r="BC1575" s="220">
        <f t="shared" si="887"/>
        <v>1.4800726941994273</v>
      </c>
      <c r="BD1575" s="224">
        <f t="shared" si="888"/>
        <v>0.20265906580057283</v>
      </c>
      <c r="BE1575" s="236">
        <f t="shared" si="889"/>
        <v>40.208858220046849</v>
      </c>
      <c r="BF1575" s="446">
        <f t="shared" si="890"/>
        <v>18.79050004859409</v>
      </c>
    </row>
    <row r="1576" spans="1:58" x14ac:dyDescent="0.25">
      <c r="A1576" s="15">
        <v>1570</v>
      </c>
      <c r="B1576" s="16">
        <v>58</v>
      </c>
      <c r="C1576" s="17" t="s">
        <v>12</v>
      </c>
      <c r="D1576" s="17" t="s">
        <v>9</v>
      </c>
      <c r="E1576" s="18" t="s">
        <v>7</v>
      </c>
      <c r="F1576" s="19" t="s">
        <v>40</v>
      </c>
      <c r="G1576" s="20">
        <v>42375</v>
      </c>
      <c r="H1576" s="21">
        <v>33</v>
      </c>
      <c r="I1576" s="18">
        <v>233</v>
      </c>
      <c r="J1576" s="40"/>
      <c r="K1576" s="40"/>
      <c r="L1576" s="43">
        <v>75.009448713120804</v>
      </c>
      <c r="M1576" s="40"/>
      <c r="N1576" s="40"/>
      <c r="O1576" s="40"/>
      <c r="P1576" s="40"/>
      <c r="Q1576" s="40"/>
      <c r="R1576" s="40"/>
      <c r="S1576" s="313">
        <v>29349.197029478484</v>
      </c>
      <c r="T1576" s="321">
        <v>1221.403856545317</v>
      </c>
      <c r="U1576" s="326">
        <v>38.851619020802779</v>
      </c>
      <c r="V1576" s="288">
        <f t="shared" si="873"/>
        <v>24.029068577277378</v>
      </c>
      <c r="W1576" s="299">
        <f t="shared" si="874"/>
        <v>755.41760598866415</v>
      </c>
      <c r="X1576" s="306">
        <f t="shared" si="875"/>
        <v>31.437656584950201</v>
      </c>
      <c r="Y1576" s="40">
        <v>441.46000000000004</v>
      </c>
      <c r="Z1576" s="263">
        <v>340</v>
      </c>
      <c r="AA1576" s="193">
        <v>3.6</v>
      </c>
      <c r="AB1576" s="72">
        <v>15.89188329643498</v>
      </c>
      <c r="AC1576" s="254">
        <f t="shared" si="876"/>
        <v>1.3243236080362484E-3</v>
      </c>
      <c r="AD1576" s="79">
        <f t="shared" si="877"/>
        <v>7.0156308000441872</v>
      </c>
      <c r="AE1576" s="163">
        <v>0.48729748272500001</v>
      </c>
      <c r="AF1576" s="165">
        <v>0.46165689827499995</v>
      </c>
      <c r="AG1576" s="167">
        <v>0.36750835179999997</v>
      </c>
      <c r="AH1576" s="169">
        <v>0.34513455257499998</v>
      </c>
      <c r="AI1576" s="178">
        <f t="shared" si="878"/>
        <v>3.0663293559065794</v>
      </c>
      <c r="AJ1576" s="178">
        <f t="shared" si="879"/>
        <v>2.1717662163579057</v>
      </c>
      <c r="AK1576" s="259">
        <f t="shared" si="880"/>
        <v>260.61194596294865</v>
      </c>
      <c r="AL1576" s="108">
        <v>254.02621481142918</v>
      </c>
      <c r="AS1576" s="455">
        <v>42.608352576525085</v>
      </c>
      <c r="AT1576" s="348">
        <v>41.645115808687187</v>
      </c>
      <c r="AU1576" s="351">
        <f t="shared" si="881"/>
        <v>0.96323676783789836</v>
      </c>
      <c r="AV1576" s="416">
        <f t="shared" si="882"/>
        <v>18.809883328432768</v>
      </c>
      <c r="AW1576" s="348">
        <f t="shared" si="883"/>
        <v>18.38465282490305</v>
      </c>
      <c r="AX1576" s="351">
        <f t="shared" si="884"/>
        <v>0.42523050352971864</v>
      </c>
      <c r="AY1576" s="208">
        <v>2.8170000000000002</v>
      </c>
      <c r="AZ1576" s="221">
        <v>2.4587843581805968</v>
      </c>
      <c r="BA1576" s="223">
        <f t="shared" si="885"/>
        <v>0.35821564181940335</v>
      </c>
      <c r="BB1576" s="227">
        <f t="shared" si="886"/>
        <v>1.2435928200000002</v>
      </c>
      <c r="BC1576" s="221">
        <f t="shared" si="887"/>
        <v>1.0854549427624063</v>
      </c>
      <c r="BD1576" s="223">
        <f t="shared" si="888"/>
        <v>0.15813787723759382</v>
      </c>
      <c r="BE1576" s="237">
        <f t="shared" si="889"/>
        <v>44.364012737464357</v>
      </c>
      <c r="BF1576" s="447">
        <f t="shared" si="890"/>
        <v>16.498418485525878</v>
      </c>
    </row>
    <row r="1577" spans="1:58" x14ac:dyDescent="0.25">
      <c r="A1577" s="15">
        <v>1571</v>
      </c>
      <c r="B1577" s="16">
        <v>59</v>
      </c>
      <c r="C1577" s="17" t="s">
        <v>12</v>
      </c>
      <c r="D1577" s="17" t="s">
        <v>9</v>
      </c>
      <c r="E1577" s="18" t="s">
        <v>7</v>
      </c>
      <c r="F1577" s="19" t="s">
        <v>40</v>
      </c>
      <c r="G1577" s="20">
        <v>42375</v>
      </c>
      <c r="H1577" s="21">
        <v>33</v>
      </c>
      <c r="I1577" s="18">
        <v>233</v>
      </c>
      <c r="J1577" s="40"/>
      <c r="K1577" s="40"/>
      <c r="L1577" s="43">
        <v>75.012254168060139</v>
      </c>
      <c r="M1577" s="40"/>
      <c r="N1577" s="40"/>
      <c r="O1577" s="40"/>
      <c r="P1577" s="40"/>
      <c r="Q1577" s="40"/>
      <c r="R1577" s="40"/>
      <c r="S1577" s="313">
        <v>29350.294729184116</v>
      </c>
      <c r="T1577" s="321">
        <v>1221.4495387032457</v>
      </c>
      <c r="U1577" s="326">
        <v>38.853072123956487</v>
      </c>
      <c r="V1577" s="288">
        <f t="shared" si="873"/>
        <v>24.029068577277382</v>
      </c>
      <c r="W1577" s="299">
        <f t="shared" si="874"/>
        <v>755.41760598866426</v>
      </c>
      <c r="X1577" s="306">
        <f t="shared" si="875"/>
        <v>31.437656584950201</v>
      </c>
      <c r="Y1577" s="40">
        <v>449.78000000000003</v>
      </c>
      <c r="Z1577" s="263">
        <v>354</v>
      </c>
      <c r="AA1577" s="193">
        <v>3.57</v>
      </c>
      <c r="AB1577" s="72">
        <v>17.078080953196896</v>
      </c>
      <c r="AC1577" s="254">
        <f t="shared" si="876"/>
        <v>1.4231734127664079E-3</v>
      </c>
      <c r="AD1577" s="79">
        <f t="shared" si="877"/>
        <v>7.6813792511289005</v>
      </c>
      <c r="AE1577" s="163">
        <v>0.51399881392499991</v>
      </c>
      <c r="AF1577" s="165">
        <v>0.489906042875</v>
      </c>
      <c r="AG1577" s="167">
        <v>0.38676041360000002</v>
      </c>
      <c r="AH1577" s="169">
        <v>0.36409037937499994</v>
      </c>
      <c r="AI1577" s="178">
        <f t="shared" si="878"/>
        <v>3.0096988961091848</v>
      </c>
      <c r="AJ1577" s="178">
        <f t="shared" si="879"/>
        <v>2.1319162286020479</v>
      </c>
      <c r="AK1577" s="259">
        <f t="shared" si="880"/>
        <v>255.82994743224577</v>
      </c>
      <c r="AL1577" s="108">
        <v>270.5850956406336</v>
      </c>
      <c r="AS1577" s="455">
        <v>44.01702633955874</v>
      </c>
      <c r="AT1577" s="348">
        <v>43.054603123106247</v>
      </c>
      <c r="AU1577" s="351">
        <f t="shared" si="881"/>
        <v>0.96242321645249262</v>
      </c>
      <c r="AV1577" s="416">
        <f t="shared" si="882"/>
        <v>19.797978107006735</v>
      </c>
      <c r="AW1577" s="348">
        <f t="shared" si="883"/>
        <v>19.365099392710729</v>
      </c>
      <c r="AX1577" s="351">
        <f t="shared" si="884"/>
        <v>0.43287871429600216</v>
      </c>
      <c r="AY1577" s="208">
        <v>3.5139999999999998</v>
      </c>
      <c r="AZ1577" s="221">
        <v>3.4913786066794259</v>
      </c>
      <c r="BA1577" s="223">
        <f t="shared" si="885"/>
        <v>2.262139332057389E-2</v>
      </c>
      <c r="BB1577" s="227">
        <f t="shared" si="886"/>
        <v>1.5805269200000001</v>
      </c>
      <c r="BC1577" s="221">
        <f t="shared" si="887"/>
        <v>1.5703522697122723</v>
      </c>
      <c r="BD1577" s="223">
        <f t="shared" si="888"/>
        <v>1.0174650287727726E-2</v>
      </c>
      <c r="BE1577" s="237">
        <f t="shared" si="889"/>
        <v>754.95265526657818</v>
      </c>
      <c r="BF1577" s="447">
        <f t="shared" si="890"/>
        <v>17.744876330131536</v>
      </c>
    </row>
    <row r="1578" spans="1:58" ht="15.75" thickBot="1" x14ac:dyDescent="0.3">
      <c r="A1578" s="22">
        <v>1572</v>
      </c>
      <c r="B1578" s="23">
        <v>60</v>
      </c>
      <c r="C1578" s="24" t="s">
        <v>12</v>
      </c>
      <c r="D1578" s="24" t="s">
        <v>9</v>
      </c>
      <c r="E1578" s="25" t="s">
        <v>7</v>
      </c>
      <c r="F1578" s="26" t="s">
        <v>40</v>
      </c>
      <c r="G1578" s="27">
        <v>42375</v>
      </c>
      <c r="H1578" s="28">
        <v>33</v>
      </c>
      <c r="I1578" s="25">
        <v>233</v>
      </c>
      <c r="J1578" s="41"/>
      <c r="K1578" s="41"/>
      <c r="L1578" s="42">
        <v>75.006643258181469</v>
      </c>
      <c r="M1578" s="41"/>
      <c r="N1578" s="41"/>
      <c r="O1578" s="41"/>
      <c r="P1578" s="41"/>
      <c r="Q1578" s="41"/>
      <c r="R1578" s="41"/>
      <c r="S1578" s="314">
        <v>29348.099329772853</v>
      </c>
      <c r="T1578" s="322">
        <v>1221.3581743873881</v>
      </c>
      <c r="U1578" s="327">
        <v>38.850165917649072</v>
      </c>
      <c r="V1578" s="289">
        <f t="shared" si="873"/>
        <v>24.029068577277378</v>
      </c>
      <c r="W1578" s="300">
        <f t="shared" si="874"/>
        <v>755.41760598866404</v>
      </c>
      <c r="X1578" s="307">
        <f t="shared" si="875"/>
        <v>31.437656584950197</v>
      </c>
      <c r="Y1578" s="41">
        <v>456.38</v>
      </c>
      <c r="Z1578" s="264">
        <v>375</v>
      </c>
      <c r="AA1578" s="194">
        <v>3.62</v>
      </c>
      <c r="AB1578" s="73">
        <v>19.469449948459165</v>
      </c>
      <c r="AC1578" s="255">
        <f t="shared" si="876"/>
        <v>1.622454162371597E-3</v>
      </c>
      <c r="AD1578" s="80">
        <f t="shared" si="877"/>
        <v>8.885467567477793</v>
      </c>
      <c r="AE1578" s="145">
        <v>0.62376267462500001</v>
      </c>
      <c r="AF1578" s="150">
        <v>0.59428879617499997</v>
      </c>
      <c r="AG1578" s="155">
        <v>0.47433686249999996</v>
      </c>
      <c r="AH1578" s="160">
        <v>0.44587421047500003</v>
      </c>
      <c r="AI1578" s="179">
        <f t="shared" si="878"/>
        <v>3.2038022454474393</v>
      </c>
      <c r="AJ1578" s="179">
        <f t="shared" si="879"/>
        <v>2.2901222769793095</v>
      </c>
      <c r="AK1578" s="260">
        <f t="shared" si="880"/>
        <v>274.81467323751713</v>
      </c>
      <c r="AL1578" s="109">
        <v>276.82599433004481</v>
      </c>
      <c r="AS1578" s="457">
        <v>48.669200257090644</v>
      </c>
      <c r="AT1578" s="348">
        <v>47.709463810730036</v>
      </c>
      <c r="AU1578" s="352">
        <f t="shared" si="881"/>
        <v>0.9597364463606084</v>
      </c>
      <c r="AV1578" s="417">
        <f t="shared" si="882"/>
        <v>22.21164961333103</v>
      </c>
      <c r="AW1578" s="349">
        <f t="shared" si="883"/>
        <v>21.773645093940974</v>
      </c>
      <c r="AX1578" s="352">
        <f t="shared" si="884"/>
        <v>0.43800451939005441</v>
      </c>
      <c r="AY1578" s="209">
        <v>3.21</v>
      </c>
      <c r="AZ1578" s="222">
        <v>3.0817533478194847</v>
      </c>
      <c r="BA1578" s="225">
        <f t="shared" si="885"/>
        <v>0.12824665218051523</v>
      </c>
      <c r="BB1578" s="228">
        <f t="shared" si="886"/>
        <v>1.4649798000000001</v>
      </c>
      <c r="BC1578" s="222">
        <f t="shared" si="887"/>
        <v>1.4064505928778566</v>
      </c>
      <c r="BD1578" s="225">
        <f t="shared" si="888"/>
        <v>5.8529207122143538E-2</v>
      </c>
      <c r="BE1578" s="238">
        <f t="shared" si="889"/>
        <v>151.81253948878671</v>
      </c>
      <c r="BF1578" s="448">
        <f t="shared" si="890"/>
        <v>20.286246315109487</v>
      </c>
    </row>
    <row r="1579" spans="1:58" x14ac:dyDescent="0.25">
      <c r="A1579" s="8">
        <v>1573</v>
      </c>
      <c r="B1579" s="9">
        <v>61</v>
      </c>
      <c r="C1579" s="10" t="s">
        <v>12</v>
      </c>
      <c r="D1579" s="10" t="s">
        <v>9</v>
      </c>
      <c r="E1579" s="11" t="s">
        <v>8</v>
      </c>
      <c r="F1579" s="12" t="s">
        <v>40</v>
      </c>
      <c r="G1579" s="13">
        <v>42374</v>
      </c>
      <c r="H1579" s="14">
        <v>33</v>
      </c>
      <c r="I1579" s="11">
        <v>233</v>
      </c>
      <c r="J1579" s="39"/>
      <c r="K1579" s="39"/>
      <c r="L1579" s="44">
        <v>75.003837803242135</v>
      </c>
      <c r="M1579" s="39"/>
      <c r="N1579" s="39"/>
      <c r="O1579" s="39"/>
      <c r="P1579" s="39"/>
      <c r="Q1579" s="39"/>
      <c r="R1579" s="39"/>
      <c r="S1579" s="315">
        <v>29347.001630067225</v>
      </c>
      <c r="T1579" s="323">
        <v>1221.3124922294592</v>
      </c>
      <c r="U1579" s="328">
        <v>38.848712814495357</v>
      </c>
      <c r="V1579" s="287">
        <f t="shared" si="873"/>
        <v>24.029068577277382</v>
      </c>
      <c r="W1579" s="298">
        <f t="shared" si="874"/>
        <v>755.41760598866426</v>
      </c>
      <c r="X1579" s="305">
        <f t="shared" si="875"/>
        <v>31.437656584950201</v>
      </c>
      <c r="Y1579" s="39">
        <v>440.10999999999996</v>
      </c>
      <c r="Z1579" s="262">
        <v>221.1</v>
      </c>
      <c r="AA1579" s="192">
        <v>3.56</v>
      </c>
      <c r="AB1579" s="71">
        <v>15.647559405701553</v>
      </c>
      <c r="AC1579" s="253">
        <f t="shared" si="876"/>
        <v>1.3039632838084628E-3</v>
      </c>
      <c r="AD1579" s="78">
        <f t="shared" si="877"/>
        <v>6.8866473700433097</v>
      </c>
      <c r="AE1579" s="163">
        <v>0.46911299972500003</v>
      </c>
      <c r="AF1579" s="165">
        <v>0.447336643975</v>
      </c>
      <c r="AG1579" s="167">
        <v>0.3556548357</v>
      </c>
      <c r="AH1579" s="169">
        <v>0.33456205947500001</v>
      </c>
      <c r="AI1579" s="177">
        <f t="shared" si="878"/>
        <v>2.9979946876192574</v>
      </c>
      <c r="AJ1579" s="177">
        <f t="shared" si="879"/>
        <v>2.1381101729710932</v>
      </c>
      <c r="AK1579" s="258">
        <f t="shared" si="880"/>
        <v>256.57322075653116</v>
      </c>
      <c r="AL1579" s="107">
        <v>217.98160832970166</v>
      </c>
      <c r="AS1579" s="455">
        <v>22.205266879750191</v>
      </c>
      <c r="AT1579" s="347">
        <v>21.05073755674039</v>
      </c>
      <c r="AU1579" s="350">
        <f t="shared" si="881"/>
        <v>1.1545293230098004</v>
      </c>
      <c r="AV1579" s="415">
        <f t="shared" si="882"/>
        <v>9.7727600064468554</v>
      </c>
      <c r="AW1579" s="347">
        <f t="shared" si="883"/>
        <v>9.2646401060970121</v>
      </c>
      <c r="AX1579" s="350">
        <f t="shared" si="884"/>
        <v>0.50811990034984322</v>
      </c>
      <c r="AY1579" s="207">
        <v>0.40100000000000002</v>
      </c>
      <c r="AZ1579" s="220">
        <v>0.30050514021981001</v>
      </c>
      <c r="BA1579" s="224">
        <f t="shared" si="885"/>
        <v>0.10049485978019002</v>
      </c>
      <c r="BB1579" s="226">
        <f t="shared" si="886"/>
        <v>0.17648411</v>
      </c>
      <c r="BC1579" s="220">
        <f t="shared" si="887"/>
        <v>0.13225531726214057</v>
      </c>
      <c r="BD1579" s="224">
        <f t="shared" si="888"/>
        <v>4.4228792737859422E-2</v>
      </c>
      <c r="BE1579" s="236">
        <f t="shared" si="889"/>
        <v>155.70507227859298</v>
      </c>
      <c r="BF1579" s="446">
        <f t="shared" si="890"/>
        <v>13.553193577543052</v>
      </c>
    </row>
    <row r="1580" spans="1:58" x14ac:dyDescent="0.25">
      <c r="A1580" s="15">
        <v>1574</v>
      </c>
      <c r="B1580" s="16">
        <v>62</v>
      </c>
      <c r="C1580" s="17" t="s">
        <v>12</v>
      </c>
      <c r="D1580" s="17" t="s">
        <v>9</v>
      </c>
      <c r="E1580" s="18" t="s">
        <v>8</v>
      </c>
      <c r="F1580" s="19" t="s">
        <v>40</v>
      </c>
      <c r="G1580" s="20">
        <v>42374</v>
      </c>
      <c r="H1580" s="21">
        <v>33</v>
      </c>
      <c r="I1580" s="18">
        <v>233</v>
      </c>
      <c r="J1580" s="40"/>
      <c r="K1580" s="40"/>
      <c r="L1580" s="43">
        <v>75.001032348302772</v>
      </c>
      <c r="M1580" s="40"/>
      <c r="N1580" s="40"/>
      <c r="O1580" s="40"/>
      <c r="P1580" s="40"/>
      <c r="Q1580" s="40"/>
      <c r="R1580" s="40"/>
      <c r="S1580" s="313">
        <v>29345.903930361583</v>
      </c>
      <c r="T1580" s="321">
        <v>1221.2668100715298</v>
      </c>
      <c r="U1580" s="326">
        <v>38.847259711341636</v>
      </c>
      <c r="V1580" s="288">
        <f t="shared" si="873"/>
        <v>24.029068577277382</v>
      </c>
      <c r="W1580" s="299">
        <f t="shared" si="874"/>
        <v>755.41760598866415</v>
      </c>
      <c r="X1580" s="306">
        <f t="shared" si="875"/>
        <v>31.437656584950194</v>
      </c>
      <c r="Y1580" s="40">
        <v>444</v>
      </c>
      <c r="Z1580" s="263">
        <v>178.1</v>
      </c>
      <c r="AA1580" s="193">
        <v>3.62</v>
      </c>
      <c r="AB1580" s="72">
        <v>15.528132039312446</v>
      </c>
      <c r="AC1580" s="254">
        <f t="shared" si="876"/>
        <v>1.2940110032760371E-3</v>
      </c>
      <c r="AD1580" s="79">
        <f t="shared" si="877"/>
        <v>6.8944906254547256</v>
      </c>
      <c r="AE1580" s="163">
        <v>0.55706650762499998</v>
      </c>
      <c r="AF1580" s="165">
        <v>0.53333505987499996</v>
      </c>
      <c r="AG1580" s="167">
        <v>0.42828851940000001</v>
      </c>
      <c r="AH1580" s="169">
        <v>0.40395784007499996</v>
      </c>
      <c r="AI1580" s="178">
        <f t="shared" si="878"/>
        <v>3.5874663237965723</v>
      </c>
      <c r="AJ1580" s="178">
        <f t="shared" si="879"/>
        <v>2.6014580443565469</v>
      </c>
      <c r="AK1580" s="259">
        <f t="shared" si="880"/>
        <v>312.17496532278568</v>
      </c>
      <c r="AL1580" s="108">
        <v>201.4227275004973</v>
      </c>
      <c r="AS1580" s="455">
        <v>18.33454734475507</v>
      </c>
      <c r="AT1580" s="348">
        <v>17.277475445666461</v>
      </c>
      <c r="AU1580" s="351">
        <f t="shared" si="881"/>
        <v>1.0570718990886085</v>
      </c>
      <c r="AV1580" s="416">
        <f t="shared" si="882"/>
        <v>8.1405390210712518</v>
      </c>
      <c r="AW1580" s="348">
        <f t="shared" si="883"/>
        <v>7.6711990978759088</v>
      </c>
      <c r="AX1580" s="351">
        <f t="shared" si="884"/>
        <v>0.46933992319534218</v>
      </c>
      <c r="AY1580" s="208">
        <v>5.3999999999999999E-2</v>
      </c>
      <c r="AZ1580" s="221">
        <v>4.0970047157889995E-2</v>
      </c>
      <c r="BA1580" s="223">
        <f t="shared" si="885"/>
        <v>1.3029952842110004E-2</v>
      </c>
      <c r="BB1580" s="227">
        <f t="shared" si="886"/>
        <v>2.3976000000000001E-2</v>
      </c>
      <c r="BC1580" s="221">
        <f t="shared" si="887"/>
        <v>1.8190700938103158E-2</v>
      </c>
      <c r="BD1580" s="223">
        <f t="shared" si="888"/>
        <v>5.7852990618968416E-3</v>
      </c>
      <c r="BE1580" s="237">
        <f t="shared" si="889"/>
        <v>1191.7258817030299</v>
      </c>
      <c r="BF1580" s="447">
        <f t="shared" si="890"/>
        <v>14.689759563848559</v>
      </c>
    </row>
    <row r="1581" spans="1:58" x14ac:dyDescent="0.25">
      <c r="A1581" s="15">
        <v>1575</v>
      </c>
      <c r="B1581" s="16">
        <v>63</v>
      </c>
      <c r="C1581" s="17" t="s">
        <v>12</v>
      </c>
      <c r="D1581" s="17" t="s">
        <v>9</v>
      </c>
      <c r="E1581" s="18" t="s">
        <v>8</v>
      </c>
      <c r="F1581" s="19" t="s">
        <v>40</v>
      </c>
      <c r="G1581" s="20">
        <v>42374</v>
      </c>
      <c r="H1581" s="21">
        <v>33</v>
      </c>
      <c r="I1581" s="18">
        <v>233</v>
      </c>
      <c r="J1581" s="40"/>
      <c r="K1581" s="40"/>
      <c r="L1581" s="43">
        <v>75.003837803242135</v>
      </c>
      <c r="M1581" s="40"/>
      <c r="N1581" s="40"/>
      <c r="O1581" s="40"/>
      <c r="P1581" s="40"/>
      <c r="Q1581" s="40"/>
      <c r="R1581" s="40"/>
      <c r="S1581" s="313">
        <v>29347.001630067225</v>
      </c>
      <c r="T1581" s="321">
        <v>1221.3124922294592</v>
      </c>
      <c r="U1581" s="326">
        <v>38.848712814495357</v>
      </c>
      <c r="V1581" s="288">
        <f t="shared" si="873"/>
        <v>24.029068577277382</v>
      </c>
      <c r="W1581" s="299">
        <f t="shared" si="874"/>
        <v>755.41760598866426</v>
      </c>
      <c r="X1581" s="306">
        <f t="shared" si="875"/>
        <v>31.437656584950201</v>
      </c>
      <c r="Y1581" s="40">
        <v>438.34</v>
      </c>
      <c r="Z1581" s="263">
        <v>218.1</v>
      </c>
      <c r="AA1581" s="193">
        <v>3.56</v>
      </c>
      <c r="AB1581" s="72">
        <v>15.33936480725561</v>
      </c>
      <c r="AC1581" s="254">
        <f t="shared" si="876"/>
        <v>1.2782804006046342E-3</v>
      </c>
      <c r="AD1581" s="79">
        <f t="shared" si="877"/>
        <v>6.7238571696124234</v>
      </c>
      <c r="AE1581" s="163">
        <v>0.50721002372500001</v>
      </c>
      <c r="AF1581" s="165">
        <v>0.48492732647499998</v>
      </c>
      <c r="AG1581" s="167">
        <v>0.39002364869999995</v>
      </c>
      <c r="AH1581" s="169">
        <v>0.369081612675</v>
      </c>
      <c r="AI1581" s="178">
        <f t="shared" si="878"/>
        <v>3.3065907884600718</v>
      </c>
      <c r="AJ1581" s="178">
        <f t="shared" si="879"/>
        <v>2.4061075364764926</v>
      </c>
      <c r="AK1581" s="259">
        <f t="shared" si="880"/>
        <v>288.73290437717907</v>
      </c>
      <c r="AL1581" s="108">
        <v>191.28696138083299</v>
      </c>
      <c r="AS1581" s="455">
        <v>22.440068079577181</v>
      </c>
      <c r="AT1581" s="348">
        <v>21.279626904814275</v>
      </c>
      <c r="AU1581" s="351">
        <f t="shared" si="881"/>
        <v>1.1604411747629051</v>
      </c>
      <c r="AV1581" s="416">
        <f t="shared" si="882"/>
        <v>9.83637944200186</v>
      </c>
      <c r="AW1581" s="348">
        <f t="shared" si="883"/>
        <v>9.3277116574562893</v>
      </c>
      <c r="AX1581" s="351">
        <f t="shared" si="884"/>
        <v>0.50866778454557182</v>
      </c>
      <c r="AY1581" s="208">
        <v>0.437</v>
      </c>
      <c r="AZ1581" s="221">
        <v>0.37946334447089758</v>
      </c>
      <c r="BA1581" s="223">
        <f t="shared" si="885"/>
        <v>5.7536655529102421E-2</v>
      </c>
      <c r="BB1581" s="227">
        <f t="shared" si="886"/>
        <v>0.19155457999999997</v>
      </c>
      <c r="BC1581" s="221">
        <f t="shared" si="887"/>
        <v>0.16633396241537324</v>
      </c>
      <c r="BD1581" s="223">
        <f t="shared" si="888"/>
        <v>2.5220617584626754E-2</v>
      </c>
      <c r="BE1581" s="237">
        <f t="shared" si="889"/>
        <v>266.60160668353166</v>
      </c>
      <c r="BF1581" s="447">
        <f t="shared" si="890"/>
        <v>13.218563026591731</v>
      </c>
    </row>
    <row r="1582" spans="1:58" ht="15.75" thickBot="1" x14ac:dyDescent="0.3">
      <c r="A1582" s="22">
        <v>1576</v>
      </c>
      <c r="B1582" s="23">
        <v>64</v>
      </c>
      <c r="C1582" s="24" t="s">
        <v>12</v>
      </c>
      <c r="D1582" s="24" t="s">
        <v>9</v>
      </c>
      <c r="E1582" s="25" t="s">
        <v>8</v>
      </c>
      <c r="F1582" s="26" t="s">
        <v>40</v>
      </c>
      <c r="G1582" s="27">
        <v>42374</v>
      </c>
      <c r="H1582" s="28">
        <v>33</v>
      </c>
      <c r="I1582" s="25">
        <v>233</v>
      </c>
      <c r="J1582" s="41"/>
      <c r="K1582" s="41"/>
      <c r="L1582" s="42">
        <v>75.012254168060139</v>
      </c>
      <c r="M1582" s="41"/>
      <c r="N1582" s="41"/>
      <c r="O1582" s="41"/>
      <c r="P1582" s="41"/>
      <c r="Q1582" s="41"/>
      <c r="R1582" s="41"/>
      <c r="S1582" s="314">
        <v>29350.294729184116</v>
      </c>
      <c r="T1582" s="322">
        <v>1221.4495387032457</v>
      </c>
      <c r="U1582" s="327">
        <v>38.853072123956487</v>
      </c>
      <c r="V1582" s="289">
        <f t="shared" si="873"/>
        <v>24.029068577277382</v>
      </c>
      <c r="W1582" s="300">
        <f t="shared" si="874"/>
        <v>755.41760598866426</v>
      </c>
      <c r="X1582" s="307">
        <f t="shared" si="875"/>
        <v>31.437656584950201</v>
      </c>
      <c r="Y1582" s="41">
        <v>441.83</v>
      </c>
      <c r="Z1582" s="264">
        <v>153.1</v>
      </c>
      <c r="AA1582" s="194">
        <v>3.7</v>
      </c>
      <c r="AB1582" s="73">
        <v>17.388673388410886</v>
      </c>
      <c r="AC1582" s="255">
        <f t="shared" si="876"/>
        <v>1.4490561157009072E-3</v>
      </c>
      <c r="AD1582" s="80">
        <f t="shared" si="877"/>
        <v>7.6828375632015815</v>
      </c>
      <c r="AE1582" s="145">
        <v>0.64291853452499992</v>
      </c>
      <c r="AF1582" s="150">
        <v>0.61451354627499999</v>
      </c>
      <c r="AG1582" s="155">
        <v>0.4924327731</v>
      </c>
      <c r="AH1582" s="160">
        <v>0.46240269767500003</v>
      </c>
      <c r="AI1582" s="179">
        <f t="shared" si="878"/>
        <v>3.6973409078664332</v>
      </c>
      <c r="AJ1582" s="179">
        <f t="shared" si="879"/>
        <v>2.6592177985422385</v>
      </c>
      <c r="AK1582" s="260">
        <f t="shared" si="880"/>
        <v>319.10613582506863</v>
      </c>
      <c r="AL1582" s="109">
        <v>212.42401971577334</v>
      </c>
      <c r="AS1582" s="455">
        <v>16.559488309887158</v>
      </c>
      <c r="AT1582" s="349">
        <v>15.547109052381652</v>
      </c>
      <c r="AU1582" s="352">
        <f t="shared" si="881"/>
        <v>1.0123792575055059</v>
      </c>
      <c r="AV1582" s="417">
        <f t="shared" si="882"/>
        <v>7.316478719957443</v>
      </c>
      <c r="AW1582" s="349">
        <f t="shared" si="883"/>
        <v>6.8691791926137844</v>
      </c>
      <c r="AX1582" s="352">
        <f t="shared" si="884"/>
        <v>0.44729952734365769</v>
      </c>
      <c r="AY1582" s="209">
        <v>6.0999999999999999E-2</v>
      </c>
      <c r="AZ1582" s="222">
        <v>5.148489159821952E-2</v>
      </c>
      <c r="BA1582" s="225">
        <f t="shared" si="885"/>
        <v>9.5151084017804782E-3</v>
      </c>
      <c r="BB1582" s="228">
        <f t="shared" si="886"/>
        <v>2.6951629999999997E-2</v>
      </c>
      <c r="BC1582" s="222">
        <f t="shared" si="887"/>
        <v>2.2747569654841329E-2</v>
      </c>
      <c r="BD1582" s="225">
        <f t="shared" si="888"/>
        <v>4.2040603451586689E-3</v>
      </c>
      <c r="BE1582" s="238">
        <f t="shared" si="889"/>
        <v>1827.4803243604767</v>
      </c>
      <c r="BF1582" s="448">
        <f t="shared" si="890"/>
        <v>17.176046683588158</v>
      </c>
    </row>
    <row r="1583" spans="1:58" x14ac:dyDescent="0.25">
      <c r="A1583" s="8">
        <v>1577</v>
      </c>
      <c r="B1583" s="9">
        <v>65</v>
      </c>
      <c r="C1583" s="10" t="s">
        <v>12</v>
      </c>
      <c r="D1583" s="10" t="s">
        <v>10</v>
      </c>
      <c r="E1583" s="11" t="s">
        <v>7</v>
      </c>
      <c r="F1583" s="12" t="s">
        <v>40</v>
      </c>
      <c r="G1583" s="13">
        <v>42375</v>
      </c>
      <c r="H1583" s="14">
        <v>33</v>
      </c>
      <c r="I1583" s="11">
        <v>233</v>
      </c>
      <c r="J1583" s="39"/>
      <c r="K1583" s="39"/>
      <c r="L1583" s="44">
        <v>180.00997163655069</v>
      </c>
      <c r="M1583" s="39"/>
      <c r="N1583" s="39"/>
      <c r="O1583" s="39"/>
      <c r="P1583" s="39"/>
      <c r="Q1583" s="39"/>
      <c r="R1583" s="39"/>
      <c r="S1583" s="315">
        <v>6113.7386700160496</v>
      </c>
      <c r="T1583" s="323">
        <v>271.21502393240297</v>
      </c>
      <c r="U1583" s="328">
        <v>14.330053812070892</v>
      </c>
      <c r="V1583" s="287"/>
      <c r="W1583" s="298"/>
      <c r="X1583" s="305"/>
      <c r="Y1583" s="39">
        <v>442.54</v>
      </c>
      <c r="Z1583" s="262"/>
      <c r="AA1583" s="192"/>
      <c r="AB1583" s="71"/>
      <c r="AC1583" s="253"/>
      <c r="AD1583" s="78"/>
      <c r="AE1583" s="163"/>
      <c r="AF1583" s="165"/>
      <c r="AG1583" s="167"/>
      <c r="AH1583" s="169"/>
      <c r="AI1583" s="177"/>
      <c r="AJ1583" s="177"/>
      <c r="AK1583" s="258"/>
      <c r="AL1583" s="107"/>
      <c r="AS1583" s="456"/>
      <c r="AT1583" s="436"/>
      <c r="AU1583" s="350"/>
      <c r="AV1583" s="415"/>
      <c r="AW1583" s="347"/>
      <c r="AX1583" s="350"/>
      <c r="AY1583" s="207"/>
      <c r="AZ1583" s="220"/>
      <c r="BA1583" s="224"/>
      <c r="BB1583" s="226"/>
      <c r="BC1583" s="220"/>
      <c r="BD1583" s="224"/>
      <c r="BE1583" s="236"/>
      <c r="BF1583" s="446"/>
    </row>
    <row r="1584" spans="1:58" x14ac:dyDescent="0.25">
      <c r="A1584" s="15">
        <v>1578</v>
      </c>
      <c r="B1584" s="16">
        <v>66</v>
      </c>
      <c r="C1584" s="17" t="s">
        <v>12</v>
      </c>
      <c r="D1584" s="17" t="s">
        <v>10</v>
      </c>
      <c r="E1584" s="18" t="s">
        <v>7</v>
      </c>
      <c r="F1584" s="19" t="s">
        <v>40</v>
      </c>
      <c r="G1584" s="20">
        <v>42375</v>
      </c>
      <c r="H1584" s="21">
        <v>33</v>
      </c>
      <c r="I1584" s="18">
        <v>233</v>
      </c>
      <c r="J1584" s="40"/>
      <c r="K1584" s="40"/>
      <c r="L1584" s="43">
        <v>180.02563557421487</v>
      </c>
      <c r="M1584" s="40"/>
      <c r="N1584" s="40"/>
      <c r="O1584" s="40"/>
      <c r="P1584" s="40"/>
      <c r="Q1584" s="40"/>
      <c r="R1584" s="40"/>
      <c r="S1584" s="313">
        <v>6114.2706695522502</v>
      </c>
      <c r="T1584" s="321">
        <v>271.23862426515035</v>
      </c>
      <c r="U1584" s="326">
        <v>14.331300771156526</v>
      </c>
      <c r="V1584" s="288">
        <f>S1584/T1584</f>
        <v>22.542035398230091</v>
      </c>
      <c r="W1584" s="299">
        <f>S1584/U1584</f>
        <v>426.63752350086452</v>
      </c>
      <c r="X1584" s="306">
        <f>T1584/U1584</f>
        <v>18.926308825438291</v>
      </c>
      <c r="Y1584" s="40">
        <v>444.09000000000003</v>
      </c>
      <c r="Z1584" s="263">
        <v>39.900000000000006</v>
      </c>
      <c r="AA1584" s="193">
        <v>4.09</v>
      </c>
      <c r="AB1584" s="72">
        <v>12.074584175753833</v>
      </c>
      <c r="AC1584" s="254">
        <f>(AB1584/12000)</f>
        <v>1.0062153479794861E-3</v>
      </c>
      <c r="AD1584" s="79">
        <f>Y1584*AB1584/1000</f>
        <v>5.3622020866105196</v>
      </c>
      <c r="AE1584" s="163">
        <v>0.41766280682500007</v>
      </c>
      <c r="AF1584" s="165">
        <v>0.401917845075</v>
      </c>
      <c r="AG1584" s="167">
        <v>0.32295858860000004</v>
      </c>
      <c r="AH1584" s="169">
        <v>0.30402174217500005</v>
      </c>
      <c r="AI1584" s="178">
        <f>AE1584/AB1584*100</f>
        <v>3.459024350202311</v>
      </c>
      <c r="AJ1584" s="178">
        <f>AH1584/AB1584*100</f>
        <v>2.5178651102990846</v>
      </c>
      <c r="AK1584" s="259">
        <f>AH1584/AC1584</f>
        <v>302.14381323589015</v>
      </c>
      <c r="AL1584" s="108">
        <v>56.543908746217106</v>
      </c>
      <c r="AS1584" s="455">
        <v>2.5702838344815051</v>
      </c>
      <c r="AT1584" s="348">
        <v>2.2824350397092257</v>
      </c>
      <c r="AU1584" s="351">
        <f>AS1584-AT1584</f>
        <v>0.28784879477227943</v>
      </c>
      <c r="AV1584" s="416">
        <f>AS1584*Y1584/1000</f>
        <v>1.1414373480548916</v>
      </c>
      <c r="AW1584" s="348">
        <f>AT1584*Y1584/1000</f>
        <v>1.0136065767844702</v>
      </c>
      <c r="AX1584" s="351">
        <f>AU1584*Y1584/1000</f>
        <v>0.12783077127042158</v>
      </c>
      <c r="AY1584" s="208">
        <v>3.6999999999999998E-2</v>
      </c>
      <c r="AZ1584" s="221">
        <v>1.8186070039895447E-2</v>
      </c>
      <c r="BA1584" s="223">
        <f>AY1584-AZ1584</f>
        <v>1.8813929960104551E-2</v>
      </c>
      <c r="BB1584" s="227">
        <f>AY1584*Y1584/1000</f>
        <v>1.6431329999999997E-2</v>
      </c>
      <c r="BC1584" s="221">
        <f>AZ1584*Y1584/1000</f>
        <v>8.07625184401717E-3</v>
      </c>
      <c r="BD1584" s="223">
        <f>BA1584*Y1584/1000</f>
        <v>8.355078155982831E-3</v>
      </c>
      <c r="BE1584" s="237">
        <f>AB1584/BA1584</f>
        <v>641.78957832618255</v>
      </c>
      <c r="BF1584" s="447">
        <f>AB1584/AU1584</f>
        <v>41.947662783532508</v>
      </c>
    </row>
    <row r="1585" spans="1:58" x14ac:dyDescent="0.25">
      <c r="A1585" s="15">
        <v>1579</v>
      </c>
      <c r="B1585" s="16">
        <v>67</v>
      </c>
      <c r="C1585" s="17" t="s">
        <v>12</v>
      </c>
      <c r="D1585" s="17" t="s">
        <v>10</v>
      </c>
      <c r="E1585" s="18" t="s">
        <v>7</v>
      </c>
      <c r="F1585" s="19" t="s">
        <v>40</v>
      </c>
      <c r="G1585" s="20">
        <v>42375</v>
      </c>
      <c r="H1585" s="21">
        <v>33</v>
      </c>
      <c r="I1585" s="18">
        <v>233</v>
      </c>
      <c r="J1585" s="40"/>
      <c r="K1585" s="40"/>
      <c r="L1585" s="43">
        <v>180.03346754304692</v>
      </c>
      <c r="M1585" s="40"/>
      <c r="N1585" s="40"/>
      <c r="O1585" s="40"/>
      <c r="P1585" s="40"/>
      <c r="Q1585" s="40"/>
      <c r="R1585" s="40"/>
      <c r="S1585" s="313">
        <v>6114.5366693203505</v>
      </c>
      <c r="T1585" s="321">
        <v>271.25042443152398</v>
      </c>
      <c r="U1585" s="326">
        <v>14.331924250699339</v>
      </c>
      <c r="V1585" s="288"/>
      <c r="W1585" s="299"/>
      <c r="X1585" s="306"/>
      <c r="Y1585" s="40">
        <v>443.86999999999995</v>
      </c>
      <c r="Z1585" s="263"/>
      <c r="AA1585" s="193"/>
      <c r="AB1585" s="72"/>
      <c r="AC1585" s="254"/>
      <c r="AD1585" s="79"/>
      <c r="AE1585" s="163"/>
      <c r="AF1585" s="165"/>
      <c r="AG1585" s="167"/>
      <c r="AH1585" s="169"/>
      <c r="AI1585" s="178"/>
      <c r="AJ1585" s="178"/>
      <c r="AK1585" s="259"/>
      <c r="AL1585" s="108">
        <v>60.529884186534495</v>
      </c>
      <c r="AS1585" s="455"/>
      <c r="AT1585" s="437"/>
      <c r="AU1585" s="351"/>
      <c r="AV1585" s="416"/>
      <c r="AW1585" s="348"/>
      <c r="AX1585" s="351"/>
      <c r="AY1585" s="208"/>
      <c r="AZ1585" s="221"/>
      <c r="BA1585" s="223"/>
      <c r="BB1585" s="227"/>
      <c r="BC1585" s="221"/>
      <c r="BD1585" s="223"/>
      <c r="BE1585" s="237"/>
      <c r="BF1585" s="447"/>
    </row>
    <row r="1586" spans="1:58" ht="15.75" thickBot="1" x14ac:dyDescent="0.3">
      <c r="A1586" s="22">
        <v>1580</v>
      </c>
      <c r="B1586" s="23">
        <v>68</v>
      </c>
      <c r="C1586" s="24" t="s">
        <v>12</v>
      </c>
      <c r="D1586" s="24" t="s">
        <v>10</v>
      </c>
      <c r="E1586" s="25" t="s">
        <v>7</v>
      </c>
      <c r="F1586" s="26" t="s">
        <v>40</v>
      </c>
      <c r="G1586" s="27">
        <v>42375</v>
      </c>
      <c r="H1586" s="28">
        <v>33</v>
      </c>
      <c r="I1586" s="25">
        <v>233</v>
      </c>
      <c r="J1586" s="41"/>
      <c r="K1586" s="41"/>
      <c r="L1586" s="42">
        <v>180.02563557421487</v>
      </c>
      <c r="M1586" s="41"/>
      <c r="N1586" s="41"/>
      <c r="O1586" s="41"/>
      <c r="P1586" s="41"/>
      <c r="Q1586" s="41"/>
      <c r="R1586" s="41"/>
      <c r="S1586" s="314">
        <v>6114.2706695522502</v>
      </c>
      <c r="T1586" s="322">
        <v>271.23862426515035</v>
      </c>
      <c r="U1586" s="327">
        <v>14.331300771156526</v>
      </c>
      <c r="V1586" s="289">
        <f>S1586/T1586</f>
        <v>22.542035398230091</v>
      </c>
      <c r="W1586" s="300">
        <f>S1586/U1586</f>
        <v>426.63752350086452</v>
      </c>
      <c r="X1586" s="307">
        <f>T1586/U1586</f>
        <v>18.926308825438291</v>
      </c>
      <c r="Y1586" s="41">
        <v>446.57</v>
      </c>
      <c r="Z1586" s="264">
        <v>40.300000000000011</v>
      </c>
      <c r="AA1586" s="194">
        <v>4.09</v>
      </c>
      <c r="AB1586" s="73">
        <v>11.874439078634518</v>
      </c>
      <c r="AC1586" s="255">
        <f>(AB1586/12000)</f>
        <v>9.8953658988620982E-4</v>
      </c>
      <c r="AD1586" s="80">
        <f>Y1586*AB1586/1000</f>
        <v>5.3027682593458163</v>
      </c>
      <c r="AE1586" s="145">
        <v>0.41141945862500001</v>
      </c>
      <c r="AF1586" s="150">
        <v>0.395938664675</v>
      </c>
      <c r="AG1586" s="155">
        <v>0.32105427980000001</v>
      </c>
      <c r="AH1586" s="160">
        <v>0.30266889557500004</v>
      </c>
      <c r="AI1586" s="179">
        <f>AE1586/AB1586*100</f>
        <v>3.4647485738106165</v>
      </c>
      <c r="AJ1586" s="179">
        <f>AH1586/AB1586*100</f>
        <v>2.5489110986268582</v>
      </c>
      <c r="AK1586" s="260">
        <f>AH1586/AC1586</f>
        <v>305.86933183522297</v>
      </c>
      <c r="AL1586" s="109">
        <v>54.949518570090106</v>
      </c>
      <c r="AS1586" s="455">
        <v>2.5482534395837813</v>
      </c>
      <c r="AT1586" s="348">
        <v>2.2582571220355407</v>
      </c>
      <c r="AU1586" s="352">
        <f>AS1586-AT1586</f>
        <v>0.28999631754824051</v>
      </c>
      <c r="AV1586" s="417">
        <f>AS1586*Y1586/1000</f>
        <v>1.1379735385149292</v>
      </c>
      <c r="AW1586" s="349">
        <f>AT1586*Y1586/1000</f>
        <v>1.0084698829874115</v>
      </c>
      <c r="AX1586" s="352">
        <f>AU1586*Y1586/1000</f>
        <v>0.12950365552751777</v>
      </c>
      <c r="AY1586" s="209">
        <v>3.5000000000000003E-2</v>
      </c>
      <c r="AZ1586" s="222">
        <v>1.3058370319003053E-2</v>
      </c>
      <c r="BA1586" s="225">
        <f>AY1586-AZ1586</f>
        <v>2.194162968099695E-2</v>
      </c>
      <c r="BB1586" s="228">
        <f>AY1586*Y1586/1000</f>
        <v>1.562995E-2</v>
      </c>
      <c r="BC1586" s="222">
        <f>AZ1586*Y1586/1000</f>
        <v>5.8314764333571934E-3</v>
      </c>
      <c r="BD1586" s="225">
        <f>BA1586*Y1586/1000</f>
        <v>9.7984735666428093E-3</v>
      </c>
      <c r="BE1586" s="238">
        <f>AB1586/BA1586</f>
        <v>541.18309584445535</v>
      </c>
      <c r="BF1586" s="448">
        <f>AB1586/AU1586</f>
        <v>40.946861598196747</v>
      </c>
    </row>
    <row r="1587" spans="1:58" x14ac:dyDescent="0.25">
      <c r="A1587" s="8">
        <v>1581</v>
      </c>
      <c r="B1587" s="9">
        <v>69</v>
      </c>
      <c r="C1587" s="10" t="s">
        <v>12</v>
      </c>
      <c r="D1587" s="10" t="s">
        <v>10</v>
      </c>
      <c r="E1587" s="11" t="s">
        <v>8</v>
      </c>
      <c r="F1587" s="12" t="s">
        <v>40</v>
      </c>
      <c r="G1587" s="13">
        <v>42374</v>
      </c>
      <c r="H1587" s="14">
        <v>33</v>
      </c>
      <c r="I1587" s="11">
        <v>233</v>
      </c>
      <c r="J1587" s="39"/>
      <c r="K1587" s="39"/>
      <c r="L1587" s="44">
        <v>180.00997163655069</v>
      </c>
      <c r="M1587" s="39"/>
      <c r="N1587" s="39"/>
      <c r="O1587" s="39"/>
      <c r="P1587" s="39"/>
      <c r="Q1587" s="39"/>
      <c r="R1587" s="39"/>
      <c r="S1587" s="315">
        <v>6113.7386700160496</v>
      </c>
      <c r="T1587" s="323">
        <v>271.21502393240297</v>
      </c>
      <c r="U1587" s="328">
        <v>14.330053812070892</v>
      </c>
      <c r="V1587" s="287">
        <f>S1587/T1587</f>
        <v>22.542035398230095</v>
      </c>
      <c r="W1587" s="298">
        <f>S1587/U1587</f>
        <v>426.63752350086463</v>
      </c>
      <c r="X1587" s="305">
        <f>T1587/U1587</f>
        <v>18.926308825438294</v>
      </c>
      <c r="Y1587" s="39">
        <v>437.24</v>
      </c>
      <c r="Z1587" s="262">
        <v>31.400000000000006</v>
      </c>
      <c r="AA1587" s="192">
        <v>4.0599999999999996</v>
      </c>
      <c r="AB1587" s="71">
        <v>8.4881698502441338</v>
      </c>
      <c r="AC1587" s="253">
        <f>(AB1587/12000)</f>
        <v>7.073474875203445E-4</v>
      </c>
      <c r="AD1587" s="78">
        <f>Y1587*AB1587/1000</f>
        <v>3.7113673853207452</v>
      </c>
      <c r="AE1587" s="163">
        <v>0.31342870742500001</v>
      </c>
      <c r="AF1587" s="165">
        <v>0.30080738667500001</v>
      </c>
      <c r="AG1587" s="167">
        <v>0.24228242039999998</v>
      </c>
      <c r="AH1587" s="169">
        <v>0.22978424657500002</v>
      </c>
      <c r="AI1587" s="177">
        <f>AE1587/AB1587*100</f>
        <v>3.6925357639489889</v>
      </c>
      <c r="AJ1587" s="177">
        <f>AH1587/AB1587*100</f>
        <v>2.7071117876887327</v>
      </c>
      <c r="AK1587" s="258">
        <f>AH1587/AC1587</f>
        <v>324.85341452264794</v>
      </c>
      <c r="AL1587" s="107">
        <v>25.595656577466876</v>
      </c>
      <c r="AS1587" s="456">
        <v>1.5922589239097056</v>
      </c>
      <c r="AT1587" s="347">
        <v>1.2526638035671027</v>
      </c>
      <c r="AU1587" s="350">
        <f>AS1587-AT1587</f>
        <v>0.33959512034260286</v>
      </c>
      <c r="AV1587" s="415">
        <f>AS1587*Y1587/1000</f>
        <v>0.69619929189027974</v>
      </c>
      <c r="AW1587" s="347">
        <f>AT1587*Y1587/1000</f>
        <v>0.54771472147167999</v>
      </c>
      <c r="AX1587" s="350">
        <f>AU1587*Y1587/1000</f>
        <v>0.14848457041859967</v>
      </c>
      <c r="AY1587" s="207">
        <v>4.2999999999999997E-2</v>
      </c>
      <c r="AZ1587" s="220">
        <v>1.1463703495621286E-2</v>
      </c>
      <c r="BA1587" s="224">
        <f>AY1587-AZ1587</f>
        <v>3.1536296504378711E-2</v>
      </c>
      <c r="BB1587" s="226">
        <f>AY1587*Y1587/1000</f>
        <v>1.880132E-2</v>
      </c>
      <c r="BC1587" s="220">
        <f>AZ1587*Y1587/1000</f>
        <v>5.012389716425451E-3</v>
      </c>
      <c r="BD1587" s="224">
        <f>BA1587*Y1587/1000</f>
        <v>1.3788930283574547E-2</v>
      </c>
      <c r="BE1587" s="236">
        <f>AB1587/BA1587</f>
        <v>269.15556964862947</v>
      </c>
      <c r="BF1587" s="446">
        <f>AB1587/AU1587</f>
        <v>24.994970015119137</v>
      </c>
    </row>
    <row r="1588" spans="1:58" x14ac:dyDescent="0.25">
      <c r="A1588" s="15">
        <v>1582</v>
      </c>
      <c r="B1588" s="16">
        <v>70</v>
      </c>
      <c r="C1588" s="17" t="s">
        <v>12</v>
      </c>
      <c r="D1588" s="17" t="s">
        <v>10</v>
      </c>
      <c r="E1588" s="18" t="s">
        <v>8</v>
      </c>
      <c r="F1588" s="19" t="s">
        <v>40</v>
      </c>
      <c r="G1588" s="20">
        <v>42374</v>
      </c>
      <c r="H1588" s="21">
        <v>33</v>
      </c>
      <c r="I1588" s="18">
        <v>233</v>
      </c>
      <c r="J1588" s="40"/>
      <c r="K1588" s="40"/>
      <c r="L1588" s="43">
        <v>180.03346754304692</v>
      </c>
      <c r="M1588" s="40"/>
      <c r="N1588" s="40"/>
      <c r="O1588" s="40"/>
      <c r="P1588" s="40"/>
      <c r="Q1588" s="40"/>
      <c r="R1588" s="40"/>
      <c r="S1588" s="313">
        <v>6114.5366693203505</v>
      </c>
      <c r="T1588" s="321">
        <v>271.25042443152398</v>
      </c>
      <c r="U1588" s="326">
        <v>14.331924250699339</v>
      </c>
      <c r="V1588" s="288">
        <f>S1588/T1588</f>
        <v>22.542035398230095</v>
      </c>
      <c r="W1588" s="299">
        <f>S1588/U1588</f>
        <v>426.63752350086457</v>
      </c>
      <c r="X1588" s="306">
        <f>T1588/U1588</f>
        <v>18.926308825438291</v>
      </c>
      <c r="Y1588" s="40">
        <v>427.53000000000003</v>
      </c>
      <c r="Z1588" s="263">
        <v>31.099999999999994</v>
      </c>
      <c r="AA1588" s="193">
        <v>4.04</v>
      </c>
      <c r="AB1588" s="72">
        <v>5.9115391621213469</v>
      </c>
      <c r="AC1588" s="254">
        <f>(AB1588/12000)</f>
        <v>4.9262826351011222E-4</v>
      </c>
      <c r="AD1588" s="79">
        <f>Y1588*AB1588/1000</f>
        <v>2.5273603379817398</v>
      </c>
      <c r="AE1588" s="163">
        <v>0.19108042862500002</v>
      </c>
      <c r="AF1588" s="165">
        <v>0.18446180227500003</v>
      </c>
      <c r="AG1588" s="167">
        <v>0.1484917402</v>
      </c>
      <c r="AH1588" s="169">
        <v>0.14274039497500002</v>
      </c>
      <c r="AI1588" s="178">
        <f>AE1588/AB1588*100</f>
        <v>3.2323295741549498</v>
      </c>
      <c r="AJ1588" s="178">
        <f>AH1588/AB1588*100</f>
        <v>2.4146062651436084</v>
      </c>
      <c r="AK1588" s="259">
        <f>AH1588/AC1588</f>
        <v>289.75275181723305</v>
      </c>
      <c r="AL1588" s="108">
        <v>26.16508164036933</v>
      </c>
      <c r="AS1588" s="455">
        <v>0.90053081176602434</v>
      </c>
      <c r="AT1588" s="348">
        <v>0.64175751927781599</v>
      </c>
      <c r="AU1588" s="351">
        <f>AS1588-AT1588</f>
        <v>0.25877329248820835</v>
      </c>
      <c r="AV1588" s="416">
        <f>AS1588*Y1588/1000</f>
        <v>0.38500393795432841</v>
      </c>
      <c r="AW1588" s="348">
        <f>AT1588*Y1588/1000</f>
        <v>0.27437059221684468</v>
      </c>
      <c r="AX1588" s="351">
        <f>AU1588*Y1588/1000</f>
        <v>0.11063334573748372</v>
      </c>
      <c r="AY1588" s="208">
        <v>3.4000000000000002E-2</v>
      </c>
      <c r="AZ1588" s="221">
        <v>9.6027289611596983E-3</v>
      </c>
      <c r="BA1588" s="223">
        <f>AY1588-AZ1588</f>
        <v>2.4397271038840304E-2</v>
      </c>
      <c r="BB1588" s="227">
        <f>AY1588*Y1588/1000</f>
        <v>1.4536020000000002E-2</v>
      </c>
      <c r="BC1588" s="221">
        <f>AZ1588*Y1588/1000</f>
        <v>4.1054547127646066E-3</v>
      </c>
      <c r="BD1588" s="223">
        <f>BA1588*Y1588/1000</f>
        <v>1.0430565287235396E-2</v>
      </c>
      <c r="BE1588" s="237">
        <f>AB1588/BA1588</f>
        <v>242.30329501648825</v>
      </c>
      <c r="BF1588" s="447">
        <f>AB1588/AU1588</f>
        <v>22.844471719935012</v>
      </c>
    </row>
    <row r="1589" spans="1:58" x14ac:dyDescent="0.25">
      <c r="A1589" s="15">
        <v>1583</v>
      </c>
      <c r="B1589" s="16">
        <v>71</v>
      </c>
      <c r="C1589" s="17" t="s">
        <v>12</v>
      </c>
      <c r="D1589" s="17" t="s">
        <v>10</v>
      </c>
      <c r="E1589" s="18" t="s">
        <v>8</v>
      </c>
      <c r="F1589" s="19" t="s">
        <v>40</v>
      </c>
      <c r="G1589" s="20">
        <v>42374</v>
      </c>
      <c r="H1589" s="21">
        <v>33</v>
      </c>
      <c r="I1589" s="18">
        <v>233</v>
      </c>
      <c r="J1589" s="40"/>
      <c r="K1589" s="40"/>
      <c r="L1589" s="43">
        <v>180.041299511879</v>
      </c>
      <c r="M1589" s="40"/>
      <c r="N1589" s="40"/>
      <c r="O1589" s="40"/>
      <c r="P1589" s="40"/>
      <c r="Q1589" s="40"/>
      <c r="R1589" s="40"/>
      <c r="S1589" s="313">
        <v>6114.8026690884508</v>
      </c>
      <c r="T1589" s="321">
        <v>271.26222459789761</v>
      </c>
      <c r="U1589" s="326">
        <v>14.332547730242155</v>
      </c>
      <c r="V1589" s="288"/>
      <c r="W1589" s="299"/>
      <c r="X1589" s="306"/>
      <c r="Y1589" s="40">
        <v>440.73999999999995</v>
      </c>
      <c r="Z1589" s="263"/>
      <c r="AA1589" s="193"/>
      <c r="AB1589" s="72"/>
      <c r="AC1589" s="254"/>
      <c r="AD1589" s="79"/>
      <c r="AE1589" s="163"/>
      <c r="AF1589" s="165"/>
      <c r="AG1589" s="167"/>
      <c r="AH1589" s="169"/>
      <c r="AI1589" s="178"/>
      <c r="AJ1589" s="178"/>
      <c r="AK1589" s="259"/>
      <c r="AL1589" s="108"/>
      <c r="AS1589" s="455"/>
      <c r="AT1589" s="348"/>
      <c r="AU1589" s="351"/>
      <c r="AV1589" s="416"/>
      <c r="AW1589" s="348"/>
      <c r="AX1589" s="351"/>
      <c r="AY1589" s="208"/>
      <c r="AZ1589" s="221"/>
      <c r="BA1589" s="223"/>
      <c r="BB1589" s="227"/>
      <c r="BC1589" s="221"/>
      <c r="BD1589" s="223"/>
      <c r="BE1589" s="237"/>
      <c r="BF1589" s="447"/>
    </row>
    <row r="1590" spans="1:58" ht="15.75" thickBot="1" x14ac:dyDescent="0.3">
      <c r="A1590" s="85">
        <v>1584</v>
      </c>
      <c r="B1590" s="86">
        <v>72</v>
      </c>
      <c r="C1590" s="87" t="s">
        <v>12</v>
      </c>
      <c r="D1590" s="87" t="s">
        <v>10</v>
      </c>
      <c r="E1590" s="88" t="s">
        <v>8</v>
      </c>
      <c r="F1590" s="89" t="s">
        <v>40</v>
      </c>
      <c r="G1590" s="103">
        <v>42374</v>
      </c>
      <c r="H1590" s="91">
        <v>33</v>
      </c>
      <c r="I1590" s="88">
        <v>233</v>
      </c>
      <c r="J1590" s="92"/>
      <c r="K1590" s="92"/>
      <c r="L1590" s="93">
        <v>180.02563557421487</v>
      </c>
      <c r="M1590" s="92"/>
      <c r="N1590" s="92"/>
      <c r="O1590" s="92"/>
      <c r="P1590" s="92"/>
      <c r="Q1590" s="92"/>
      <c r="R1590" s="92"/>
      <c r="S1590" s="316">
        <v>6114.2706695522502</v>
      </c>
      <c r="T1590" s="324">
        <v>271.23862426515035</v>
      </c>
      <c r="U1590" s="329">
        <v>14.331300771156526</v>
      </c>
      <c r="V1590" s="290">
        <f>S1590/T1590</f>
        <v>22.542035398230091</v>
      </c>
      <c r="W1590" s="301">
        <f>S1590/U1590</f>
        <v>426.63752350086452</v>
      </c>
      <c r="X1590" s="308">
        <f>T1590/U1590</f>
        <v>18.926308825438291</v>
      </c>
      <c r="Y1590" s="92">
        <v>441.54000000000008</v>
      </c>
      <c r="Z1590" s="265">
        <v>30.699999999999989</v>
      </c>
      <c r="AA1590" s="195">
        <v>4.0199999999999996</v>
      </c>
      <c r="AB1590" s="97">
        <v>7.1733681343820876</v>
      </c>
      <c r="AC1590" s="256">
        <f>(AB1590/12000)</f>
        <v>5.9778067786517394E-4</v>
      </c>
      <c r="AD1590" s="98">
        <f>Y1590*AB1590/1000</f>
        <v>3.1673289660550679</v>
      </c>
      <c r="AE1590" s="146">
        <v>0.196681477125</v>
      </c>
      <c r="AF1590" s="151">
        <v>0.18945848947499999</v>
      </c>
      <c r="AG1590" s="156">
        <v>0.1500127315</v>
      </c>
      <c r="AH1590" s="161">
        <v>0.14402958377499997</v>
      </c>
      <c r="AI1590" s="180">
        <f>AE1590/AB1590*100</f>
        <v>2.7418288513913289</v>
      </c>
      <c r="AJ1590" s="180">
        <f>AH1590/AB1590*100</f>
        <v>2.00783761653976</v>
      </c>
      <c r="AK1590" s="261">
        <f>AH1590/AC1590</f>
        <v>240.94051398477123</v>
      </c>
      <c r="AL1590" s="110">
        <v>21.040256074246969</v>
      </c>
      <c r="AM1590" s="118"/>
      <c r="AN1590" s="128"/>
      <c r="AO1590" s="129"/>
      <c r="AP1590" s="118"/>
      <c r="AQ1590" s="128"/>
      <c r="AR1590" s="129"/>
      <c r="AS1590" s="458">
        <v>1.0827291308318385</v>
      </c>
      <c r="AT1590" s="353">
        <v>0.80266770371330221</v>
      </c>
      <c r="AU1590" s="354">
        <f>AS1590-AT1590</f>
        <v>0.28006142711853632</v>
      </c>
      <c r="AV1590" s="426">
        <f>AS1590*Y1590/1000</f>
        <v>0.47806822042749009</v>
      </c>
      <c r="AW1590" s="353">
        <f>AT1590*Y1590/1000</f>
        <v>0.35440989789757149</v>
      </c>
      <c r="AX1590" s="354">
        <f>AU1590*Y1590/1000</f>
        <v>0.12365832252991855</v>
      </c>
      <c r="AY1590" s="229">
        <v>3.7999999999999999E-2</v>
      </c>
      <c r="AZ1590" s="230">
        <v>8.6930456384622101E-3</v>
      </c>
      <c r="BA1590" s="231">
        <f>AY1590-AZ1590</f>
        <v>2.9306954361537789E-2</v>
      </c>
      <c r="BB1590" s="232">
        <f>AY1590*Y1590/1000</f>
        <v>1.6778520000000005E-2</v>
      </c>
      <c r="BC1590" s="230">
        <f>AZ1590*Y1590/1000</f>
        <v>3.8383273712066053E-3</v>
      </c>
      <c r="BD1590" s="231">
        <f>BA1590*Y1590/1000</f>
        <v>1.2940192628793397E-2</v>
      </c>
      <c r="BE1590" s="239">
        <f>AB1590/BA1590</f>
        <v>244.76675555875428</v>
      </c>
      <c r="BF1590" s="449">
        <f>AB1590/AU1590</f>
        <v>25.613552741577479</v>
      </c>
    </row>
    <row r="1591" spans="1:58" ht="15.75" thickTop="1" x14ac:dyDescent="0.25">
      <c r="B1591" s="55"/>
      <c r="C1591" s="452"/>
      <c r="D1591" s="452"/>
      <c r="E1591" s="40"/>
      <c r="F1591" s="55"/>
    </row>
    <row r="1592" spans="1:58" x14ac:dyDescent="0.25">
      <c r="B1592" s="452"/>
      <c r="C1592" s="452"/>
      <c r="D1592" s="452"/>
      <c r="E1592" s="452"/>
      <c r="F1592" s="453"/>
      <c r="G1592" s="454"/>
      <c r="H1592" s="452"/>
      <c r="I1592" s="452"/>
      <c r="J1592" s="452"/>
      <c r="K1592"/>
    </row>
    <row r="1593" spans="1:58" x14ac:dyDescent="0.25">
      <c r="B1593" s="452"/>
      <c r="C1593" s="452"/>
      <c r="D1593" s="452"/>
      <c r="E1593" s="452"/>
      <c r="F1593" s="453"/>
      <c r="G1593" s="454"/>
      <c r="H1593" s="452"/>
      <c r="I1593" s="452"/>
      <c r="J1593" s="452"/>
    </row>
    <row r="1594" spans="1:58" x14ac:dyDescent="0.25">
      <c r="B1594" s="452"/>
      <c r="C1594" s="452"/>
      <c r="D1594" s="452"/>
      <c r="E1594" s="452"/>
      <c r="F1594" s="453"/>
      <c r="G1594" s="454"/>
      <c r="H1594" s="452"/>
      <c r="I1594" s="452"/>
      <c r="J1594" s="452"/>
    </row>
    <row r="1595" spans="1:58" x14ac:dyDescent="0.25">
      <c r="B1595" s="452"/>
      <c r="C1595" s="452"/>
      <c r="D1595" s="452"/>
      <c r="E1595" s="452"/>
      <c r="F1595" s="453"/>
      <c r="G1595" s="454"/>
      <c r="H1595" s="452"/>
      <c r="I1595" s="452"/>
      <c r="J1595" s="452"/>
    </row>
    <row r="1596" spans="1:58" x14ac:dyDescent="0.25">
      <c r="B1596" s="452"/>
      <c r="C1596" s="452"/>
      <c r="D1596" s="452"/>
      <c r="E1596" s="452"/>
      <c r="F1596" s="453"/>
      <c r="G1596" s="454"/>
      <c r="H1596" s="452"/>
      <c r="I1596" s="452"/>
      <c r="J1596" s="452"/>
    </row>
    <row r="1597" spans="1:58" x14ac:dyDescent="0.25">
      <c r="B1597" s="452"/>
      <c r="C1597" s="452"/>
      <c r="D1597" s="452"/>
      <c r="E1597" s="452"/>
      <c r="F1597" s="453"/>
      <c r="G1597" s="454"/>
      <c r="H1597" s="452"/>
      <c r="I1597" s="452"/>
      <c r="J1597" s="452"/>
    </row>
    <row r="1598" spans="1:58" x14ac:dyDescent="0.25">
      <c r="B1598" s="452"/>
      <c r="C1598" s="452"/>
      <c r="D1598" s="452"/>
      <c r="E1598" s="452"/>
      <c r="F1598" s="453"/>
      <c r="G1598" s="454"/>
      <c r="H1598" s="452"/>
      <c r="I1598" s="452"/>
      <c r="J1598" s="452"/>
    </row>
    <row r="1599" spans="1:58" x14ac:dyDescent="0.25">
      <c r="B1599" s="452"/>
      <c r="C1599" s="452"/>
      <c r="D1599" s="452"/>
      <c r="E1599" s="452"/>
      <c r="F1599" s="453"/>
      <c r="G1599" s="454"/>
      <c r="H1599" s="452"/>
      <c r="I1599" s="452"/>
      <c r="J1599" s="452"/>
    </row>
    <row r="1600" spans="1:58" x14ac:dyDescent="0.25">
      <c r="B1600" s="452"/>
      <c r="C1600" s="452"/>
      <c r="D1600" s="452"/>
      <c r="E1600" s="452"/>
      <c r="F1600" s="453"/>
      <c r="G1600" s="454"/>
      <c r="H1600" s="452"/>
      <c r="I1600" s="452"/>
      <c r="J1600" s="452"/>
    </row>
    <row r="1601" spans="2:10" x14ac:dyDescent="0.25">
      <c r="B1601" s="452"/>
      <c r="C1601" s="452"/>
      <c r="D1601" s="452"/>
      <c r="E1601" s="452"/>
      <c r="F1601" s="453"/>
      <c r="G1601" s="454"/>
      <c r="H1601" s="452"/>
      <c r="I1601" s="452"/>
      <c r="J1601" s="452"/>
    </row>
    <row r="1602" spans="2:10" x14ac:dyDescent="0.25">
      <c r="B1602" s="452"/>
      <c r="C1602" s="452"/>
      <c r="D1602" s="452"/>
      <c r="E1602" s="452"/>
      <c r="F1602" s="453"/>
      <c r="G1602" s="454"/>
      <c r="H1602" s="452"/>
      <c r="I1602" s="452"/>
      <c r="J1602" s="452"/>
    </row>
    <row r="1603" spans="2:10" x14ac:dyDescent="0.25">
      <c r="B1603" s="452"/>
      <c r="C1603" s="452"/>
      <c r="D1603" s="452"/>
      <c r="E1603" s="452"/>
      <c r="F1603" s="453"/>
      <c r="G1603" s="454"/>
      <c r="H1603" s="452"/>
      <c r="I1603" s="452"/>
      <c r="J1603" s="452"/>
    </row>
    <row r="1604" spans="2:10" x14ac:dyDescent="0.25">
      <c r="B1604" s="452"/>
      <c r="C1604" s="452"/>
      <c r="D1604" s="452"/>
      <c r="E1604" s="452"/>
      <c r="F1604" s="453"/>
      <c r="G1604" s="454"/>
      <c r="H1604" s="452"/>
      <c r="I1604" s="452"/>
      <c r="J1604" s="452"/>
    </row>
    <row r="1605" spans="2:10" x14ac:dyDescent="0.25">
      <c r="B1605" s="452"/>
      <c r="C1605" s="452"/>
      <c r="D1605" s="452"/>
      <c r="E1605" s="452"/>
      <c r="F1605" s="453"/>
      <c r="G1605" s="454"/>
      <c r="H1605" s="452"/>
      <c r="I1605" s="452"/>
      <c r="J1605" s="452"/>
    </row>
    <row r="1606" spans="2:10" x14ac:dyDescent="0.25">
      <c r="B1606" s="452"/>
      <c r="C1606" s="452"/>
      <c r="D1606" s="452"/>
      <c r="E1606" s="452"/>
      <c r="F1606" s="453"/>
      <c r="G1606" s="454"/>
      <c r="H1606" s="452"/>
      <c r="I1606" s="452"/>
      <c r="J1606" s="452"/>
    </row>
    <row r="1607" spans="2:10" x14ac:dyDescent="0.25">
      <c r="B1607" s="452"/>
      <c r="C1607" s="452"/>
      <c r="D1607" s="452"/>
      <c r="E1607" s="452"/>
      <c r="F1607" s="453"/>
      <c r="G1607" s="454"/>
      <c r="H1607" s="452"/>
      <c r="I1607" s="452"/>
      <c r="J1607" s="452"/>
    </row>
    <row r="1608" spans="2:10" x14ac:dyDescent="0.25">
      <c r="B1608" s="452"/>
      <c r="C1608" s="452"/>
      <c r="D1608" s="452"/>
      <c r="E1608" s="452"/>
      <c r="F1608" s="453"/>
      <c r="G1608" s="454"/>
      <c r="H1608" s="452"/>
      <c r="I1608" s="452"/>
      <c r="J1608" s="452"/>
    </row>
    <row r="1609" spans="2:10" x14ac:dyDescent="0.25">
      <c r="B1609" s="452"/>
      <c r="C1609" s="452"/>
      <c r="D1609" s="452"/>
      <c r="E1609" s="452"/>
      <c r="F1609" s="453"/>
      <c r="G1609" s="454"/>
      <c r="H1609" s="452"/>
      <c r="I1609" s="452"/>
      <c r="J1609" s="452"/>
    </row>
    <row r="1610" spans="2:10" x14ac:dyDescent="0.25">
      <c r="B1610" s="452"/>
      <c r="C1610" s="452"/>
      <c r="D1610" s="452"/>
      <c r="E1610" s="452"/>
      <c r="F1610" s="453"/>
      <c r="G1610" s="454"/>
      <c r="H1610" s="452"/>
      <c r="I1610" s="452"/>
      <c r="J1610" s="452"/>
    </row>
    <row r="1611" spans="2:10" x14ac:dyDescent="0.25">
      <c r="B1611" s="452"/>
      <c r="C1611" s="452"/>
      <c r="D1611" s="452"/>
      <c r="E1611" s="452"/>
      <c r="F1611" s="453"/>
      <c r="G1611" s="454"/>
      <c r="H1611" s="452"/>
      <c r="I1611" s="452"/>
      <c r="J1611" s="452"/>
    </row>
    <row r="1612" spans="2:10" x14ac:dyDescent="0.25">
      <c r="B1612" s="452"/>
      <c r="C1612" s="452"/>
      <c r="D1612" s="452"/>
      <c r="E1612" s="452"/>
      <c r="F1612" s="453"/>
      <c r="G1612" s="454"/>
      <c r="H1612" s="452"/>
      <c r="I1612" s="452"/>
      <c r="J1612" s="452"/>
    </row>
    <row r="1613" spans="2:10" x14ac:dyDescent="0.25">
      <c r="B1613" s="452"/>
      <c r="C1613" s="452"/>
      <c r="D1613" s="452"/>
      <c r="E1613" s="452"/>
      <c r="F1613" s="453"/>
      <c r="G1613" s="454"/>
      <c r="H1613" s="452"/>
      <c r="I1613" s="452"/>
      <c r="J1613" s="452"/>
    </row>
    <row r="1614" spans="2:10" x14ac:dyDescent="0.25">
      <c r="B1614" s="452"/>
      <c r="C1614" s="452"/>
      <c r="D1614" s="452"/>
      <c r="E1614" s="452"/>
      <c r="F1614" s="453"/>
      <c r="G1614" s="454"/>
      <c r="H1614" s="452"/>
      <c r="I1614" s="452"/>
      <c r="J1614" s="452"/>
    </row>
    <row r="1615" spans="2:10" x14ac:dyDescent="0.25">
      <c r="B1615" s="452"/>
      <c r="C1615" s="452"/>
      <c r="D1615" s="452"/>
      <c r="E1615" s="452"/>
      <c r="F1615" s="453"/>
      <c r="G1615" s="454"/>
      <c r="H1615" s="452"/>
      <c r="I1615" s="452"/>
      <c r="J1615" s="452"/>
    </row>
    <row r="1616" spans="2:10" x14ac:dyDescent="0.25">
      <c r="B1616" s="452"/>
      <c r="C1616" s="452"/>
      <c r="D1616" s="452"/>
      <c r="E1616" s="452"/>
      <c r="F1616" s="453"/>
      <c r="G1616" s="454"/>
      <c r="H1616" s="452"/>
      <c r="I1616" s="452"/>
      <c r="J1616" s="452"/>
    </row>
    <row r="1617" spans="2:10" x14ac:dyDescent="0.25">
      <c r="B1617" s="452"/>
      <c r="C1617" s="452"/>
      <c r="D1617" s="452"/>
      <c r="E1617" s="452"/>
      <c r="F1617" s="453"/>
      <c r="G1617" s="454"/>
      <c r="H1617" s="452"/>
      <c r="I1617" s="452"/>
      <c r="J1617" s="452"/>
    </row>
    <row r="1618" spans="2:10" x14ac:dyDescent="0.25">
      <c r="B1618" s="452"/>
      <c r="C1618" s="452"/>
      <c r="D1618" s="452"/>
      <c r="E1618" s="452"/>
      <c r="F1618" s="453"/>
      <c r="G1618" s="454"/>
      <c r="H1618" s="452"/>
      <c r="I1618" s="452"/>
      <c r="J1618" s="452"/>
    </row>
    <row r="1619" spans="2:10" x14ac:dyDescent="0.25">
      <c r="B1619" s="452"/>
      <c r="C1619" s="452"/>
      <c r="D1619" s="452"/>
      <c r="E1619" s="452"/>
      <c r="F1619" s="453"/>
      <c r="G1619" s="454"/>
      <c r="H1619" s="452"/>
      <c r="I1619" s="452"/>
      <c r="J1619" s="452"/>
    </row>
    <row r="1620" spans="2:10" x14ac:dyDescent="0.25">
      <c r="B1620" s="452"/>
      <c r="C1620" s="452"/>
      <c r="D1620" s="452"/>
      <c r="E1620" s="452"/>
      <c r="F1620" s="453"/>
      <c r="G1620" s="454"/>
      <c r="H1620" s="452"/>
      <c r="I1620" s="452"/>
      <c r="J1620" s="452"/>
    </row>
    <row r="1621" spans="2:10" x14ac:dyDescent="0.25">
      <c r="B1621" s="452"/>
      <c r="C1621" s="452"/>
      <c r="D1621" s="452"/>
      <c r="E1621" s="452"/>
      <c r="F1621" s="453"/>
      <c r="G1621" s="454"/>
      <c r="H1621" s="452"/>
      <c r="I1621" s="452"/>
      <c r="J1621" s="452"/>
    </row>
    <row r="1622" spans="2:10" x14ac:dyDescent="0.25">
      <c r="B1622" s="452"/>
      <c r="C1622" s="452"/>
      <c r="D1622" s="452"/>
      <c r="E1622" s="452"/>
      <c r="F1622" s="453"/>
      <c r="G1622" s="454"/>
      <c r="H1622" s="452"/>
      <c r="I1622" s="452"/>
      <c r="J1622" s="452"/>
    </row>
    <row r="1623" spans="2:10" x14ac:dyDescent="0.25">
      <c r="B1623" s="452"/>
      <c r="C1623" s="452"/>
      <c r="D1623" s="452"/>
      <c r="E1623" s="452"/>
      <c r="F1623" s="453"/>
      <c r="G1623" s="454"/>
      <c r="H1623" s="452"/>
      <c r="I1623" s="452"/>
      <c r="J1623" s="452"/>
    </row>
    <row r="1624" spans="2:10" x14ac:dyDescent="0.25">
      <c r="B1624" s="452"/>
      <c r="C1624" s="452"/>
      <c r="D1624" s="452"/>
      <c r="E1624" s="452"/>
      <c r="F1624" s="453"/>
      <c r="G1624" s="454"/>
      <c r="H1624" s="452"/>
      <c r="I1624" s="452"/>
      <c r="J1624" s="452"/>
    </row>
    <row r="1625" spans="2:10" x14ac:dyDescent="0.25">
      <c r="B1625" s="452"/>
      <c r="C1625" s="452"/>
      <c r="D1625" s="452"/>
      <c r="E1625" s="452"/>
      <c r="F1625" s="453"/>
      <c r="G1625" s="454"/>
      <c r="H1625" s="452"/>
      <c r="I1625" s="452"/>
      <c r="J1625" s="452"/>
    </row>
    <row r="1626" spans="2:10" x14ac:dyDescent="0.25">
      <c r="B1626" s="452"/>
      <c r="C1626" s="452"/>
      <c r="D1626" s="452"/>
      <c r="E1626" s="452"/>
      <c r="F1626" s="453"/>
      <c r="G1626" s="454"/>
      <c r="H1626" s="452"/>
      <c r="I1626" s="452"/>
      <c r="J1626" s="452"/>
    </row>
    <row r="1627" spans="2:10" x14ac:dyDescent="0.25">
      <c r="B1627" s="452"/>
      <c r="C1627" s="452"/>
      <c r="D1627" s="452"/>
      <c r="E1627" s="452"/>
      <c r="F1627" s="453"/>
      <c r="G1627" s="454"/>
      <c r="H1627" s="452"/>
      <c r="I1627" s="452"/>
      <c r="J1627" s="452"/>
    </row>
    <row r="1628" spans="2:10" x14ac:dyDescent="0.25">
      <c r="B1628" s="452"/>
      <c r="C1628" s="452"/>
      <c r="D1628" s="452"/>
      <c r="E1628" s="452"/>
      <c r="F1628" s="453"/>
      <c r="G1628" s="454"/>
      <c r="H1628" s="452"/>
      <c r="I1628" s="452"/>
      <c r="J1628" s="452"/>
    </row>
    <row r="1629" spans="2:10" x14ac:dyDescent="0.25">
      <c r="B1629" s="452"/>
      <c r="C1629" s="452"/>
      <c r="D1629" s="452"/>
      <c r="E1629" s="452"/>
      <c r="F1629" s="453"/>
      <c r="G1629" s="454"/>
      <c r="H1629" s="452"/>
      <c r="I1629" s="452"/>
      <c r="J1629" s="452"/>
    </row>
    <row r="1630" spans="2:10" x14ac:dyDescent="0.25">
      <c r="B1630" s="452"/>
      <c r="C1630" s="452"/>
      <c r="D1630" s="452"/>
      <c r="E1630" s="452"/>
      <c r="F1630" s="453"/>
      <c r="G1630" s="454"/>
      <c r="H1630" s="452"/>
      <c r="I1630" s="452"/>
      <c r="J1630" s="452"/>
    </row>
    <row r="1631" spans="2:10" x14ac:dyDescent="0.25">
      <c r="B1631" s="452"/>
      <c r="C1631" s="452"/>
      <c r="D1631" s="452"/>
      <c r="E1631" s="452"/>
      <c r="F1631" s="453"/>
      <c r="G1631" s="454"/>
      <c r="H1631" s="452"/>
      <c r="I1631" s="452"/>
      <c r="J1631" s="452"/>
    </row>
    <row r="1632" spans="2:10" x14ac:dyDescent="0.25">
      <c r="B1632" s="452"/>
      <c r="C1632" s="452"/>
      <c r="D1632" s="452"/>
      <c r="E1632" s="452"/>
      <c r="F1632" s="453"/>
      <c r="G1632" s="454"/>
      <c r="H1632" s="452"/>
      <c r="I1632" s="452"/>
      <c r="J1632" s="452"/>
    </row>
    <row r="1633" spans="2:10" x14ac:dyDescent="0.25">
      <c r="B1633" s="452"/>
      <c r="C1633" s="452"/>
      <c r="D1633" s="452"/>
      <c r="E1633" s="452"/>
      <c r="F1633" s="453"/>
      <c r="G1633" s="454"/>
      <c r="H1633" s="452"/>
      <c r="I1633" s="452"/>
      <c r="J1633" s="452"/>
    </row>
    <row r="1634" spans="2:10" x14ac:dyDescent="0.25">
      <c r="B1634" s="452"/>
      <c r="C1634" s="452"/>
      <c r="D1634" s="452"/>
      <c r="E1634" s="452"/>
      <c r="F1634" s="453"/>
      <c r="G1634" s="454"/>
      <c r="H1634" s="452"/>
      <c r="I1634" s="452"/>
      <c r="J1634" s="452"/>
    </row>
    <row r="1635" spans="2:10" x14ac:dyDescent="0.25">
      <c r="B1635" s="452"/>
      <c r="C1635" s="452"/>
      <c r="D1635" s="452"/>
      <c r="E1635" s="452"/>
      <c r="F1635" s="453"/>
      <c r="G1635" s="454"/>
      <c r="H1635" s="452"/>
      <c r="I1635" s="452"/>
      <c r="J1635" s="452"/>
    </row>
    <row r="1636" spans="2:10" x14ac:dyDescent="0.25">
      <c r="B1636" s="452"/>
      <c r="C1636" s="452"/>
      <c r="D1636" s="452"/>
      <c r="E1636" s="452"/>
      <c r="F1636" s="453"/>
      <c r="G1636" s="454"/>
      <c r="H1636" s="452"/>
      <c r="I1636" s="452"/>
      <c r="J1636" s="452"/>
    </row>
    <row r="1637" spans="2:10" x14ac:dyDescent="0.25">
      <c r="B1637" s="452"/>
      <c r="C1637" s="452"/>
      <c r="D1637" s="452"/>
      <c r="E1637" s="452"/>
      <c r="F1637" s="453"/>
      <c r="G1637" s="454"/>
      <c r="H1637" s="452"/>
      <c r="I1637" s="452"/>
      <c r="J1637" s="452"/>
    </row>
    <row r="1638" spans="2:10" x14ac:dyDescent="0.25">
      <c r="B1638" s="452"/>
      <c r="C1638" s="452"/>
      <c r="D1638" s="452"/>
      <c r="E1638" s="452"/>
      <c r="F1638" s="453"/>
      <c r="G1638" s="454"/>
      <c r="H1638" s="452"/>
      <c r="I1638" s="452"/>
      <c r="J1638" s="452"/>
    </row>
    <row r="1639" spans="2:10" x14ac:dyDescent="0.25">
      <c r="B1639" s="452"/>
      <c r="C1639" s="452"/>
      <c r="D1639" s="452"/>
      <c r="E1639" s="452"/>
      <c r="F1639" s="453"/>
      <c r="G1639" s="454"/>
      <c r="H1639" s="452"/>
      <c r="I1639" s="452"/>
      <c r="J1639" s="452"/>
    </row>
    <row r="1640" spans="2:10" x14ac:dyDescent="0.25">
      <c r="B1640" s="452"/>
      <c r="C1640" s="452"/>
      <c r="D1640" s="452"/>
      <c r="E1640" s="452"/>
      <c r="F1640" s="453"/>
      <c r="G1640" s="454"/>
      <c r="H1640" s="452"/>
      <c r="I1640" s="452"/>
      <c r="J1640" s="452"/>
    </row>
    <row r="1641" spans="2:10" x14ac:dyDescent="0.25">
      <c r="B1641" s="452"/>
      <c r="C1641" s="452"/>
      <c r="D1641" s="452"/>
      <c r="E1641" s="452"/>
      <c r="F1641" s="453"/>
      <c r="G1641" s="454"/>
      <c r="H1641" s="452"/>
      <c r="I1641" s="452"/>
      <c r="J1641" s="452"/>
    </row>
    <row r="1642" spans="2:10" x14ac:dyDescent="0.25">
      <c r="B1642" s="452"/>
      <c r="C1642" s="452"/>
      <c r="D1642" s="452"/>
      <c r="E1642" s="452"/>
      <c r="F1642" s="453"/>
      <c r="G1642" s="454"/>
      <c r="H1642" s="452"/>
      <c r="I1642" s="452"/>
      <c r="J1642" s="452"/>
    </row>
    <row r="1643" spans="2:10" x14ac:dyDescent="0.25">
      <c r="B1643" s="452"/>
      <c r="C1643" s="452"/>
      <c r="D1643" s="452"/>
      <c r="E1643" s="452"/>
      <c r="F1643" s="453"/>
      <c r="G1643" s="454"/>
      <c r="H1643" s="452"/>
      <c r="I1643" s="452"/>
      <c r="J1643" s="452"/>
    </row>
    <row r="1644" spans="2:10" x14ac:dyDescent="0.25">
      <c r="B1644" s="452"/>
      <c r="C1644" s="452"/>
      <c r="D1644" s="452"/>
      <c r="E1644" s="452"/>
      <c r="F1644" s="453"/>
      <c r="G1644" s="454"/>
      <c r="H1644" s="452"/>
      <c r="I1644" s="452"/>
      <c r="J1644" s="452"/>
    </row>
    <row r="1645" spans="2:10" x14ac:dyDescent="0.25">
      <c r="B1645" s="452"/>
      <c r="C1645" s="452"/>
      <c r="D1645" s="452"/>
      <c r="E1645" s="452"/>
      <c r="F1645" s="453"/>
      <c r="G1645" s="454"/>
      <c r="H1645" s="452"/>
      <c r="I1645" s="452"/>
      <c r="J1645" s="452"/>
    </row>
    <row r="1646" spans="2:10" x14ac:dyDescent="0.25">
      <c r="B1646" s="452"/>
      <c r="C1646" s="452"/>
      <c r="D1646" s="452"/>
      <c r="E1646" s="452"/>
      <c r="F1646" s="453"/>
      <c r="G1646" s="454"/>
      <c r="H1646" s="452"/>
      <c r="I1646" s="452"/>
      <c r="J1646" s="452"/>
    </row>
    <row r="1647" spans="2:10" x14ac:dyDescent="0.25">
      <c r="B1647" s="452"/>
      <c r="C1647" s="452"/>
      <c r="D1647" s="452"/>
      <c r="E1647" s="452"/>
      <c r="F1647" s="453"/>
      <c r="G1647" s="454"/>
      <c r="H1647" s="452"/>
      <c r="I1647" s="452"/>
      <c r="J1647" s="452"/>
    </row>
    <row r="1648" spans="2:10" x14ac:dyDescent="0.25">
      <c r="B1648" s="452"/>
      <c r="C1648" s="452"/>
      <c r="D1648" s="452"/>
      <c r="E1648" s="452"/>
      <c r="F1648" s="453"/>
      <c r="G1648" s="454"/>
      <c r="H1648" s="452"/>
      <c r="I1648" s="452"/>
      <c r="J1648" s="452"/>
    </row>
    <row r="1649" spans="2:10" x14ac:dyDescent="0.25">
      <c r="B1649" s="452"/>
      <c r="C1649" s="452"/>
      <c r="D1649" s="452"/>
      <c r="E1649" s="452"/>
      <c r="F1649" s="453"/>
      <c r="G1649" s="454"/>
      <c r="H1649" s="452"/>
      <c r="I1649" s="452"/>
      <c r="J1649" s="452"/>
    </row>
    <row r="1650" spans="2:10" x14ac:dyDescent="0.25">
      <c r="B1650" s="452"/>
      <c r="C1650" s="452"/>
      <c r="D1650" s="452"/>
      <c r="E1650" s="452"/>
      <c r="F1650" s="453"/>
      <c r="G1650" s="454"/>
      <c r="H1650" s="452"/>
      <c r="I1650" s="452"/>
      <c r="J1650" s="452"/>
    </row>
    <row r="1651" spans="2:10" x14ac:dyDescent="0.25">
      <c r="B1651" s="452"/>
      <c r="C1651" s="452"/>
      <c r="D1651" s="452"/>
      <c r="E1651" s="452"/>
      <c r="F1651" s="453"/>
      <c r="G1651" s="454"/>
      <c r="H1651" s="452"/>
      <c r="I1651" s="452"/>
      <c r="J1651" s="452"/>
    </row>
    <row r="1652" spans="2:10" x14ac:dyDescent="0.25">
      <c r="B1652" s="452"/>
      <c r="C1652" s="452"/>
      <c r="D1652" s="452"/>
      <c r="E1652" s="452"/>
      <c r="F1652" s="453"/>
      <c r="G1652" s="454"/>
      <c r="H1652" s="452"/>
      <c r="I1652" s="452"/>
      <c r="J1652" s="452"/>
    </row>
    <row r="1653" spans="2:10" x14ac:dyDescent="0.25">
      <c r="B1653" s="452"/>
      <c r="C1653" s="452"/>
      <c r="D1653" s="452"/>
      <c r="E1653" s="452"/>
      <c r="F1653" s="453"/>
      <c r="G1653" s="454"/>
      <c r="H1653" s="452"/>
      <c r="I1653" s="452"/>
      <c r="J1653" s="452"/>
    </row>
    <row r="1654" spans="2:10" x14ac:dyDescent="0.25">
      <c r="B1654" s="452"/>
      <c r="C1654" s="452"/>
      <c r="D1654" s="452"/>
      <c r="E1654" s="452"/>
      <c r="F1654" s="453"/>
      <c r="G1654" s="454"/>
      <c r="H1654" s="452"/>
      <c r="I1654" s="452"/>
      <c r="J1654" s="452"/>
    </row>
    <row r="1655" spans="2:10" x14ac:dyDescent="0.25">
      <c r="B1655" s="452"/>
      <c r="C1655" s="452"/>
      <c r="D1655" s="452"/>
      <c r="E1655" s="452"/>
      <c r="F1655" s="453"/>
      <c r="G1655" s="454"/>
      <c r="H1655" s="452"/>
      <c r="I1655" s="452"/>
      <c r="J1655" s="452"/>
    </row>
    <row r="1656" spans="2:10" x14ac:dyDescent="0.25">
      <c r="B1656" s="452"/>
      <c r="C1656" s="452"/>
      <c r="D1656" s="452"/>
      <c r="E1656" s="452"/>
      <c r="F1656" s="453"/>
      <c r="G1656" s="454"/>
      <c r="H1656" s="452"/>
      <c r="I1656" s="452"/>
      <c r="J1656" s="452"/>
    </row>
    <row r="1657" spans="2:10" x14ac:dyDescent="0.25">
      <c r="B1657" s="452"/>
      <c r="C1657" s="452"/>
      <c r="D1657" s="452"/>
      <c r="E1657" s="452"/>
      <c r="F1657" s="453"/>
      <c r="G1657" s="454"/>
      <c r="H1657" s="452"/>
      <c r="I1657" s="452"/>
      <c r="J1657" s="452"/>
    </row>
    <row r="1658" spans="2:10" x14ac:dyDescent="0.25">
      <c r="B1658" s="452"/>
      <c r="C1658" s="452"/>
      <c r="D1658" s="452"/>
      <c r="E1658" s="452"/>
      <c r="F1658" s="453"/>
      <c r="G1658" s="454"/>
      <c r="H1658" s="452"/>
      <c r="I1658" s="452"/>
      <c r="J1658" s="452"/>
    </row>
    <row r="1659" spans="2:10" x14ac:dyDescent="0.25">
      <c r="B1659" s="452"/>
      <c r="C1659" s="452"/>
      <c r="D1659" s="452"/>
      <c r="E1659" s="452"/>
      <c r="F1659" s="453"/>
      <c r="G1659" s="454"/>
      <c r="H1659" s="452"/>
      <c r="I1659" s="452"/>
      <c r="J1659" s="452"/>
    </row>
    <row r="1660" spans="2:10" x14ac:dyDescent="0.25">
      <c r="B1660" s="452"/>
      <c r="C1660" s="452"/>
      <c r="D1660" s="452"/>
      <c r="E1660" s="452"/>
      <c r="F1660" s="453"/>
      <c r="G1660" s="454"/>
      <c r="H1660" s="452"/>
      <c r="I1660" s="452"/>
      <c r="J1660" s="452"/>
    </row>
    <row r="1661" spans="2:10" x14ac:dyDescent="0.25">
      <c r="B1661" s="452"/>
      <c r="C1661" s="452"/>
      <c r="D1661" s="452"/>
      <c r="E1661" s="452"/>
      <c r="F1661" s="453"/>
      <c r="G1661" s="454"/>
      <c r="H1661" s="452"/>
      <c r="I1661" s="452"/>
      <c r="J1661" s="452"/>
    </row>
    <row r="1662" spans="2:10" x14ac:dyDescent="0.25">
      <c r="B1662" s="452"/>
      <c r="C1662" s="452"/>
      <c r="D1662" s="452"/>
      <c r="E1662" s="452"/>
      <c r="F1662" s="453"/>
      <c r="G1662" s="454"/>
      <c r="H1662" s="452"/>
      <c r="I1662" s="452"/>
      <c r="J1662" s="452"/>
    </row>
    <row r="1663" spans="2:10" x14ac:dyDescent="0.25">
      <c r="B1663" s="452"/>
      <c r="C1663" s="452"/>
      <c r="D1663" s="452"/>
      <c r="E1663" s="452"/>
      <c r="F1663" s="453"/>
      <c r="G1663" s="454"/>
      <c r="H1663" s="452"/>
      <c r="I1663" s="452"/>
      <c r="J1663" s="452"/>
    </row>
    <row r="1664" spans="2:10" x14ac:dyDescent="0.25">
      <c r="B1664" s="452"/>
      <c r="C1664" s="452"/>
      <c r="D1664" s="452"/>
      <c r="E1664" s="452"/>
      <c r="F1664" s="452"/>
      <c r="G1664" s="452"/>
      <c r="H1664" s="452"/>
      <c r="I1664" s="452"/>
      <c r="J1664" s="452"/>
    </row>
    <row r="1665" spans="2:10" x14ac:dyDescent="0.25">
      <c r="B1665" s="452"/>
      <c r="C1665" s="452"/>
      <c r="D1665" s="452"/>
      <c r="E1665" s="452"/>
      <c r="F1665" s="452"/>
      <c r="G1665" s="452"/>
      <c r="H1665" s="452"/>
      <c r="I1665" s="452"/>
      <c r="J1665" s="452"/>
    </row>
    <row r="1666" spans="2:10" x14ac:dyDescent="0.25">
      <c r="B1666" s="452"/>
      <c r="C1666" s="452"/>
      <c r="D1666" s="452"/>
      <c r="E1666" s="452"/>
      <c r="F1666" s="452"/>
      <c r="G1666" s="452"/>
      <c r="H1666" s="452"/>
      <c r="I1666" s="452"/>
      <c r="J1666" s="452"/>
    </row>
    <row r="1667" spans="2:10" x14ac:dyDescent="0.25">
      <c r="B1667" s="452"/>
      <c r="C1667" s="452"/>
      <c r="D1667" s="452"/>
      <c r="E1667" s="452"/>
      <c r="F1667" s="453"/>
      <c r="G1667" s="454"/>
      <c r="H1667" s="452"/>
      <c r="I1667" s="452"/>
      <c r="J1667" s="452"/>
    </row>
    <row r="1668" spans="2:10" x14ac:dyDescent="0.25">
      <c r="B1668" s="452"/>
      <c r="C1668" s="452"/>
      <c r="D1668" s="452"/>
      <c r="E1668" s="452"/>
      <c r="F1668" s="453"/>
      <c r="G1668" s="454"/>
      <c r="H1668" s="452"/>
      <c r="I1668" s="452"/>
      <c r="J1668" s="452"/>
    </row>
    <row r="1669" spans="2:10" x14ac:dyDescent="0.25">
      <c r="B1669" s="452"/>
      <c r="C1669" s="452"/>
      <c r="D1669" s="452"/>
      <c r="E1669" s="452"/>
      <c r="F1669" s="453"/>
      <c r="G1669" s="454"/>
      <c r="H1669" s="452"/>
      <c r="I1669" s="452"/>
      <c r="J1669" s="452"/>
    </row>
    <row r="1670" spans="2:10" x14ac:dyDescent="0.25">
      <c r="B1670" s="452"/>
      <c r="C1670" s="452"/>
      <c r="D1670" s="452"/>
      <c r="E1670" s="452"/>
      <c r="F1670" s="453"/>
      <c r="G1670" s="454"/>
      <c r="H1670" s="452"/>
      <c r="I1670" s="452"/>
      <c r="J1670" s="452"/>
    </row>
    <row r="1671" spans="2:10" x14ac:dyDescent="0.25">
      <c r="B1671" s="452"/>
      <c r="C1671" s="452"/>
      <c r="D1671" s="452"/>
      <c r="E1671" s="452"/>
      <c r="F1671" s="453"/>
      <c r="G1671" s="454"/>
      <c r="H1671" s="452"/>
      <c r="I1671" s="452"/>
      <c r="J1671" s="452"/>
    </row>
    <row r="1672" spans="2:10" x14ac:dyDescent="0.25">
      <c r="B1672" s="452"/>
      <c r="C1672" s="452"/>
      <c r="D1672" s="452"/>
      <c r="E1672" s="452"/>
      <c r="F1672" s="453"/>
      <c r="G1672" s="454"/>
      <c r="H1672" s="452"/>
      <c r="I1672" s="452"/>
      <c r="J1672" s="452"/>
    </row>
    <row r="1673" spans="2:10" x14ac:dyDescent="0.25">
      <c r="B1673" s="452"/>
      <c r="C1673" s="452"/>
      <c r="D1673" s="452"/>
      <c r="E1673" s="452"/>
      <c r="F1673" s="453"/>
      <c r="G1673" s="454"/>
      <c r="H1673" s="452"/>
      <c r="I1673" s="452"/>
      <c r="J1673" s="452"/>
    </row>
    <row r="1674" spans="2:10" x14ac:dyDescent="0.25">
      <c r="B1674" s="452"/>
      <c r="C1674" s="452"/>
      <c r="D1674" s="452"/>
      <c r="E1674" s="452"/>
      <c r="F1674" s="453"/>
      <c r="G1674" s="454"/>
      <c r="H1674" s="452"/>
      <c r="I1674" s="452"/>
      <c r="J1674" s="452"/>
    </row>
    <row r="1675" spans="2:10" x14ac:dyDescent="0.25">
      <c r="B1675" s="452"/>
      <c r="C1675" s="452"/>
      <c r="D1675" s="452"/>
      <c r="E1675" s="452"/>
      <c r="F1675" s="453"/>
      <c r="G1675" s="454"/>
      <c r="H1675" s="452"/>
      <c r="I1675" s="452"/>
      <c r="J1675" s="452"/>
    </row>
    <row r="1676" spans="2:10" x14ac:dyDescent="0.25">
      <c r="B1676" s="452"/>
      <c r="C1676" s="452"/>
      <c r="D1676" s="452"/>
      <c r="E1676" s="452"/>
      <c r="F1676" s="453"/>
      <c r="G1676" s="454"/>
      <c r="H1676" s="452"/>
      <c r="I1676" s="452"/>
      <c r="J1676" s="452"/>
    </row>
    <row r="1677" spans="2:10" x14ac:dyDescent="0.25">
      <c r="B1677" s="452"/>
      <c r="C1677" s="452"/>
      <c r="D1677" s="452"/>
      <c r="E1677" s="452"/>
      <c r="F1677" s="453"/>
      <c r="G1677" s="454"/>
      <c r="H1677" s="452"/>
      <c r="I1677" s="452"/>
      <c r="J1677" s="452"/>
    </row>
    <row r="1678" spans="2:10" x14ac:dyDescent="0.25">
      <c r="B1678" s="452"/>
      <c r="C1678" s="452"/>
      <c r="D1678" s="452"/>
      <c r="E1678" s="452"/>
      <c r="F1678" s="453"/>
      <c r="G1678" s="454"/>
      <c r="H1678" s="452"/>
      <c r="I1678" s="452"/>
      <c r="J1678" s="452"/>
    </row>
    <row r="1679" spans="2:10" x14ac:dyDescent="0.25">
      <c r="B1679" s="452"/>
      <c r="C1679" s="452"/>
      <c r="D1679" s="452"/>
      <c r="E1679" s="452"/>
      <c r="F1679" s="453"/>
      <c r="G1679" s="454"/>
      <c r="H1679" s="452"/>
      <c r="I1679" s="452"/>
      <c r="J1679" s="452"/>
    </row>
    <row r="1680" spans="2:10" x14ac:dyDescent="0.25">
      <c r="B1680" s="452"/>
      <c r="C1680" s="452"/>
      <c r="D1680" s="452"/>
      <c r="E1680" s="452"/>
      <c r="F1680" s="453"/>
      <c r="G1680" s="454"/>
      <c r="H1680" s="452"/>
      <c r="I1680" s="452"/>
      <c r="J1680" s="452"/>
    </row>
    <row r="1681" spans="2:10" x14ac:dyDescent="0.25">
      <c r="B1681" s="452"/>
      <c r="C1681" s="452"/>
      <c r="D1681" s="452"/>
      <c r="E1681" s="452"/>
      <c r="F1681" s="453"/>
      <c r="G1681" s="454"/>
      <c r="H1681" s="452"/>
      <c r="I1681" s="452"/>
      <c r="J1681" s="452"/>
    </row>
    <row r="1682" spans="2:10" x14ac:dyDescent="0.25">
      <c r="B1682" s="452"/>
      <c r="C1682" s="452"/>
      <c r="D1682" s="452"/>
      <c r="E1682" s="452"/>
      <c r="F1682" s="453"/>
      <c r="G1682" s="454"/>
      <c r="H1682" s="452"/>
      <c r="I1682" s="452"/>
      <c r="J1682" s="452"/>
    </row>
    <row r="1683" spans="2:10" x14ac:dyDescent="0.25">
      <c r="B1683" s="452"/>
      <c r="C1683" s="452"/>
      <c r="D1683" s="452"/>
      <c r="E1683" s="452"/>
      <c r="F1683" s="453"/>
      <c r="G1683" s="454"/>
      <c r="H1683" s="452"/>
      <c r="I1683" s="452"/>
      <c r="J1683" s="452"/>
    </row>
    <row r="1684" spans="2:10" x14ac:dyDescent="0.25">
      <c r="B1684" s="452"/>
      <c r="C1684" s="452"/>
      <c r="D1684" s="452"/>
      <c r="E1684" s="452"/>
      <c r="F1684" s="453"/>
      <c r="G1684" s="454"/>
      <c r="H1684" s="452"/>
      <c r="I1684" s="452"/>
      <c r="J1684" s="452"/>
    </row>
    <row r="1685" spans="2:10" x14ac:dyDescent="0.25">
      <c r="B1685" s="452"/>
      <c r="C1685" s="452"/>
      <c r="D1685" s="452"/>
      <c r="E1685" s="452"/>
      <c r="F1685" s="453"/>
      <c r="G1685" s="454"/>
      <c r="H1685" s="452"/>
      <c r="I1685" s="452"/>
      <c r="J1685" s="452"/>
    </row>
    <row r="1686" spans="2:10" x14ac:dyDescent="0.25">
      <c r="B1686" s="452"/>
      <c r="C1686" s="452"/>
      <c r="D1686" s="452"/>
      <c r="E1686" s="452"/>
      <c r="F1686" s="453"/>
      <c r="G1686" s="454"/>
      <c r="H1686" s="452"/>
      <c r="I1686" s="452"/>
      <c r="J1686" s="452"/>
    </row>
    <row r="1687" spans="2:10" x14ac:dyDescent="0.25">
      <c r="B1687" s="452"/>
      <c r="C1687" s="452"/>
      <c r="D1687" s="452"/>
      <c r="E1687" s="452"/>
      <c r="F1687" s="453"/>
      <c r="G1687" s="454"/>
      <c r="H1687" s="452"/>
      <c r="I1687" s="452"/>
      <c r="J1687" s="452"/>
    </row>
    <row r="1688" spans="2:10" x14ac:dyDescent="0.25">
      <c r="B1688" s="452"/>
      <c r="C1688" s="452"/>
      <c r="D1688" s="452"/>
      <c r="E1688" s="452"/>
      <c r="F1688" s="453"/>
      <c r="G1688" s="454"/>
      <c r="H1688" s="452"/>
      <c r="I1688" s="452"/>
      <c r="J1688" s="452"/>
    </row>
    <row r="1689" spans="2:10" x14ac:dyDescent="0.25">
      <c r="B1689" s="452"/>
      <c r="C1689" s="452"/>
      <c r="D1689" s="452"/>
      <c r="E1689" s="452"/>
      <c r="F1689" s="453"/>
      <c r="G1689" s="454"/>
      <c r="H1689" s="452"/>
      <c r="I1689" s="452"/>
      <c r="J1689" s="452"/>
    </row>
    <row r="1690" spans="2:10" x14ac:dyDescent="0.25">
      <c r="B1690" s="452"/>
      <c r="C1690" s="452"/>
      <c r="D1690" s="452"/>
      <c r="E1690" s="452"/>
      <c r="F1690" s="453"/>
      <c r="G1690" s="454"/>
      <c r="H1690" s="452"/>
      <c r="I1690" s="452"/>
      <c r="J1690" s="452"/>
    </row>
    <row r="1691" spans="2:10" x14ac:dyDescent="0.25">
      <c r="B1691" s="452"/>
      <c r="C1691" s="452"/>
      <c r="D1691" s="452"/>
      <c r="E1691" s="452"/>
      <c r="F1691" s="453"/>
      <c r="G1691" s="454"/>
      <c r="H1691" s="452"/>
      <c r="I1691" s="452"/>
      <c r="J1691" s="452"/>
    </row>
    <row r="1692" spans="2:10" x14ac:dyDescent="0.25">
      <c r="B1692" s="452"/>
      <c r="C1692" s="452"/>
      <c r="D1692" s="452"/>
      <c r="E1692" s="452"/>
      <c r="F1692" s="453"/>
      <c r="G1692" s="454"/>
      <c r="H1692" s="452"/>
      <c r="I1692" s="452"/>
      <c r="J1692" s="452"/>
    </row>
    <row r="1693" spans="2:10" x14ac:dyDescent="0.25">
      <c r="B1693" s="452"/>
      <c r="C1693" s="452"/>
      <c r="D1693" s="452"/>
      <c r="E1693" s="452"/>
      <c r="F1693" s="453"/>
      <c r="G1693" s="454"/>
      <c r="H1693" s="452"/>
      <c r="I1693" s="452"/>
      <c r="J1693" s="452"/>
    </row>
    <row r="1694" spans="2:10" x14ac:dyDescent="0.25">
      <c r="B1694" s="452"/>
      <c r="C1694" s="452"/>
      <c r="D1694" s="452"/>
      <c r="E1694" s="452"/>
      <c r="F1694" s="453"/>
      <c r="G1694" s="454"/>
      <c r="H1694" s="452"/>
      <c r="I1694" s="452"/>
      <c r="J1694" s="452"/>
    </row>
    <row r="1695" spans="2:10" x14ac:dyDescent="0.25">
      <c r="B1695" s="452"/>
      <c r="C1695" s="452"/>
      <c r="D1695" s="452"/>
      <c r="E1695" s="452"/>
      <c r="F1695" s="453"/>
      <c r="G1695" s="454"/>
      <c r="H1695" s="452"/>
      <c r="I1695" s="452"/>
      <c r="J1695" s="452"/>
    </row>
    <row r="1696" spans="2:10" x14ac:dyDescent="0.25">
      <c r="B1696" s="452"/>
      <c r="C1696" s="452"/>
      <c r="D1696" s="452"/>
      <c r="E1696" s="452"/>
      <c r="F1696" s="453"/>
      <c r="G1696" s="454"/>
      <c r="H1696" s="452"/>
      <c r="I1696" s="452"/>
      <c r="J1696" s="452"/>
    </row>
    <row r="1697" spans="2:10" x14ac:dyDescent="0.25">
      <c r="B1697" s="452"/>
      <c r="C1697" s="452"/>
      <c r="D1697" s="452"/>
      <c r="E1697" s="452"/>
      <c r="F1697" s="453"/>
      <c r="G1697" s="454"/>
      <c r="H1697" s="452"/>
      <c r="I1697" s="452"/>
      <c r="J1697" s="452"/>
    </row>
    <row r="1698" spans="2:10" x14ac:dyDescent="0.25">
      <c r="B1698" s="452"/>
      <c r="C1698" s="452"/>
      <c r="D1698" s="452"/>
      <c r="E1698" s="452"/>
      <c r="F1698" s="453"/>
      <c r="G1698" s="454"/>
      <c r="H1698" s="452"/>
      <c r="I1698" s="452"/>
      <c r="J1698" s="452"/>
    </row>
    <row r="1699" spans="2:10" x14ac:dyDescent="0.25">
      <c r="B1699" s="452"/>
      <c r="C1699" s="452"/>
      <c r="D1699" s="452"/>
      <c r="E1699" s="452"/>
      <c r="F1699" s="453"/>
      <c r="G1699" s="454"/>
      <c r="H1699" s="452"/>
      <c r="I1699" s="452"/>
      <c r="J1699" s="452"/>
    </row>
    <row r="1700" spans="2:10" x14ac:dyDescent="0.25">
      <c r="B1700" s="452"/>
      <c r="C1700" s="452"/>
      <c r="D1700" s="452"/>
      <c r="E1700" s="452"/>
      <c r="F1700" s="453"/>
      <c r="G1700" s="454"/>
      <c r="H1700" s="452"/>
      <c r="I1700" s="452"/>
      <c r="J1700" s="452"/>
    </row>
    <row r="1701" spans="2:10" x14ac:dyDescent="0.25">
      <c r="B1701" s="452"/>
      <c r="C1701" s="452"/>
      <c r="D1701" s="452"/>
      <c r="E1701" s="452"/>
      <c r="F1701" s="453"/>
      <c r="G1701" s="454"/>
      <c r="H1701" s="452"/>
      <c r="I1701" s="452"/>
      <c r="J1701" s="452"/>
    </row>
    <row r="1702" spans="2:10" x14ac:dyDescent="0.25">
      <c r="B1702" s="452"/>
      <c r="C1702" s="452"/>
      <c r="D1702" s="452"/>
      <c r="E1702" s="452"/>
      <c r="F1702" s="453"/>
      <c r="G1702" s="454"/>
      <c r="H1702" s="452"/>
      <c r="I1702" s="452"/>
      <c r="J1702" s="452"/>
    </row>
    <row r="1703" spans="2:10" x14ac:dyDescent="0.25">
      <c r="B1703" s="452"/>
      <c r="C1703" s="452"/>
      <c r="D1703" s="452"/>
      <c r="E1703" s="452"/>
      <c r="F1703" s="453"/>
      <c r="G1703" s="454"/>
      <c r="H1703" s="452"/>
      <c r="I1703" s="452"/>
      <c r="J1703" s="452"/>
    </row>
    <row r="1704" spans="2:10" x14ac:dyDescent="0.25">
      <c r="B1704" s="452"/>
      <c r="C1704" s="452"/>
      <c r="D1704" s="452"/>
      <c r="E1704" s="452"/>
      <c r="F1704" s="453"/>
      <c r="G1704" s="454"/>
      <c r="H1704" s="452"/>
      <c r="I1704" s="452"/>
      <c r="J1704" s="452"/>
    </row>
    <row r="1705" spans="2:10" x14ac:dyDescent="0.25">
      <c r="B1705" s="452"/>
      <c r="C1705" s="452"/>
      <c r="D1705" s="452"/>
      <c r="E1705" s="452"/>
      <c r="F1705" s="453"/>
      <c r="G1705" s="454"/>
      <c r="H1705" s="452"/>
      <c r="I1705" s="452"/>
      <c r="J1705" s="452"/>
    </row>
    <row r="1706" spans="2:10" x14ac:dyDescent="0.25">
      <c r="B1706" s="452"/>
      <c r="C1706" s="452"/>
      <c r="D1706" s="452"/>
      <c r="E1706" s="452"/>
      <c r="F1706" s="453"/>
      <c r="G1706" s="454"/>
      <c r="H1706" s="452"/>
      <c r="I1706" s="452"/>
      <c r="J1706" s="452"/>
    </row>
    <row r="1707" spans="2:10" x14ac:dyDescent="0.25">
      <c r="B1707" s="452"/>
      <c r="C1707" s="452"/>
      <c r="D1707" s="452"/>
      <c r="E1707" s="452"/>
      <c r="F1707" s="453"/>
      <c r="G1707" s="454"/>
      <c r="H1707" s="452"/>
      <c r="I1707" s="452"/>
      <c r="J1707" s="452"/>
    </row>
    <row r="1708" spans="2:10" x14ac:dyDescent="0.25">
      <c r="B1708" s="452"/>
      <c r="C1708" s="452"/>
      <c r="D1708" s="452"/>
      <c r="E1708" s="452"/>
      <c r="F1708" s="453"/>
      <c r="G1708" s="454"/>
      <c r="H1708" s="452"/>
      <c r="I1708" s="452"/>
      <c r="J1708" s="452"/>
    </row>
    <row r="1709" spans="2:10" x14ac:dyDescent="0.25">
      <c r="B1709" s="452"/>
      <c r="C1709" s="452"/>
      <c r="D1709" s="452"/>
      <c r="E1709" s="452"/>
      <c r="F1709" s="453"/>
      <c r="G1709" s="454"/>
      <c r="H1709" s="452"/>
      <c r="I1709" s="452"/>
      <c r="J1709" s="452"/>
    </row>
    <row r="1710" spans="2:10" x14ac:dyDescent="0.25">
      <c r="B1710" s="452"/>
      <c r="C1710" s="452"/>
      <c r="D1710" s="452"/>
      <c r="E1710" s="452"/>
      <c r="F1710" s="453"/>
      <c r="G1710" s="454"/>
      <c r="H1710" s="452"/>
      <c r="I1710" s="452"/>
      <c r="J1710" s="452"/>
    </row>
    <row r="1711" spans="2:10" x14ac:dyDescent="0.25">
      <c r="B1711" s="452"/>
      <c r="C1711" s="452"/>
      <c r="D1711" s="452"/>
      <c r="E1711" s="452"/>
      <c r="F1711" s="453"/>
      <c r="G1711" s="454"/>
      <c r="H1711" s="452"/>
      <c r="I1711" s="452"/>
      <c r="J1711" s="452"/>
    </row>
    <row r="1712" spans="2:10" x14ac:dyDescent="0.25">
      <c r="B1712" s="452"/>
      <c r="C1712" s="452"/>
      <c r="D1712" s="452"/>
      <c r="E1712" s="452"/>
      <c r="F1712" s="453"/>
      <c r="G1712" s="454"/>
      <c r="H1712" s="452"/>
      <c r="I1712" s="452"/>
      <c r="J1712" s="452"/>
    </row>
    <row r="1713" spans="2:10" x14ac:dyDescent="0.25">
      <c r="B1713" s="452"/>
      <c r="C1713" s="452"/>
      <c r="D1713" s="452"/>
      <c r="E1713" s="452"/>
      <c r="F1713" s="453"/>
      <c r="G1713" s="454"/>
      <c r="H1713" s="452"/>
      <c r="I1713" s="452"/>
      <c r="J1713" s="452"/>
    </row>
    <row r="1714" spans="2:10" x14ac:dyDescent="0.25">
      <c r="B1714" s="452"/>
      <c r="C1714" s="452"/>
      <c r="D1714" s="452"/>
      <c r="E1714" s="452"/>
      <c r="F1714" s="453"/>
      <c r="G1714" s="454"/>
      <c r="H1714" s="452"/>
      <c r="I1714" s="452"/>
      <c r="J1714" s="452"/>
    </row>
    <row r="1715" spans="2:10" x14ac:dyDescent="0.25">
      <c r="B1715" s="452"/>
      <c r="C1715" s="452"/>
      <c r="D1715" s="452"/>
      <c r="E1715" s="452"/>
      <c r="F1715" s="453"/>
      <c r="G1715" s="454"/>
      <c r="H1715" s="452"/>
      <c r="I1715" s="452"/>
      <c r="J1715" s="452"/>
    </row>
    <row r="1716" spans="2:10" x14ac:dyDescent="0.25">
      <c r="B1716" s="452"/>
      <c r="C1716" s="452"/>
      <c r="D1716" s="452"/>
      <c r="E1716" s="452"/>
      <c r="F1716" s="453"/>
      <c r="G1716" s="454"/>
      <c r="H1716" s="452"/>
      <c r="I1716" s="452"/>
      <c r="J1716" s="452"/>
    </row>
    <row r="1717" spans="2:10" x14ac:dyDescent="0.25">
      <c r="B1717" s="452"/>
      <c r="C1717" s="452"/>
      <c r="D1717" s="452"/>
      <c r="E1717" s="452"/>
      <c r="F1717" s="453"/>
      <c r="G1717" s="454"/>
      <c r="H1717" s="452"/>
      <c r="I1717" s="452"/>
      <c r="J1717" s="452"/>
    </row>
    <row r="1718" spans="2:10" x14ac:dyDescent="0.25">
      <c r="B1718" s="452"/>
      <c r="C1718" s="452"/>
      <c r="D1718" s="452"/>
      <c r="E1718" s="452"/>
      <c r="F1718" s="453"/>
      <c r="G1718" s="454"/>
      <c r="H1718" s="452"/>
      <c r="I1718" s="452"/>
      <c r="J1718" s="452"/>
    </row>
    <row r="1719" spans="2:10" x14ac:dyDescent="0.25">
      <c r="B1719" s="452"/>
      <c r="C1719" s="452"/>
      <c r="D1719" s="452"/>
      <c r="E1719" s="452"/>
      <c r="F1719" s="453"/>
      <c r="G1719" s="454"/>
      <c r="H1719" s="452"/>
      <c r="I1719" s="452"/>
      <c r="J1719" s="452"/>
    </row>
    <row r="1720" spans="2:10" x14ac:dyDescent="0.25">
      <c r="B1720" s="452"/>
      <c r="C1720" s="452"/>
      <c r="D1720" s="452"/>
      <c r="E1720" s="452"/>
      <c r="F1720" s="453"/>
      <c r="G1720" s="454"/>
      <c r="H1720" s="452"/>
      <c r="I1720" s="452"/>
      <c r="J1720" s="452"/>
    </row>
    <row r="1721" spans="2:10" x14ac:dyDescent="0.25">
      <c r="B1721" s="452"/>
      <c r="C1721" s="452"/>
      <c r="D1721" s="452"/>
      <c r="E1721" s="452"/>
      <c r="F1721" s="453"/>
      <c r="G1721" s="454"/>
      <c r="H1721" s="452"/>
      <c r="I1721" s="452"/>
      <c r="J1721" s="452"/>
    </row>
    <row r="1722" spans="2:10" x14ac:dyDescent="0.25">
      <c r="B1722" s="452"/>
      <c r="C1722" s="452"/>
      <c r="D1722" s="452"/>
      <c r="E1722" s="452"/>
      <c r="F1722" s="453"/>
      <c r="G1722" s="454"/>
      <c r="H1722" s="452"/>
      <c r="I1722" s="452"/>
      <c r="J1722" s="452"/>
    </row>
    <row r="1723" spans="2:10" x14ac:dyDescent="0.25">
      <c r="B1723" s="452"/>
      <c r="C1723" s="452"/>
      <c r="D1723" s="452"/>
      <c r="E1723" s="452"/>
      <c r="F1723" s="453"/>
      <c r="G1723" s="454"/>
      <c r="H1723" s="452"/>
      <c r="I1723" s="452"/>
      <c r="J1723" s="452"/>
    </row>
    <row r="1724" spans="2:10" x14ac:dyDescent="0.25">
      <c r="B1724" s="452"/>
      <c r="C1724" s="452"/>
      <c r="D1724" s="452"/>
      <c r="E1724" s="452"/>
      <c r="F1724" s="453"/>
      <c r="G1724" s="454"/>
      <c r="H1724" s="452"/>
      <c r="I1724" s="452"/>
      <c r="J1724" s="452"/>
    </row>
    <row r="1725" spans="2:10" x14ac:dyDescent="0.25">
      <c r="B1725" s="452"/>
      <c r="C1725" s="452"/>
      <c r="D1725" s="452"/>
      <c r="E1725" s="452"/>
      <c r="F1725" s="453"/>
      <c r="G1725" s="454"/>
      <c r="H1725" s="452"/>
      <c r="I1725" s="452"/>
      <c r="J1725" s="452"/>
    </row>
    <row r="1726" spans="2:10" x14ac:dyDescent="0.25">
      <c r="B1726" s="452"/>
      <c r="C1726" s="452"/>
      <c r="D1726" s="452"/>
      <c r="E1726" s="452"/>
      <c r="F1726" s="453"/>
      <c r="G1726" s="454"/>
      <c r="H1726" s="452"/>
      <c r="I1726" s="452"/>
      <c r="J1726" s="452"/>
    </row>
    <row r="1727" spans="2:10" x14ac:dyDescent="0.25">
      <c r="B1727" s="452"/>
      <c r="C1727" s="452"/>
      <c r="D1727" s="452"/>
      <c r="E1727" s="452"/>
      <c r="F1727" s="453"/>
      <c r="G1727" s="454"/>
      <c r="H1727" s="452"/>
      <c r="I1727" s="452"/>
      <c r="J1727" s="452"/>
    </row>
    <row r="1728" spans="2:10" x14ac:dyDescent="0.25">
      <c r="B1728" s="452"/>
      <c r="C1728" s="452"/>
      <c r="D1728" s="452"/>
      <c r="E1728" s="452"/>
      <c r="F1728" s="453"/>
      <c r="G1728" s="454"/>
      <c r="H1728" s="452"/>
      <c r="I1728" s="452"/>
      <c r="J1728" s="452"/>
    </row>
    <row r="1729" spans="2:10" x14ac:dyDescent="0.25">
      <c r="B1729" s="452"/>
      <c r="C1729" s="452"/>
      <c r="D1729" s="452"/>
      <c r="E1729" s="452"/>
      <c r="F1729" s="453"/>
      <c r="G1729" s="454"/>
      <c r="H1729" s="452"/>
      <c r="I1729" s="452"/>
      <c r="J1729" s="452"/>
    </row>
    <row r="1730" spans="2:10" x14ac:dyDescent="0.25">
      <c r="B1730" s="452"/>
      <c r="C1730" s="452"/>
      <c r="D1730" s="452"/>
      <c r="E1730" s="452"/>
      <c r="F1730" s="453"/>
      <c r="G1730" s="454"/>
      <c r="H1730" s="452"/>
      <c r="I1730" s="452"/>
      <c r="J1730" s="452"/>
    </row>
    <row r="1731" spans="2:10" x14ac:dyDescent="0.25">
      <c r="B1731" s="452"/>
      <c r="C1731" s="452"/>
      <c r="D1731" s="452"/>
      <c r="E1731" s="452"/>
      <c r="F1731" s="453"/>
      <c r="G1731" s="454"/>
      <c r="H1731" s="452"/>
      <c r="I1731" s="452"/>
      <c r="J1731" s="452"/>
    </row>
    <row r="1732" spans="2:10" x14ac:dyDescent="0.25">
      <c r="B1732" s="452"/>
      <c r="C1732" s="452"/>
      <c r="D1732" s="452"/>
      <c r="E1732" s="452"/>
      <c r="F1732" s="453"/>
      <c r="G1732" s="454"/>
      <c r="H1732" s="452"/>
      <c r="I1732" s="452"/>
      <c r="J1732" s="452"/>
    </row>
    <row r="1733" spans="2:10" x14ac:dyDescent="0.25">
      <c r="B1733" s="452"/>
      <c r="C1733" s="452"/>
      <c r="D1733" s="452"/>
      <c r="E1733" s="452"/>
      <c r="F1733" s="453"/>
      <c r="G1733" s="454"/>
      <c r="H1733" s="452"/>
      <c r="I1733" s="452"/>
      <c r="J1733" s="452"/>
    </row>
    <row r="1734" spans="2:10" x14ac:dyDescent="0.25">
      <c r="B1734" s="452"/>
      <c r="C1734" s="452"/>
      <c r="D1734" s="452"/>
      <c r="E1734" s="452"/>
      <c r="F1734" s="453"/>
      <c r="G1734" s="454"/>
      <c r="H1734" s="452"/>
      <c r="I1734" s="452"/>
      <c r="J1734" s="452"/>
    </row>
    <row r="1735" spans="2:10" x14ac:dyDescent="0.25">
      <c r="B1735" s="452"/>
      <c r="C1735" s="452"/>
      <c r="D1735" s="452"/>
      <c r="E1735" s="452"/>
      <c r="F1735" s="453"/>
      <c r="G1735" s="454"/>
      <c r="H1735" s="452"/>
      <c r="I1735" s="452"/>
      <c r="J1735" s="452"/>
    </row>
    <row r="1736" spans="2:10" x14ac:dyDescent="0.25">
      <c r="B1736" s="452"/>
      <c r="C1736" s="452"/>
      <c r="D1736" s="452"/>
      <c r="E1736" s="452"/>
      <c r="F1736" s="453"/>
      <c r="G1736" s="454"/>
      <c r="H1736" s="452"/>
      <c r="I1736" s="452"/>
      <c r="J1736" s="452"/>
    </row>
    <row r="1737" spans="2:10" x14ac:dyDescent="0.25">
      <c r="B1737" s="452"/>
      <c r="C1737" s="452"/>
      <c r="D1737" s="452"/>
      <c r="E1737" s="452"/>
      <c r="F1737" s="453"/>
      <c r="G1737" s="454"/>
      <c r="H1737" s="452"/>
      <c r="I1737" s="452"/>
      <c r="J1737" s="452"/>
    </row>
    <row r="1738" spans="2:10" x14ac:dyDescent="0.25">
      <c r="B1738" s="452"/>
      <c r="C1738" s="452"/>
      <c r="D1738" s="452"/>
      <c r="E1738" s="452"/>
      <c r="F1738" s="453"/>
      <c r="G1738" s="454"/>
      <c r="H1738" s="452"/>
      <c r="I1738" s="452"/>
      <c r="J1738" s="452"/>
    </row>
    <row r="1739" spans="2:10" x14ac:dyDescent="0.25">
      <c r="B1739" s="452"/>
      <c r="C1739" s="452"/>
      <c r="D1739" s="452"/>
      <c r="E1739" s="452"/>
      <c r="F1739" s="452"/>
      <c r="G1739" s="452"/>
      <c r="H1739" s="452"/>
      <c r="I1739" s="452"/>
      <c r="J1739" s="452"/>
    </row>
    <row r="1740" spans="2:10" x14ac:dyDescent="0.25">
      <c r="B1740" s="452"/>
      <c r="C1740" s="452"/>
      <c r="D1740" s="452"/>
      <c r="E1740" s="452"/>
      <c r="F1740" s="452"/>
      <c r="G1740" s="452"/>
      <c r="H1740" s="452"/>
      <c r="I1740" s="452"/>
      <c r="J1740" s="452"/>
    </row>
    <row r="1741" spans="2:10" x14ac:dyDescent="0.25">
      <c r="B1741" s="452"/>
      <c r="C1741" s="452"/>
      <c r="D1741" s="452"/>
      <c r="E1741" s="452"/>
      <c r="F1741" s="452"/>
      <c r="G1741" s="452"/>
      <c r="H1741" s="452"/>
      <c r="I1741" s="452"/>
      <c r="J1741" s="452"/>
    </row>
    <row r="1742" spans="2:10" x14ac:dyDescent="0.25">
      <c r="B1742" s="452"/>
      <c r="C1742" s="452"/>
      <c r="D1742" s="452"/>
      <c r="E1742" s="452"/>
      <c r="F1742" s="452"/>
      <c r="G1742" s="452"/>
      <c r="H1742" s="452"/>
      <c r="I1742" s="452"/>
      <c r="J1742" s="4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Z75"/>
  <sheetViews>
    <sheetView tabSelected="1"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45" sqref="G45"/>
    </sheetView>
  </sheetViews>
  <sheetFormatPr baseColWidth="10" defaultColWidth="9.140625" defaultRowHeight="15" x14ac:dyDescent="0.25"/>
  <cols>
    <col min="1" max="1" width="11.5703125" customWidth="1"/>
    <col min="2" max="2" width="12" customWidth="1"/>
    <col min="4" max="4" width="13.140625" customWidth="1"/>
    <col min="5" max="5" width="14.140625" customWidth="1"/>
    <col min="6" max="6" width="14.7109375" customWidth="1"/>
    <col min="7" max="7" width="16.7109375" customWidth="1"/>
    <col min="8" max="8" width="15.28515625" customWidth="1"/>
    <col min="9" max="9" width="14.28515625" customWidth="1"/>
    <col min="10" max="10" width="15.5703125" customWidth="1"/>
    <col min="14" max="14" width="13.5703125" customWidth="1"/>
    <col min="15" max="15" width="13.42578125" customWidth="1"/>
    <col min="16" max="16" width="13.28515625" customWidth="1"/>
    <col min="17" max="17" width="12.140625" customWidth="1"/>
    <col min="18" max="18" width="11.5703125" customWidth="1"/>
    <col min="19" max="19" width="14.85546875" customWidth="1"/>
    <col min="20" max="20" width="15.28515625" customWidth="1"/>
    <col min="21" max="21" width="12.7109375" customWidth="1"/>
    <col min="22" max="22" width="13.140625" customWidth="1"/>
    <col min="23" max="23" width="15.42578125" customWidth="1"/>
    <col min="24" max="24" width="13.28515625" customWidth="1"/>
    <col min="25" max="25" width="14" customWidth="1"/>
    <col min="26" max="26" width="15.85546875" customWidth="1"/>
  </cols>
  <sheetData>
    <row r="4" spans="1:26" ht="15.75" thickBot="1" x14ac:dyDescent="0.3"/>
    <row r="5" spans="1:26" ht="61.5" customHeight="1" thickBot="1" x14ac:dyDescent="0.3">
      <c r="E5" s="56" t="s">
        <v>52</v>
      </c>
      <c r="F5" s="56" t="s">
        <v>51</v>
      </c>
      <c r="G5" s="56" t="s">
        <v>50</v>
      </c>
      <c r="H5" s="383" t="s">
        <v>52</v>
      </c>
      <c r="I5" s="61" t="s">
        <v>51</v>
      </c>
      <c r="J5" s="384" t="s">
        <v>50</v>
      </c>
      <c r="K5" s="383" t="s">
        <v>103</v>
      </c>
      <c r="L5" s="383" t="s">
        <v>104</v>
      </c>
      <c r="M5" s="383" t="s">
        <v>105</v>
      </c>
      <c r="N5" s="389" t="s">
        <v>117</v>
      </c>
      <c r="O5" s="386" t="s">
        <v>106</v>
      </c>
      <c r="P5" s="56" t="s">
        <v>119</v>
      </c>
      <c r="Q5" s="56" t="s">
        <v>120</v>
      </c>
      <c r="R5" s="383" t="s">
        <v>113</v>
      </c>
      <c r="S5" s="61" t="s">
        <v>115</v>
      </c>
      <c r="T5" s="390" t="s">
        <v>107</v>
      </c>
      <c r="U5" s="61" t="s">
        <v>108</v>
      </c>
      <c r="V5" s="389" t="s">
        <v>109</v>
      </c>
      <c r="W5" s="389" t="s">
        <v>110</v>
      </c>
      <c r="X5" s="389" t="s">
        <v>111</v>
      </c>
      <c r="Y5" s="61" t="s">
        <v>112</v>
      </c>
      <c r="Z5" s="385"/>
    </row>
    <row r="6" spans="1:26" ht="15.75" thickBot="1" x14ac:dyDescent="0.3">
      <c r="A6" s="35" t="s">
        <v>0</v>
      </c>
      <c r="B6" s="36" t="s">
        <v>4</v>
      </c>
      <c r="C6" s="36" t="s">
        <v>1</v>
      </c>
      <c r="D6" s="37" t="s">
        <v>118</v>
      </c>
      <c r="E6" s="215" t="s">
        <v>48</v>
      </c>
      <c r="F6" s="215" t="s">
        <v>48</v>
      </c>
      <c r="G6" s="378" t="s">
        <v>101</v>
      </c>
      <c r="H6" s="382" t="s">
        <v>102</v>
      </c>
      <c r="I6" s="215" t="s">
        <v>102</v>
      </c>
      <c r="J6" s="378" t="s">
        <v>102</v>
      </c>
      <c r="K6" s="378"/>
      <c r="L6" s="378"/>
      <c r="M6" s="378"/>
      <c r="N6" s="388"/>
      <c r="O6" s="378" t="s">
        <v>102</v>
      </c>
      <c r="P6" s="215" t="s">
        <v>102</v>
      </c>
      <c r="Q6" s="215" t="s">
        <v>102</v>
      </c>
      <c r="R6" s="215" t="s">
        <v>114</v>
      </c>
      <c r="S6" s="391" t="s">
        <v>116</v>
      </c>
      <c r="T6" s="388" t="s">
        <v>102</v>
      </c>
      <c r="U6" s="391" t="s">
        <v>102</v>
      </c>
      <c r="V6" s="391" t="s">
        <v>102</v>
      </c>
      <c r="W6" s="391" t="s">
        <v>102</v>
      </c>
      <c r="X6" s="391" t="s">
        <v>102</v>
      </c>
      <c r="Y6" s="391" t="s">
        <v>102</v>
      </c>
    </row>
    <row r="7" spans="1:26" x14ac:dyDescent="0.25">
      <c r="A7" s="395">
        <v>1</v>
      </c>
      <c r="B7" s="398" t="s">
        <v>98</v>
      </c>
      <c r="C7" s="10" t="s">
        <v>5</v>
      </c>
      <c r="D7" s="11" t="s">
        <v>96</v>
      </c>
      <c r="E7" s="375">
        <v>47.292999999999999</v>
      </c>
      <c r="F7" s="375">
        <v>1.458</v>
      </c>
      <c r="G7" s="1">
        <v>1059.6510000000001</v>
      </c>
      <c r="H7" s="4">
        <f t="shared" ref="H7:I9" si="0">E7*10</f>
        <v>472.93</v>
      </c>
      <c r="I7" s="1">
        <f t="shared" si="0"/>
        <v>14.58</v>
      </c>
      <c r="J7" s="379">
        <f t="shared" ref="J7:J33" si="1">G7/1000</f>
        <v>1.0596510000000001</v>
      </c>
      <c r="K7" s="379">
        <f t="shared" ref="K7:K33" si="2">H7/I7</f>
        <v>32.43689986282579</v>
      </c>
      <c r="L7" s="379">
        <f t="shared" ref="L7:L33" si="3">H7/J7</f>
        <v>446.30732193901571</v>
      </c>
      <c r="M7" s="379">
        <f t="shared" ref="M7:M33" si="4">I7/J7</f>
        <v>13.759247148353561</v>
      </c>
      <c r="N7" s="392">
        <f t="shared" ref="N7:N33" si="5">W7/I7</f>
        <v>29.599392181221294</v>
      </c>
      <c r="O7" s="374">
        <v>4.4577353420683954</v>
      </c>
      <c r="P7" s="242">
        <v>22.011974175060207</v>
      </c>
      <c r="Q7" s="241">
        <v>46.861462822061867</v>
      </c>
      <c r="R7" s="242">
        <v>3.8860796389999996</v>
      </c>
      <c r="S7" s="242">
        <v>1.7901148591505385</v>
      </c>
      <c r="T7" s="374">
        <v>130.90969455511313</v>
      </c>
      <c r="U7" s="241">
        <v>17.455176901621893</v>
      </c>
      <c r="V7" s="241">
        <v>414.10396110058457</v>
      </c>
      <c r="W7" s="241">
        <f t="shared" ref="W7:W33" si="6">U7+V7</f>
        <v>431.55913800220645</v>
      </c>
      <c r="X7" s="241">
        <v>22.000143192295845</v>
      </c>
      <c r="Y7" s="241">
        <v>393.58547312156691</v>
      </c>
    </row>
    <row r="8" spans="1:26" x14ac:dyDescent="0.25">
      <c r="A8" s="396">
        <v>2</v>
      </c>
      <c r="B8" s="399" t="s">
        <v>99</v>
      </c>
      <c r="C8" s="17" t="s">
        <v>5</v>
      </c>
      <c r="D8" s="18" t="s">
        <v>96</v>
      </c>
      <c r="E8" s="376">
        <v>47.061</v>
      </c>
      <c r="F8" s="376">
        <v>1.462</v>
      </c>
      <c r="G8" s="2">
        <v>1061.8140000000001</v>
      </c>
      <c r="H8" s="5">
        <f t="shared" si="0"/>
        <v>470.61</v>
      </c>
      <c r="I8" s="2">
        <f t="shared" si="0"/>
        <v>14.62</v>
      </c>
      <c r="J8" s="380">
        <f t="shared" si="1"/>
        <v>1.061814</v>
      </c>
      <c r="K8" s="380">
        <f t="shared" si="2"/>
        <v>32.189466484268131</v>
      </c>
      <c r="L8" s="380">
        <f t="shared" si="3"/>
        <v>443.21321813424947</v>
      </c>
      <c r="M8" s="380">
        <f t="shared" si="4"/>
        <v>13.768889843230546</v>
      </c>
      <c r="N8" s="393">
        <f t="shared" si="5"/>
        <v>29.188229554097539</v>
      </c>
      <c r="O8" s="111">
        <v>4.60105098342222</v>
      </c>
      <c r="P8" s="242">
        <v>22.793387013171863</v>
      </c>
      <c r="Q8" s="242">
        <v>48.384856776994134</v>
      </c>
      <c r="R8" s="242">
        <v>4.1687689719999996</v>
      </c>
      <c r="S8" s="242">
        <v>1.8607370612530756</v>
      </c>
      <c r="T8" s="111">
        <v>129.99034395498302</v>
      </c>
      <c r="U8" s="242">
        <v>16.712162440555993</v>
      </c>
      <c r="V8" s="242">
        <v>410.01975364035002</v>
      </c>
      <c r="W8" s="242">
        <f t="shared" si="6"/>
        <v>426.73191608090599</v>
      </c>
      <c r="X8" s="242">
        <v>22.067508335457518</v>
      </c>
      <c r="Y8" s="242">
        <v>393.30759119979166</v>
      </c>
    </row>
    <row r="9" spans="1:26" ht="15.75" thickBot="1" x14ac:dyDescent="0.3">
      <c r="A9" s="397">
        <v>3</v>
      </c>
      <c r="B9" s="400" t="s">
        <v>100</v>
      </c>
      <c r="C9" s="24" t="s">
        <v>5</v>
      </c>
      <c r="D9" s="25" t="s">
        <v>96</v>
      </c>
      <c r="E9" s="377">
        <v>47.127000000000002</v>
      </c>
      <c r="F9" s="377">
        <v>1.4650000000000001</v>
      </c>
      <c r="G9" s="3">
        <v>1056.2270000000001</v>
      </c>
      <c r="H9" s="203">
        <f t="shared" si="0"/>
        <v>471.27000000000004</v>
      </c>
      <c r="I9" s="3">
        <f t="shared" si="0"/>
        <v>14.65</v>
      </c>
      <c r="J9" s="381">
        <f t="shared" si="1"/>
        <v>1.056227</v>
      </c>
      <c r="K9" s="381">
        <f t="shared" si="2"/>
        <v>32.168600682593862</v>
      </c>
      <c r="L9" s="381">
        <f t="shared" si="3"/>
        <v>446.18249675495895</v>
      </c>
      <c r="M9" s="381">
        <f t="shared" si="4"/>
        <v>13.870124509220082</v>
      </c>
      <c r="N9" s="394">
        <f t="shared" si="5"/>
        <v>29.025363306774238</v>
      </c>
      <c r="O9" s="7">
        <v>4.3784525955921101</v>
      </c>
      <c r="P9" s="243">
        <v>23.079235569561117</v>
      </c>
      <c r="Q9" s="243">
        <v>48.99653802046479</v>
      </c>
      <c r="R9" s="243">
        <v>3.9650647340000003</v>
      </c>
      <c r="S9" s="243">
        <v>1.7479813720446182</v>
      </c>
      <c r="T9" s="7">
        <v>120.18910640564668</v>
      </c>
      <c r="U9" s="243">
        <v>16.845912675324154</v>
      </c>
      <c r="V9" s="243">
        <v>408.37565976891847</v>
      </c>
      <c r="W9" s="243">
        <f t="shared" si="6"/>
        <v>425.22157244424261</v>
      </c>
      <c r="X9" s="243">
        <v>23.057945415518706</v>
      </c>
      <c r="Y9" s="243">
        <v>404.03104280077923</v>
      </c>
    </row>
    <row r="10" spans="1:26" x14ac:dyDescent="0.25">
      <c r="A10" s="395">
        <v>4</v>
      </c>
      <c r="B10" s="398" t="s">
        <v>98</v>
      </c>
      <c r="C10" s="10" t="s">
        <v>5</v>
      </c>
      <c r="D10" s="11" t="s">
        <v>97</v>
      </c>
      <c r="E10" s="375">
        <v>29.744</v>
      </c>
      <c r="F10" s="375">
        <v>1.5249999999999999</v>
      </c>
      <c r="G10" s="1">
        <v>1274.702</v>
      </c>
      <c r="H10" s="4">
        <f t="shared" ref="H10:H33" si="7">E10*10</f>
        <v>297.44</v>
      </c>
      <c r="I10" s="1">
        <f t="shared" ref="I10:I33" si="8">F10*10</f>
        <v>15.25</v>
      </c>
      <c r="J10" s="379">
        <f t="shared" si="1"/>
        <v>1.274702</v>
      </c>
      <c r="K10" s="379">
        <f t="shared" si="2"/>
        <v>19.504262295081968</v>
      </c>
      <c r="L10" s="379">
        <f t="shared" si="3"/>
        <v>233.3408122055194</v>
      </c>
      <c r="M10" s="379">
        <f t="shared" si="4"/>
        <v>11.963580507444092</v>
      </c>
      <c r="N10" s="392">
        <f t="shared" si="5"/>
        <v>20.941589694333</v>
      </c>
      <c r="O10" s="374">
        <v>1.6836401615468735</v>
      </c>
      <c r="P10" s="241">
        <v>13.958869589669453</v>
      </c>
      <c r="Q10" s="241">
        <v>46.754689114014184</v>
      </c>
      <c r="R10" s="241">
        <v>2.280876562</v>
      </c>
      <c r="S10" s="241">
        <v>1.6907600442881365</v>
      </c>
      <c r="T10" s="374">
        <v>84.207022799134066</v>
      </c>
      <c r="U10" s="241">
        <v>21.370233855079373</v>
      </c>
      <c r="V10" s="241">
        <v>297.98900898349888</v>
      </c>
      <c r="W10" s="241">
        <f t="shared" si="6"/>
        <v>319.35924283857827</v>
      </c>
      <c r="X10" s="241">
        <v>202.59708638519703</v>
      </c>
      <c r="Y10" s="241">
        <v>370.23871154839975</v>
      </c>
    </row>
    <row r="11" spans="1:26" x14ac:dyDescent="0.25">
      <c r="A11" s="396">
        <v>5</v>
      </c>
      <c r="B11" s="399" t="s">
        <v>99</v>
      </c>
      <c r="C11" s="17" t="s">
        <v>5</v>
      </c>
      <c r="D11" s="18" t="s">
        <v>97</v>
      </c>
      <c r="E11" s="376">
        <v>29.847999999999999</v>
      </c>
      <c r="F11" s="376">
        <v>1.5269999999999999</v>
      </c>
      <c r="G11" s="2">
        <v>1170.92</v>
      </c>
      <c r="H11" s="5">
        <f t="shared" si="7"/>
        <v>298.48</v>
      </c>
      <c r="I11" s="2">
        <f t="shared" si="8"/>
        <v>15.27</v>
      </c>
      <c r="J11" s="380">
        <f t="shared" si="1"/>
        <v>1.1709200000000002</v>
      </c>
      <c r="K11" s="380">
        <f t="shared" si="2"/>
        <v>19.546823837590047</v>
      </c>
      <c r="L11" s="380">
        <f t="shared" si="3"/>
        <v>254.91066853414407</v>
      </c>
      <c r="M11" s="380">
        <f t="shared" si="4"/>
        <v>13.041027568066134</v>
      </c>
      <c r="N11" s="393">
        <f t="shared" si="5"/>
        <v>20.513949315869212</v>
      </c>
      <c r="O11" s="111">
        <v>1.6394181833424362</v>
      </c>
      <c r="P11" s="242">
        <v>14.054030092218465</v>
      </c>
      <c r="Q11" s="242">
        <v>47.078125796923153</v>
      </c>
      <c r="R11" s="242">
        <v>2.2489880769999999</v>
      </c>
      <c r="S11" s="242">
        <v>1.6659153043284001</v>
      </c>
      <c r="T11" s="111">
        <v>84.697816826411355</v>
      </c>
      <c r="U11" s="242">
        <v>22.196749544290224</v>
      </c>
      <c r="V11" s="242">
        <v>291.05125650903261</v>
      </c>
      <c r="W11" s="242">
        <f t="shared" si="6"/>
        <v>313.24800605332285</v>
      </c>
      <c r="X11" s="242">
        <v>203.84803803666688</v>
      </c>
      <c r="Y11" s="242">
        <v>376.80704430191668</v>
      </c>
    </row>
    <row r="12" spans="1:26" ht="15.75" thickBot="1" x14ac:dyDescent="0.3">
      <c r="A12" s="397">
        <v>6</v>
      </c>
      <c r="B12" s="400" t="s">
        <v>100</v>
      </c>
      <c r="C12" s="24" t="s">
        <v>5</v>
      </c>
      <c r="D12" s="25" t="s">
        <v>97</v>
      </c>
      <c r="E12" s="377">
        <v>30.109000000000002</v>
      </c>
      <c r="F12" s="377">
        <v>1.5249999999999999</v>
      </c>
      <c r="G12" s="3">
        <v>1232.4369999999999</v>
      </c>
      <c r="H12" s="203">
        <f t="shared" si="7"/>
        <v>301.09000000000003</v>
      </c>
      <c r="I12" s="3">
        <f t="shared" si="8"/>
        <v>15.25</v>
      </c>
      <c r="J12" s="381">
        <f t="shared" si="1"/>
        <v>1.232437</v>
      </c>
      <c r="K12" s="381">
        <f t="shared" si="2"/>
        <v>19.743606557377053</v>
      </c>
      <c r="L12" s="381">
        <f t="shared" si="3"/>
        <v>244.30457702908956</v>
      </c>
      <c r="M12" s="381">
        <f t="shared" si="4"/>
        <v>12.373857649518799</v>
      </c>
      <c r="N12" s="394">
        <f t="shared" si="5"/>
        <v>21.001804961872882</v>
      </c>
      <c r="O12" s="7">
        <v>1.6685228133728247</v>
      </c>
      <c r="P12" s="243">
        <v>14.016215592506796</v>
      </c>
      <c r="Q12" s="243">
        <v>47.078021380657646</v>
      </c>
      <c r="R12" s="243">
        <v>2.2434534875000001</v>
      </c>
      <c r="S12" s="243">
        <v>1.6655779184156474</v>
      </c>
      <c r="T12" s="7">
        <v>86.561120515118148</v>
      </c>
      <c r="U12" s="243">
        <v>22.39690427339886</v>
      </c>
      <c r="V12" s="243">
        <v>297.88062139516256</v>
      </c>
      <c r="W12" s="243">
        <f t="shared" si="6"/>
        <v>320.27752566856145</v>
      </c>
      <c r="X12" s="243">
        <v>207.7754384059966</v>
      </c>
      <c r="Y12" s="243">
        <v>372.10966993254499</v>
      </c>
    </row>
    <row r="13" spans="1:26" x14ac:dyDescent="0.25">
      <c r="A13" s="395">
        <v>7</v>
      </c>
      <c r="B13" s="398" t="s">
        <v>98</v>
      </c>
      <c r="C13" s="10" t="s">
        <v>5</v>
      </c>
      <c r="D13" s="11" t="s">
        <v>10</v>
      </c>
      <c r="E13" s="375">
        <v>11.55</v>
      </c>
      <c r="F13" s="375">
        <v>0.77600000000000002</v>
      </c>
      <c r="G13" s="1">
        <v>1030</v>
      </c>
      <c r="H13" s="4">
        <f t="shared" si="7"/>
        <v>115.5</v>
      </c>
      <c r="I13" s="1">
        <f t="shared" si="8"/>
        <v>7.76</v>
      </c>
      <c r="J13" s="379">
        <f t="shared" si="1"/>
        <v>1.03</v>
      </c>
      <c r="K13" s="379">
        <f t="shared" si="2"/>
        <v>14.884020618556701</v>
      </c>
      <c r="L13" s="379">
        <f t="shared" si="3"/>
        <v>112.13592233009709</v>
      </c>
      <c r="M13" s="379">
        <f t="shared" si="4"/>
        <v>7.5339805825242712</v>
      </c>
      <c r="N13" s="392">
        <f t="shared" si="5"/>
        <v>16.179311737330327</v>
      </c>
      <c r="O13" s="374">
        <v>0.43730155903355489</v>
      </c>
      <c r="P13" s="241">
        <v>6.1898751320063239</v>
      </c>
      <c r="Q13" s="241">
        <v>53.519745934974729</v>
      </c>
      <c r="R13" s="241">
        <v>0.84881518740000006</v>
      </c>
      <c r="S13" s="241">
        <v>1.4278478919099564</v>
      </c>
      <c r="T13" s="374">
        <v>42.514474772539302</v>
      </c>
      <c r="U13" s="241">
        <v>21.416399032918733</v>
      </c>
      <c r="V13" s="241">
        <v>104.13506004876459</v>
      </c>
      <c r="W13" s="241">
        <f t="shared" si="6"/>
        <v>125.55145908168332</v>
      </c>
      <c r="X13" s="241">
        <v>496.26381732434004</v>
      </c>
      <c r="Y13" s="241">
        <v>315.09125791986548</v>
      </c>
    </row>
    <row r="14" spans="1:26" x14ac:dyDescent="0.25">
      <c r="A14" s="396">
        <v>8</v>
      </c>
      <c r="B14" s="399" t="s">
        <v>99</v>
      </c>
      <c r="C14" s="17" t="s">
        <v>5</v>
      </c>
      <c r="D14" s="18" t="s">
        <v>10</v>
      </c>
      <c r="E14" s="376">
        <v>11.747999999999999</v>
      </c>
      <c r="F14" s="376">
        <v>0.79300000000000004</v>
      </c>
      <c r="G14" s="2">
        <v>1112.212</v>
      </c>
      <c r="H14" s="5">
        <f t="shared" si="7"/>
        <v>117.47999999999999</v>
      </c>
      <c r="I14" s="2">
        <f t="shared" si="8"/>
        <v>7.9300000000000006</v>
      </c>
      <c r="J14" s="380">
        <f t="shared" si="1"/>
        <v>1.112212</v>
      </c>
      <c r="K14" s="380">
        <f t="shared" si="2"/>
        <v>14.814627994955861</v>
      </c>
      <c r="L14" s="380">
        <f t="shared" si="3"/>
        <v>105.62734442714158</v>
      </c>
      <c r="M14" s="380">
        <f t="shared" si="4"/>
        <v>7.1299356597483223</v>
      </c>
      <c r="N14" s="393">
        <f t="shared" si="5"/>
        <v>16.524661107770061</v>
      </c>
      <c r="O14" s="111">
        <v>0.43006592518175485</v>
      </c>
      <c r="P14" s="242">
        <v>6.2577508504213961</v>
      </c>
      <c r="Q14" s="242">
        <v>54.412734173243926</v>
      </c>
      <c r="R14" s="242">
        <v>0.85925351040000009</v>
      </c>
      <c r="S14" s="242">
        <v>1.4292193533950814</v>
      </c>
      <c r="T14" s="111">
        <v>43.459665745492721</v>
      </c>
      <c r="U14" s="242">
        <v>21.649069530940871</v>
      </c>
      <c r="V14" s="242">
        <v>109.39149305367572</v>
      </c>
      <c r="W14" s="242">
        <f t="shared" si="6"/>
        <v>131.04056258461659</v>
      </c>
      <c r="X14" s="242">
        <v>489.04432188693636</v>
      </c>
      <c r="Y14" s="242">
        <v>320.92709078834957</v>
      </c>
    </row>
    <row r="15" spans="1:26" ht="15.75" thickBot="1" x14ac:dyDescent="0.3">
      <c r="A15" s="397">
        <v>9</v>
      </c>
      <c r="B15" s="400" t="s">
        <v>100</v>
      </c>
      <c r="C15" s="24" t="s">
        <v>5</v>
      </c>
      <c r="D15" s="25" t="s">
        <v>10</v>
      </c>
      <c r="E15" s="377">
        <v>11.659000000000001</v>
      </c>
      <c r="F15" s="377">
        <v>0.78100000000000003</v>
      </c>
      <c r="G15" s="3">
        <v>909.524</v>
      </c>
      <c r="H15" s="203">
        <f t="shared" si="7"/>
        <v>116.59</v>
      </c>
      <c r="I15" s="3">
        <f t="shared" si="8"/>
        <v>7.8100000000000005</v>
      </c>
      <c r="J15" s="381">
        <f t="shared" si="1"/>
        <v>0.909524</v>
      </c>
      <c r="K15" s="381">
        <f t="shared" si="2"/>
        <v>14.928297055057618</v>
      </c>
      <c r="L15" s="381">
        <f t="shared" si="3"/>
        <v>128.18793126954318</v>
      </c>
      <c r="M15" s="381">
        <f t="shared" si="4"/>
        <v>8.5869091964588069</v>
      </c>
      <c r="N15" s="394">
        <f t="shared" si="5"/>
        <v>16.869638242545768</v>
      </c>
      <c r="O15" s="7">
        <v>0.44586760525382468</v>
      </c>
      <c r="P15" s="243">
        <v>6.2532516895762909</v>
      </c>
      <c r="Q15" s="243">
        <v>53.70279742906137</v>
      </c>
      <c r="R15" s="243">
        <v>0.8781459184</v>
      </c>
      <c r="S15" s="243">
        <v>1.4830546929058654</v>
      </c>
      <c r="T15" s="7">
        <v>44.502181806068705</v>
      </c>
      <c r="U15" s="243">
        <v>22.048366961766558</v>
      </c>
      <c r="V15" s="243">
        <v>109.7035077125159</v>
      </c>
      <c r="W15" s="243">
        <f t="shared" si="6"/>
        <v>131.75187467428245</v>
      </c>
      <c r="X15" s="243">
        <v>482.1573785839542</v>
      </c>
      <c r="Y15" s="243">
        <v>335.45952193246308</v>
      </c>
    </row>
    <row r="16" spans="1:26" x14ac:dyDescent="0.25">
      <c r="A16" s="395">
        <v>10</v>
      </c>
      <c r="B16" s="398" t="s">
        <v>98</v>
      </c>
      <c r="C16" s="10" t="s">
        <v>11</v>
      </c>
      <c r="D16" s="11" t="s">
        <v>96</v>
      </c>
      <c r="E16" s="375">
        <v>49.003</v>
      </c>
      <c r="F16" s="375">
        <v>1.234</v>
      </c>
      <c r="G16" s="1">
        <v>723.98800000000006</v>
      </c>
      <c r="H16" s="4">
        <f t="shared" si="7"/>
        <v>490.03</v>
      </c>
      <c r="I16" s="1">
        <f t="shared" si="8"/>
        <v>12.34</v>
      </c>
      <c r="J16" s="379">
        <f t="shared" si="1"/>
        <v>0.72398800000000008</v>
      </c>
      <c r="K16" s="379">
        <f t="shared" si="2"/>
        <v>39.710696920583466</v>
      </c>
      <c r="L16" s="379">
        <f t="shared" si="3"/>
        <v>676.84823505361953</v>
      </c>
      <c r="M16" s="379">
        <f t="shared" si="4"/>
        <v>17.044481400244202</v>
      </c>
      <c r="N16" s="392">
        <f t="shared" si="5"/>
        <v>38.06751994566882</v>
      </c>
      <c r="O16" s="374">
        <v>7.6346351810319808</v>
      </c>
      <c r="P16" s="241">
        <v>25.840970370955947</v>
      </c>
      <c r="Q16" s="241">
        <v>52.82046123121723</v>
      </c>
      <c r="R16" s="241">
        <v>5.3205119069999993</v>
      </c>
      <c r="S16" s="241">
        <v>2.1621935227354805</v>
      </c>
      <c r="T16" s="374">
        <v>139.88154654954391</v>
      </c>
      <c r="U16" s="241">
        <v>14.824652695301781</v>
      </c>
      <c r="V16" s="241">
        <v>454.92854343425142</v>
      </c>
      <c r="W16" s="241">
        <f t="shared" si="6"/>
        <v>469.7531961295532</v>
      </c>
      <c r="X16" s="241">
        <v>12.448966685281857</v>
      </c>
      <c r="Y16" s="241">
        <v>357.02056960015125</v>
      </c>
    </row>
    <row r="17" spans="1:25" x14ac:dyDescent="0.25">
      <c r="A17" s="396">
        <v>11</v>
      </c>
      <c r="B17" s="399" t="s">
        <v>99</v>
      </c>
      <c r="C17" s="17" t="s">
        <v>11</v>
      </c>
      <c r="D17" s="18" t="s">
        <v>96</v>
      </c>
      <c r="E17" s="376">
        <v>48.988999999999997</v>
      </c>
      <c r="F17" s="376">
        <v>1.2330000000000001</v>
      </c>
      <c r="G17" s="2">
        <v>708.16300000000001</v>
      </c>
      <c r="H17" s="5">
        <f t="shared" si="7"/>
        <v>489.89</v>
      </c>
      <c r="I17" s="2">
        <f t="shared" si="8"/>
        <v>12.330000000000002</v>
      </c>
      <c r="J17" s="380">
        <f t="shared" si="1"/>
        <v>0.70816299999999999</v>
      </c>
      <c r="K17" s="380">
        <f t="shared" si="2"/>
        <v>39.731549067315484</v>
      </c>
      <c r="L17" s="380">
        <f t="shared" si="3"/>
        <v>691.77576348947912</v>
      </c>
      <c r="M17" s="380">
        <f t="shared" si="4"/>
        <v>17.411245716028656</v>
      </c>
      <c r="N17" s="393">
        <f t="shared" si="5"/>
        <v>37.812450498434806</v>
      </c>
      <c r="O17" s="111">
        <v>7.4338975899077546</v>
      </c>
      <c r="P17" s="242">
        <v>25.55160588767972</v>
      </c>
      <c r="Q17" s="242">
        <v>52.5470075851876</v>
      </c>
      <c r="R17" s="242">
        <v>5.5271016060000004</v>
      </c>
      <c r="S17" s="242">
        <v>2.1496972543007127</v>
      </c>
      <c r="T17" s="111">
        <v>138.53887621126526</v>
      </c>
      <c r="U17" s="242">
        <v>12.724585435817437</v>
      </c>
      <c r="V17" s="242">
        <v>453.5029292098838</v>
      </c>
      <c r="W17" s="242">
        <f t="shared" si="6"/>
        <v>466.22751464570126</v>
      </c>
      <c r="X17" s="242">
        <v>13.289463127037779</v>
      </c>
      <c r="Y17" s="242">
        <v>368.51688802082498</v>
      </c>
    </row>
    <row r="18" spans="1:25" ht="15.75" thickBot="1" x14ac:dyDescent="0.3">
      <c r="A18" s="397">
        <v>12</v>
      </c>
      <c r="B18" s="400" t="s">
        <v>100</v>
      </c>
      <c r="C18" s="24" t="s">
        <v>11</v>
      </c>
      <c r="D18" s="25" t="s">
        <v>96</v>
      </c>
      <c r="E18" s="377">
        <v>49.039000000000001</v>
      </c>
      <c r="F18" s="377">
        <v>1.2310000000000001</v>
      </c>
      <c r="G18" s="3">
        <v>743.33199999999999</v>
      </c>
      <c r="H18" s="203">
        <f t="shared" si="7"/>
        <v>490.39</v>
      </c>
      <c r="I18" s="3">
        <f t="shared" si="8"/>
        <v>12.31</v>
      </c>
      <c r="J18" s="381">
        <f t="shared" si="1"/>
        <v>0.74333199999999999</v>
      </c>
      <c r="K18" s="381">
        <f t="shared" si="2"/>
        <v>39.836718115353371</v>
      </c>
      <c r="L18" s="381">
        <f t="shared" si="3"/>
        <v>659.71867214111592</v>
      </c>
      <c r="M18" s="381">
        <f t="shared" si="4"/>
        <v>16.560567821646316</v>
      </c>
      <c r="N18" s="394">
        <f t="shared" si="5"/>
        <v>37.676557597325413</v>
      </c>
      <c r="O18" s="7">
        <v>7.3987405670564321</v>
      </c>
      <c r="P18" s="243">
        <v>25.066937394310887</v>
      </c>
      <c r="Q18" s="243">
        <v>51.959454194449677</v>
      </c>
      <c r="R18" s="243">
        <v>5.6726597249999999</v>
      </c>
      <c r="S18" s="243">
        <v>2.2453486837007026</v>
      </c>
      <c r="T18" s="7">
        <v>136.66043245726297</v>
      </c>
      <c r="U18" s="243">
        <v>12.588705894180352</v>
      </c>
      <c r="V18" s="243">
        <v>451.20971812889547</v>
      </c>
      <c r="W18" s="243">
        <f t="shared" si="6"/>
        <v>463.79842402307582</v>
      </c>
      <c r="X18" s="243">
        <v>12.441444433701921</v>
      </c>
      <c r="Y18" s="243">
        <v>364.525298718469</v>
      </c>
    </row>
    <row r="19" spans="1:25" x14ac:dyDescent="0.25">
      <c r="A19" s="395">
        <v>13</v>
      </c>
      <c r="B19" s="398" t="s">
        <v>98</v>
      </c>
      <c r="C19" s="10" t="s">
        <v>11</v>
      </c>
      <c r="D19" s="11" t="s">
        <v>97</v>
      </c>
      <c r="E19" s="375">
        <v>43.904000000000003</v>
      </c>
      <c r="F19" s="375">
        <v>2.2730000000000001</v>
      </c>
      <c r="G19" s="1">
        <v>965.64499999999998</v>
      </c>
      <c r="H19" s="4">
        <f t="shared" si="7"/>
        <v>439.04</v>
      </c>
      <c r="I19" s="1">
        <f t="shared" si="8"/>
        <v>22.73</v>
      </c>
      <c r="J19" s="379">
        <f t="shared" si="1"/>
        <v>0.96564499999999998</v>
      </c>
      <c r="K19" s="379">
        <f t="shared" si="2"/>
        <v>19.315442146942367</v>
      </c>
      <c r="L19" s="379">
        <f t="shared" si="3"/>
        <v>454.6598387606212</v>
      </c>
      <c r="M19" s="379">
        <f t="shared" si="4"/>
        <v>23.53867104370654</v>
      </c>
      <c r="N19" s="392">
        <f t="shared" si="5"/>
        <v>22.07535080944556</v>
      </c>
      <c r="O19" s="374">
        <v>2.2596855381257126</v>
      </c>
      <c r="P19" s="241">
        <v>15.921751634008006</v>
      </c>
      <c r="Q19" s="241">
        <v>36.391744680911934</v>
      </c>
      <c r="R19" s="241">
        <v>2.3727332800000003</v>
      </c>
      <c r="S19" s="241">
        <v>1.5286393974298607</v>
      </c>
      <c r="T19" s="374">
        <v>100.67225772098006</v>
      </c>
      <c r="U19" s="241">
        <v>23.277908219945708</v>
      </c>
      <c r="V19" s="241">
        <v>478.49481567875193</v>
      </c>
      <c r="W19" s="241">
        <f t="shared" si="6"/>
        <v>501.77272389869762</v>
      </c>
      <c r="X19" s="241">
        <v>78.469738043572235</v>
      </c>
      <c r="Y19" s="241">
        <v>313.06158491608994</v>
      </c>
    </row>
    <row r="20" spans="1:25" x14ac:dyDescent="0.25">
      <c r="A20" s="396">
        <v>14</v>
      </c>
      <c r="B20" s="399" t="s">
        <v>99</v>
      </c>
      <c r="C20" s="17" t="s">
        <v>11</v>
      </c>
      <c r="D20" s="18" t="s">
        <v>97</v>
      </c>
      <c r="E20" s="376">
        <v>43.811</v>
      </c>
      <c r="F20" s="376">
        <v>2.2850000000000001</v>
      </c>
      <c r="G20" s="2">
        <v>936.77300000000002</v>
      </c>
      <c r="H20" s="5">
        <f t="shared" si="7"/>
        <v>438.11</v>
      </c>
      <c r="I20" s="2">
        <f t="shared" si="8"/>
        <v>22.85</v>
      </c>
      <c r="J20" s="380">
        <f t="shared" si="1"/>
        <v>0.93677300000000008</v>
      </c>
      <c r="K20" s="380">
        <f t="shared" si="2"/>
        <v>19.173304157549232</v>
      </c>
      <c r="L20" s="380">
        <f t="shared" si="3"/>
        <v>467.68000358678142</v>
      </c>
      <c r="M20" s="380">
        <f t="shared" si="4"/>
        <v>24.392248709132307</v>
      </c>
      <c r="N20" s="393">
        <f t="shared" si="5"/>
        <v>22.363320739612586</v>
      </c>
      <c r="O20" s="111">
        <v>2.1915631522830954</v>
      </c>
      <c r="P20" s="242">
        <v>15.446494349592637</v>
      </c>
      <c r="Q20" s="242">
        <v>35.499336983352151</v>
      </c>
      <c r="R20" s="242">
        <v>2.4711432304999996</v>
      </c>
      <c r="S20" s="242">
        <v>1.5398584880320891</v>
      </c>
      <c r="T20" s="111">
        <v>101.81047893290997</v>
      </c>
      <c r="U20" s="242">
        <v>22.404430022017578</v>
      </c>
      <c r="V20" s="242">
        <v>488.59744887813002</v>
      </c>
      <c r="W20" s="242">
        <f t="shared" si="6"/>
        <v>511.00187890014763</v>
      </c>
      <c r="X20" s="242">
        <v>81.137861377698997</v>
      </c>
      <c r="Y20" s="242">
        <v>302.44206225748587</v>
      </c>
    </row>
    <row r="21" spans="1:25" ht="15.75" thickBot="1" x14ac:dyDescent="0.3">
      <c r="A21" s="397">
        <v>15</v>
      </c>
      <c r="B21" s="400" t="s">
        <v>100</v>
      </c>
      <c r="C21" s="24" t="s">
        <v>11</v>
      </c>
      <c r="D21" s="25" t="s">
        <v>97</v>
      </c>
      <c r="E21" s="377">
        <v>43.747999999999998</v>
      </c>
      <c r="F21" s="377">
        <v>2.282</v>
      </c>
      <c r="G21" s="3">
        <v>950.72400000000005</v>
      </c>
      <c r="H21" s="203">
        <f t="shared" si="7"/>
        <v>437.47999999999996</v>
      </c>
      <c r="I21" s="3">
        <f t="shared" si="8"/>
        <v>22.82</v>
      </c>
      <c r="J21" s="381">
        <f t="shared" si="1"/>
        <v>0.95072400000000001</v>
      </c>
      <c r="K21" s="381">
        <f t="shared" si="2"/>
        <v>19.170902716914984</v>
      </c>
      <c r="L21" s="381">
        <f t="shared" si="3"/>
        <v>460.15457693294792</v>
      </c>
      <c r="M21" s="381">
        <f t="shared" si="4"/>
        <v>24.002760001851222</v>
      </c>
      <c r="N21" s="394">
        <f t="shared" si="5"/>
        <v>21.887515015600222</v>
      </c>
      <c r="O21" s="7">
        <v>2.034543377488804</v>
      </c>
      <c r="P21" s="243">
        <v>15.846424074867038</v>
      </c>
      <c r="Q21" s="243">
        <v>36.208722818202148</v>
      </c>
      <c r="R21" s="243">
        <v>2.5060432404999999</v>
      </c>
      <c r="S21" s="243">
        <v>1.5365409354886477</v>
      </c>
      <c r="T21" s="7">
        <v>100.7024201870915</v>
      </c>
      <c r="U21" s="243">
        <v>21.427453121903653</v>
      </c>
      <c r="V21" s="243">
        <v>478.04563953409343</v>
      </c>
      <c r="W21" s="243">
        <f t="shared" si="6"/>
        <v>499.47309265599711</v>
      </c>
      <c r="X21" s="243">
        <v>90.512317779418069</v>
      </c>
      <c r="Y21" s="243">
        <v>313.67316674758013</v>
      </c>
    </row>
    <row r="22" spans="1:25" x14ac:dyDescent="0.25">
      <c r="A22" s="395">
        <v>16</v>
      </c>
      <c r="B22" s="398" t="s">
        <v>98</v>
      </c>
      <c r="C22" s="10" t="s">
        <v>11</v>
      </c>
      <c r="D22" s="11" t="s">
        <v>10</v>
      </c>
      <c r="E22" s="375">
        <v>17.318000000000001</v>
      </c>
      <c r="F22" s="375">
        <v>0.95699999999999996</v>
      </c>
      <c r="G22" s="1">
        <v>621.95299999999997</v>
      </c>
      <c r="H22" s="4">
        <f t="shared" si="7"/>
        <v>173.18</v>
      </c>
      <c r="I22" s="1">
        <f t="shared" si="8"/>
        <v>9.57</v>
      </c>
      <c r="J22" s="379">
        <f t="shared" si="1"/>
        <v>0.62195299999999998</v>
      </c>
      <c r="K22" s="379">
        <f t="shared" si="2"/>
        <v>18.096133751306166</v>
      </c>
      <c r="L22" s="379">
        <f t="shared" si="3"/>
        <v>278.44547739137846</v>
      </c>
      <c r="M22" s="379">
        <f t="shared" si="4"/>
        <v>15.387014774428295</v>
      </c>
      <c r="N22" s="392">
        <f t="shared" si="5"/>
        <v>20.789272374228101</v>
      </c>
      <c r="O22" s="374">
        <v>0.70997515560021762</v>
      </c>
      <c r="P22" s="241">
        <v>7.88838259925837</v>
      </c>
      <c r="Q22" s="241">
        <v>47.022901243623792</v>
      </c>
      <c r="R22" s="241">
        <v>1.4696594324000001</v>
      </c>
      <c r="S22" s="241">
        <v>1.803645814887243</v>
      </c>
      <c r="T22" s="374">
        <v>47.766151802026364</v>
      </c>
      <c r="U22" s="241">
        <v>17.541393177529912</v>
      </c>
      <c r="V22" s="241">
        <v>181.41194344383302</v>
      </c>
      <c r="W22" s="241">
        <f t="shared" si="6"/>
        <v>198.95333662136295</v>
      </c>
      <c r="X22" s="241">
        <v>450.89395857668245</v>
      </c>
      <c r="Y22" s="241">
        <v>295.97565779979561</v>
      </c>
    </row>
    <row r="23" spans="1:25" x14ac:dyDescent="0.25">
      <c r="A23" s="396">
        <v>17</v>
      </c>
      <c r="B23" s="399" t="s">
        <v>99</v>
      </c>
      <c r="C23" s="17" t="s">
        <v>11</v>
      </c>
      <c r="D23" s="18" t="s">
        <v>10</v>
      </c>
      <c r="E23" s="376">
        <v>17.605</v>
      </c>
      <c r="F23" s="376">
        <v>0.96399999999999997</v>
      </c>
      <c r="G23" s="2">
        <v>617.38499999999999</v>
      </c>
      <c r="H23" s="5">
        <f t="shared" si="7"/>
        <v>176.05</v>
      </c>
      <c r="I23" s="2">
        <f t="shared" si="8"/>
        <v>9.64</v>
      </c>
      <c r="J23" s="380">
        <f t="shared" si="1"/>
        <v>0.61738499999999996</v>
      </c>
      <c r="K23" s="380">
        <f t="shared" si="2"/>
        <v>18.262448132780083</v>
      </c>
      <c r="L23" s="380">
        <f t="shared" si="3"/>
        <v>285.15432023777709</v>
      </c>
      <c r="M23" s="380">
        <f t="shared" si="4"/>
        <v>15.614243948265671</v>
      </c>
      <c r="N23" s="393">
        <f t="shared" si="5"/>
        <v>19.498939049739256</v>
      </c>
      <c r="O23" s="111">
        <v>0.71980662419916797</v>
      </c>
      <c r="P23" s="242">
        <v>7.9808302563815428</v>
      </c>
      <c r="Q23" s="242">
        <v>47.588207104661855</v>
      </c>
      <c r="R23" s="242">
        <v>1.4700093124</v>
      </c>
      <c r="S23" s="242">
        <v>1.7836828689461657</v>
      </c>
      <c r="T23" s="111">
        <v>49.644683535896839</v>
      </c>
      <c r="U23" s="242">
        <v>16.538153921432826</v>
      </c>
      <c r="V23" s="242">
        <v>171.4316185180536</v>
      </c>
      <c r="W23" s="242">
        <f t="shared" si="6"/>
        <v>187.96977243948643</v>
      </c>
      <c r="X23" s="242">
        <v>470.19469281945794</v>
      </c>
      <c r="Y23" s="242">
        <v>284.08830753776147</v>
      </c>
    </row>
    <row r="24" spans="1:25" ht="15.75" thickBot="1" x14ac:dyDescent="0.3">
      <c r="A24" s="397">
        <v>18</v>
      </c>
      <c r="B24" s="400" t="s">
        <v>100</v>
      </c>
      <c r="C24" s="24" t="s">
        <v>11</v>
      </c>
      <c r="D24" s="25" t="s">
        <v>10</v>
      </c>
      <c r="E24" s="377">
        <v>15.58</v>
      </c>
      <c r="F24" s="377">
        <v>0.85699999999999998</v>
      </c>
      <c r="G24" s="3">
        <v>500.06099999999998</v>
      </c>
      <c r="H24" s="203">
        <f t="shared" si="7"/>
        <v>155.80000000000001</v>
      </c>
      <c r="I24" s="3">
        <f t="shared" si="8"/>
        <v>8.57</v>
      </c>
      <c r="J24" s="381">
        <f t="shared" si="1"/>
        <v>0.50006099999999998</v>
      </c>
      <c r="K24" s="381">
        <f t="shared" si="2"/>
        <v>18.179696616102685</v>
      </c>
      <c r="L24" s="381">
        <f t="shared" si="3"/>
        <v>311.56198943728867</v>
      </c>
      <c r="M24" s="381">
        <f t="shared" si="4"/>
        <v>17.13790917508064</v>
      </c>
      <c r="N24" s="394">
        <f t="shared" si="5"/>
        <v>21.325366099197467</v>
      </c>
      <c r="O24" s="7">
        <v>0.71174767730976241</v>
      </c>
      <c r="P24" s="243">
        <v>7.8087905532577571</v>
      </c>
      <c r="Q24" s="243">
        <v>46.90098486267501</v>
      </c>
      <c r="R24" s="243">
        <v>1.4698965404</v>
      </c>
      <c r="S24" s="243">
        <v>1.8101134053511749</v>
      </c>
      <c r="T24" s="7">
        <v>47.604918735372131</v>
      </c>
      <c r="U24" s="243">
        <v>16.338476267742713</v>
      </c>
      <c r="V24" s="243">
        <v>166.41991120237958</v>
      </c>
      <c r="W24" s="243">
        <f t="shared" si="6"/>
        <v>182.7583874701223</v>
      </c>
      <c r="X24" s="243">
        <v>470.64173018542135</v>
      </c>
      <c r="Y24" s="243">
        <v>290.06079949739205</v>
      </c>
    </row>
    <row r="25" spans="1:25" x14ac:dyDescent="0.25">
      <c r="A25" s="395">
        <v>19</v>
      </c>
      <c r="B25" s="398" t="s">
        <v>98</v>
      </c>
      <c r="C25" s="10" t="s">
        <v>12</v>
      </c>
      <c r="D25" s="11" t="s">
        <v>96</v>
      </c>
      <c r="E25" s="375">
        <v>47.018000000000001</v>
      </c>
      <c r="F25" s="375">
        <v>1.016</v>
      </c>
      <c r="G25" s="1">
        <v>577.29999999999995</v>
      </c>
      <c r="H25" s="4">
        <f t="shared" si="7"/>
        <v>470.18</v>
      </c>
      <c r="I25" s="1">
        <f t="shared" si="8"/>
        <v>10.16</v>
      </c>
      <c r="J25" s="379">
        <f t="shared" si="1"/>
        <v>0.57729999999999992</v>
      </c>
      <c r="K25" s="379">
        <f t="shared" si="2"/>
        <v>46.277559055118111</v>
      </c>
      <c r="L25" s="379">
        <f t="shared" si="3"/>
        <v>814.44656157976806</v>
      </c>
      <c r="M25" s="379">
        <f t="shared" si="4"/>
        <v>17.599168543218433</v>
      </c>
      <c r="N25" s="392">
        <f t="shared" si="5"/>
        <v>40.373568202369512</v>
      </c>
      <c r="O25" s="374">
        <v>5.3793181722571761</v>
      </c>
      <c r="P25" s="241">
        <v>24.804966524949528</v>
      </c>
      <c r="Q25" s="241">
        <v>52.811391534835877</v>
      </c>
      <c r="R25" s="241">
        <v>5.9712086619999996</v>
      </c>
      <c r="S25" s="241">
        <v>2.2915250420991895</v>
      </c>
      <c r="T25" s="374">
        <v>145.31880145318763</v>
      </c>
      <c r="U25" s="241">
        <v>13.893667320559711</v>
      </c>
      <c r="V25" s="241">
        <v>396.30178561551452</v>
      </c>
      <c r="W25" s="241">
        <f t="shared" si="6"/>
        <v>410.19545293607422</v>
      </c>
      <c r="X25" s="241">
        <v>20.741544955452884</v>
      </c>
      <c r="Y25" s="241">
        <v>414.2118205599611</v>
      </c>
    </row>
    <row r="26" spans="1:25" x14ac:dyDescent="0.25">
      <c r="A26" s="396">
        <v>20</v>
      </c>
      <c r="B26" s="399" t="s">
        <v>99</v>
      </c>
      <c r="C26" s="17" t="s">
        <v>12</v>
      </c>
      <c r="D26" s="18" t="s">
        <v>96</v>
      </c>
      <c r="E26" s="376">
        <v>46.936999999999998</v>
      </c>
      <c r="F26" s="376">
        <v>1.0349999999999999</v>
      </c>
      <c r="G26" s="2">
        <v>553.28</v>
      </c>
      <c r="H26" s="5">
        <f t="shared" si="7"/>
        <v>469.37</v>
      </c>
      <c r="I26" s="2">
        <f t="shared" si="8"/>
        <v>10.35</v>
      </c>
      <c r="J26" s="380">
        <f t="shared" si="1"/>
        <v>0.55327999999999999</v>
      </c>
      <c r="K26" s="380">
        <f t="shared" si="2"/>
        <v>45.349758454106279</v>
      </c>
      <c r="L26" s="380">
        <f t="shared" si="3"/>
        <v>848.34080393290924</v>
      </c>
      <c r="M26" s="380">
        <f t="shared" si="4"/>
        <v>18.706622325043377</v>
      </c>
      <c r="N26" s="393">
        <f t="shared" si="5"/>
        <v>39.457818075727047</v>
      </c>
      <c r="O26" s="111">
        <v>5.3431570612727892</v>
      </c>
      <c r="P26" s="242">
        <v>24.718332543106694</v>
      </c>
      <c r="Q26" s="242">
        <v>52.984769560932989</v>
      </c>
      <c r="R26" s="242">
        <v>5.6922166050000005</v>
      </c>
      <c r="S26" s="242">
        <v>2.1769016654656963</v>
      </c>
      <c r="T26" s="111">
        <v>144.23809050882386</v>
      </c>
      <c r="U26" s="242">
        <v>12.476090286700538</v>
      </c>
      <c r="V26" s="242">
        <v>395.9123267970744</v>
      </c>
      <c r="W26" s="242">
        <f t="shared" si="6"/>
        <v>408.38841708377493</v>
      </c>
      <c r="X26" s="242">
        <v>19.484986126251624</v>
      </c>
      <c r="Y26" s="242">
        <v>428.05403082844111</v>
      </c>
    </row>
    <row r="27" spans="1:25" ht="15.75" thickBot="1" x14ac:dyDescent="0.3">
      <c r="A27" s="397">
        <v>21</v>
      </c>
      <c r="B27" s="400" t="s">
        <v>100</v>
      </c>
      <c r="C27" s="24" t="s">
        <v>12</v>
      </c>
      <c r="D27" s="25" t="s">
        <v>96</v>
      </c>
      <c r="E27" s="377">
        <v>46.966000000000001</v>
      </c>
      <c r="F27" s="377">
        <v>1.0249999999999999</v>
      </c>
      <c r="G27" s="3">
        <v>546.79100000000005</v>
      </c>
      <c r="H27" s="203">
        <f t="shared" si="7"/>
        <v>469.66</v>
      </c>
      <c r="I27" s="3">
        <f t="shared" si="8"/>
        <v>10.25</v>
      </c>
      <c r="J27" s="381">
        <f t="shared" si="1"/>
        <v>0.54679100000000003</v>
      </c>
      <c r="K27" s="381">
        <f t="shared" si="2"/>
        <v>45.820487804878049</v>
      </c>
      <c r="L27" s="381">
        <f t="shared" si="3"/>
        <v>858.93879014102276</v>
      </c>
      <c r="M27" s="381">
        <f t="shared" si="4"/>
        <v>18.745736487981695</v>
      </c>
      <c r="N27" s="394">
        <f t="shared" si="5"/>
        <v>39.452707713994123</v>
      </c>
      <c r="O27" s="7">
        <v>5.3317005905282731</v>
      </c>
      <c r="P27" s="243">
        <v>24.995076454717651</v>
      </c>
      <c r="Q27" s="243">
        <v>53.540734018500224</v>
      </c>
      <c r="R27" s="243">
        <v>5.8753953869999993</v>
      </c>
      <c r="S27" s="243">
        <v>2.2295112000807111</v>
      </c>
      <c r="T27" s="7">
        <v>147.31994964553277</v>
      </c>
      <c r="U27" s="243">
        <v>11.964211128376137</v>
      </c>
      <c r="V27" s="243">
        <v>392.42604294006367</v>
      </c>
      <c r="W27" s="243">
        <f t="shared" si="6"/>
        <v>404.39025406843979</v>
      </c>
      <c r="X27" s="243">
        <v>19.748255216244704</v>
      </c>
      <c r="Y27" s="243">
        <v>430.3967057156467</v>
      </c>
    </row>
    <row r="28" spans="1:25" x14ac:dyDescent="0.25">
      <c r="A28" s="395">
        <v>22</v>
      </c>
      <c r="B28" s="398" t="s">
        <v>98</v>
      </c>
      <c r="C28" s="10" t="s">
        <v>12</v>
      </c>
      <c r="D28" s="11" t="s">
        <v>97</v>
      </c>
      <c r="E28" s="375">
        <v>39.18</v>
      </c>
      <c r="F28" s="375">
        <v>1.623</v>
      </c>
      <c r="G28" s="1">
        <v>520.15</v>
      </c>
      <c r="H28" s="4">
        <f t="shared" si="7"/>
        <v>391.8</v>
      </c>
      <c r="I28" s="1">
        <f t="shared" si="8"/>
        <v>16.23</v>
      </c>
      <c r="J28" s="379">
        <f t="shared" si="1"/>
        <v>0.52015</v>
      </c>
      <c r="K28" s="379">
        <f t="shared" si="2"/>
        <v>24.140480591497226</v>
      </c>
      <c r="L28" s="379">
        <f t="shared" si="3"/>
        <v>753.2442564644814</v>
      </c>
      <c r="M28" s="379">
        <f t="shared" si="4"/>
        <v>31.202537729501106</v>
      </c>
      <c r="N28" s="392">
        <f t="shared" si="5"/>
        <v>28.066565957182874</v>
      </c>
      <c r="O28" s="374">
        <v>2.0983206688731713</v>
      </c>
      <c r="P28" s="241">
        <v>13.386602075600818</v>
      </c>
      <c r="Q28" s="241">
        <v>34.253972495165037</v>
      </c>
      <c r="R28" s="241">
        <v>2.227478847</v>
      </c>
      <c r="S28" s="241">
        <v>1.6137185377293615</v>
      </c>
      <c r="T28" s="374">
        <v>93.620988147556233</v>
      </c>
      <c r="U28" s="241">
        <v>16.240994810492939</v>
      </c>
      <c r="V28" s="241">
        <v>439.2793706745851</v>
      </c>
      <c r="W28" s="241">
        <f t="shared" si="6"/>
        <v>455.52036548507806</v>
      </c>
      <c r="X28" s="241">
        <v>164.76714311893647</v>
      </c>
      <c r="Y28" s="241">
        <v>297.44454626347789</v>
      </c>
    </row>
    <row r="29" spans="1:25" x14ac:dyDescent="0.25">
      <c r="A29" s="396">
        <v>23</v>
      </c>
      <c r="B29" s="399" t="s">
        <v>99</v>
      </c>
      <c r="C29" s="17" t="s">
        <v>12</v>
      </c>
      <c r="D29" s="18" t="s">
        <v>97</v>
      </c>
      <c r="E29" s="376">
        <v>38.976999999999997</v>
      </c>
      <c r="F29" s="376">
        <v>1.6240000000000001</v>
      </c>
      <c r="G29" s="2">
        <v>518.56700000000001</v>
      </c>
      <c r="H29" s="5">
        <f t="shared" si="7"/>
        <v>389.77</v>
      </c>
      <c r="I29" s="2">
        <f t="shared" si="8"/>
        <v>16.240000000000002</v>
      </c>
      <c r="J29" s="380">
        <f t="shared" si="1"/>
        <v>0.518567</v>
      </c>
      <c r="K29" s="380">
        <f t="shared" si="2"/>
        <v>24.000615763546794</v>
      </c>
      <c r="L29" s="380">
        <f t="shared" si="3"/>
        <v>751.62900840200007</v>
      </c>
      <c r="M29" s="380">
        <f t="shared" si="4"/>
        <v>31.317071853781677</v>
      </c>
      <c r="N29" s="393">
        <f t="shared" si="5"/>
        <v>29.16740108095593</v>
      </c>
      <c r="O29" s="111">
        <v>2.1736731066491193</v>
      </c>
      <c r="P29" s="242">
        <v>13.419634493831175</v>
      </c>
      <c r="Q29" s="242">
        <v>34.520272575116486</v>
      </c>
      <c r="R29" s="242">
        <v>2.2184275835</v>
      </c>
      <c r="S29" s="242">
        <v>1.5896750113980791</v>
      </c>
      <c r="T29" s="111">
        <v>94.817022685874477</v>
      </c>
      <c r="U29" s="242">
        <v>17.288483526029957</v>
      </c>
      <c r="V29" s="242">
        <v>456.39011002869444</v>
      </c>
      <c r="W29" s="242">
        <f t="shared" si="6"/>
        <v>473.67859355472439</v>
      </c>
      <c r="X29" s="242">
        <v>174.88409907782031</v>
      </c>
      <c r="Y29" s="242">
        <v>265.72775280544164</v>
      </c>
    </row>
    <row r="30" spans="1:25" ht="15.75" thickBot="1" x14ac:dyDescent="0.3">
      <c r="A30" s="397">
        <v>24</v>
      </c>
      <c r="B30" s="400" t="s">
        <v>100</v>
      </c>
      <c r="C30" s="24" t="s">
        <v>12</v>
      </c>
      <c r="D30" s="25" t="s">
        <v>97</v>
      </c>
      <c r="E30" s="377">
        <v>39.225000000000001</v>
      </c>
      <c r="F30" s="377">
        <v>1.6379999999999999</v>
      </c>
      <c r="G30" s="3">
        <v>515.15200000000004</v>
      </c>
      <c r="H30" s="203">
        <f t="shared" si="7"/>
        <v>392.25</v>
      </c>
      <c r="I30" s="3">
        <f t="shared" si="8"/>
        <v>16.38</v>
      </c>
      <c r="J30" s="381">
        <f t="shared" si="1"/>
        <v>0.51515200000000005</v>
      </c>
      <c r="K30" s="381">
        <f t="shared" si="2"/>
        <v>23.946886446886449</v>
      </c>
      <c r="L30" s="381">
        <f t="shared" si="3"/>
        <v>761.4257539522315</v>
      </c>
      <c r="M30" s="381">
        <f t="shared" si="4"/>
        <v>31.796440662173488</v>
      </c>
      <c r="N30" s="394">
        <f t="shared" si="5"/>
        <v>26.455972596400706</v>
      </c>
      <c r="O30" s="7">
        <v>2.2046289272390331</v>
      </c>
      <c r="P30" s="243">
        <v>13.414347234776443</v>
      </c>
      <c r="Q30" s="243">
        <v>34.369536477986529</v>
      </c>
      <c r="R30" s="243">
        <v>2.2594767065000001</v>
      </c>
      <c r="S30" s="243">
        <v>1.6275879066812631</v>
      </c>
      <c r="T30" s="7">
        <v>95.494596841230219</v>
      </c>
      <c r="U30" s="243">
        <v>15.460524662780262</v>
      </c>
      <c r="V30" s="243">
        <v>417.88830646626332</v>
      </c>
      <c r="W30" s="243">
        <f t="shared" si="6"/>
        <v>433.34883112904356</v>
      </c>
      <c r="X30" s="243">
        <v>164.49103123550358</v>
      </c>
      <c r="Y30" s="243">
        <v>316.70710355398967</v>
      </c>
    </row>
    <row r="31" spans="1:25" x14ac:dyDescent="0.25">
      <c r="A31" s="395">
        <v>25</v>
      </c>
      <c r="B31" s="398" t="s">
        <v>98</v>
      </c>
      <c r="C31" s="10" t="s">
        <v>12</v>
      </c>
      <c r="D31" s="11" t="s">
        <v>10</v>
      </c>
      <c r="E31" s="375">
        <v>3.4060000000000001</v>
      </c>
      <c r="F31" s="375">
        <v>0.155</v>
      </c>
      <c r="G31" s="1">
        <v>80.861000000000004</v>
      </c>
      <c r="H31" s="4">
        <f t="shared" si="7"/>
        <v>34.06</v>
      </c>
      <c r="I31" s="1">
        <f t="shared" si="8"/>
        <v>1.55</v>
      </c>
      <c r="J31" s="379">
        <f t="shared" si="1"/>
        <v>8.0861000000000002E-2</v>
      </c>
      <c r="K31" s="379">
        <f t="shared" si="2"/>
        <v>21.974193548387099</v>
      </c>
      <c r="L31" s="379">
        <f t="shared" si="3"/>
        <v>421.21665574257059</v>
      </c>
      <c r="M31" s="379">
        <f t="shared" si="4"/>
        <v>19.168696899617863</v>
      </c>
      <c r="N31" s="392">
        <f t="shared" si="5"/>
        <v>16.249798490542595</v>
      </c>
      <c r="O31" s="374">
        <v>0.19924742480150293</v>
      </c>
      <c r="P31" s="241">
        <v>1.77490463326977</v>
      </c>
      <c r="Q31" s="241">
        <v>52.442343688866849</v>
      </c>
      <c r="R31" s="241">
        <v>0.31511537729999994</v>
      </c>
      <c r="S31" s="241">
        <v>1.6428314161469781</v>
      </c>
      <c r="T31" s="374">
        <v>16.276366052149974</v>
      </c>
      <c r="U31" s="241">
        <v>1.0716141625243831</v>
      </c>
      <c r="V31" s="241">
        <v>24.115573497816637</v>
      </c>
      <c r="W31" s="241">
        <f t="shared" si="6"/>
        <v>25.187187660341021</v>
      </c>
      <c r="X31" s="241">
        <v>902.43014510250578</v>
      </c>
      <c r="Y31" s="241">
        <v>34.149815551386524</v>
      </c>
    </row>
    <row r="32" spans="1:25" x14ac:dyDescent="0.25">
      <c r="A32" s="396">
        <v>26</v>
      </c>
      <c r="B32" s="399" t="s">
        <v>99</v>
      </c>
      <c r="C32" s="17" t="s">
        <v>12</v>
      </c>
      <c r="D32" s="18" t="s">
        <v>10</v>
      </c>
      <c r="E32" s="376">
        <v>3.4</v>
      </c>
      <c r="F32" s="376">
        <v>0.14799999999999999</v>
      </c>
      <c r="G32" s="2">
        <v>79.200999999999993</v>
      </c>
      <c r="H32" s="5">
        <f t="shared" si="7"/>
        <v>34</v>
      </c>
      <c r="I32" s="2">
        <f t="shared" si="8"/>
        <v>1.48</v>
      </c>
      <c r="J32" s="380">
        <f t="shared" si="1"/>
        <v>7.9200999999999994E-2</v>
      </c>
      <c r="K32" s="380">
        <f t="shared" si="2"/>
        <v>22.972972972972972</v>
      </c>
      <c r="L32" s="380">
        <f t="shared" si="3"/>
        <v>429.28750899609855</v>
      </c>
      <c r="M32" s="380">
        <f t="shared" si="4"/>
        <v>18.686632744536055</v>
      </c>
      <c r="N32" s="393">
        <f t="shared" si="5"/>
        <v>21.293491255907711</v>
      </c>
      <c r="O32" s="111">
        <v>0.20826677821735395</v>
      </c>
      <c r="P32" s="242">
        <v>1.3797678577691463</v>
      </c>
      <c r="Q32" s="242">
        <v>40.665844311323447</v>
      </c>
      <c r="R32" s="242">
        <v>0.31057260929999997</v>
      </c>
      <c r="S32" s="242">
        <v>2.0464899877300371</v>
      </c>
      <c r="T32" s="111">
        <v>11.421911421910684</v>
      </c>
      <c r="U32" s="242">
        <v>1.6508407177238349</v>
      </c>
      <c r="V32" s="242">
        <v>29.863526341019579</v>
      </c>
      <c r="W32" s="242">
        <f t="shared" si="6"/>
        <v>31.514367058743414</v>
      </c>
      <c r="X32" s="242">
        <v>900.35354947292444</v>
      </c>
      <c r="Y32" s="242">
        <v>42.191357527606357</v>
      </c>
    </row>
    <row r="33" spans="1:25" ht="15.75" thickBot="1" x14ac:dyDescent="0.3">
      <c r="A33" s="397">
        <v>27</v>
      </c>
      <c r="B33" s="400" t="s">
        <v>100</v>
      </c>
      <c r="C33" s="24" t="s">
        <v>12</v>
      </c>
      <c r="D33" s="25" t="s">
        <v>10</v>
      </c>
      <c r="E33" s="377">
        <v>3.383</v>
      </c>
      <c r="F33" s="377">
        <v>0.14899999999999999</v>
      </c>
      <c r="G33" s="3">
        <v>78.759</v>
      </c>
      <c r="H33" s="203">
        <f t="shared" si="7"/>
        <v>33.83</v>
      </c>
      <c r="I33" s="3">
        <f t="shared" si="8"/>
        <v>1.49</v>
      </c>
      <c r="J33" s="381">
        <f t="shared" si="1"/>
        <v>7.8758999999999996E-2</v>
      </c>
      <c r="K33" s="381">
        <f t="shared" si="2"/>
        <v>22.70469798657718</v>
      </c>
      <c r="L33" s="381">
        <f t="shared" si="3"/>
        <v>429.53821150598662</v>
      </c>
      <c r="M33" s="381">
        <f t="shared" si="4"/>
        <v>18.918472809456699</v>
      </c>
      <c r="N33" s="394">
        <f t="shared" si="5"/>
        <v>17.45640200038379</v>
      </c>
      <c r="O33" s="7">
        <v>0.1970581375361756</v>
      </c>
      <c r="P33" s="243">
        <v>1.4144589467670867</v>
      </c>
      <c r="Q33" s="243">
        <v>41.804904036651337</v>
      </c>
      <c r="R33" s="243">
        <v>0.3120575994</v>
      </c>
      <c r="S33" s="243">
        <v>1.9958091545543553</v>
      </c>
      <c r="T33" s="7">
        <v>7.6044364747281552</v>
      </c>
      <c r="U33" s="243">
        <v>1.1133914881946123</v>
      </c>
      <c r="V33" s="243">
        <v>24.896647492377234</v>
      </c>
      <c r="W33" s="243">
        <f t="shared" si="6"/>
        <v>26.010038980571846</v>
      </c>
      <c r="X33" s="243">
        <v>900.5824339836438</v>
      </c>
      <c r="Y33" s="243">
        <v>43.45468118335674</v>
      </c>
    </row>
    <row r="35" spans="1:25" x14ac:dyDescent="0.25">
      <c r="N35" s="6"/>
      <c r="O35" s="6"/>
      <c r="P35" s="6"/>
      <c r="V35" s="6"/>
    </row>
    <row r="36" spans="1:25" x14ac:dyDescent="0.25">
      <c r="N36" s="6"/>
      <c r="O36" s="6"/>
      <c r="V36" s="6"/>
    </row>
    <row r="37" spans="1:25" x14ac:dyDescent="0.25">
      <c r="N37" s="6"/>
      <c r="O37" s="6"/>
      <c r="V37" s="6"/>
    </row>
    <row r="38" spans="1:25" x14ac:dyDescent="0.25">
      <c r="N38" s="6"/>
      <c r="O38" s="6"/>
      <c r="V38" s="6"/>
    </row>
    <row r="39" spans="1:25" x14ac:dyDescent="0.25">
      <c r="N39" s="6"/>
      <c r="O39" s="6"/>
      <c r="V39" s="6"/>
    </row>
    <row r="40" spans="1:25" x14ac:dyDescent="0.25">
      <c r="N40" s="6"/>
      <c r="O40" s="6"/>
      <c r="V40" s="6"/>
    </row>
    <row r="41" spans="1:25" x14ac:dyDescent="0.25">
      <c r="N41" s="6"/>
      <c r="O41" s="6"/>
      <c r="V41" s="6"/>
    </row>
    <row r="42" spans="1:25" x14ac:dyDescent="0.25">
      <c r="N42" s="6"/>
      <c r="O42" s="6"/>
      <c r="V42" s="6"/>
    </row>
    <row r="43" spans="1:25" x14ac:dyDescent="0.25">
      <c r="N43" s="6"/>
      <c r="O43" s="6"/>
      <c r="V43" s="6"/>
    </row>
    <row r="44" spans="1:25" x14ac:dyDescent="0.25">
      <c r="N44" s="6"/>
      <c r="O44" s="6"/>
      <c r="V44" s="6"/>
    </row>
    <row r="45" spans="1:25" x14ac:dyDescent="0.25">
      <c r="N45" s="6"/>
      <c r="O45" s="6"/>
      <c r="V45" s="6"/>
    </row>
    <row r="46" spans="1:25" x14ac:dyDescent="0.25">
      <c r="N46" s="6"/>
      <c r="O46" s="6"/>
      <c r="V46" s="6"/>
    </row>
    <row r="47" spans="1:25" x14ac:dyDescent="0.25">
      <c r="N47" s="6"/>
      <c r="O47" s="6"/>
      <c r="V47" s="6"/>
    </row>
    <row r="48" spans="1:25" x14ac:dyDescent="0.25">
      <c r="N48" s="6"/>
      <c r="O48" s="6"/>
      <c r="V48" s="6"/>
    </row>
    <row r="49" spans="14:22" x14ac:dyDescent="0.25">
      <c r="N49" s="6"/>
      <c r="O49" s="6"/>
      <c r="V49" s="6"/>
    </row>
    <row r="50" spans="14:22" x14ac:dyDescent="0.25">
      <c r="N50" s="6"/>
      <c r="O50" s="6"/>
      <c r="V50" s="6"/>
    </row>
    <row r="51" spans="14:22" x14ac:dyDescent="0.25">
      <c r="N51" s="6"/>
      <c r="O51" s="6"/>
      <c r="V51" s="6"/>
    </row>
    <row r="52" spans="14:22" x14ac:dyDescent="0.25">
      <c r="N52" s="6"/>
      <c r="O52" s="6"/>
      <c r="V52" s="6"/>
    </row>
    <row r="53" spans="14:22" x14ac:dyDescent="0.25">
      <c r="N53" s="6"/>
      <c r="O53" s="6"/>
      <c r="V53" s="6"/>
    </row>
    <row r="54" spans="14:22" x14ac:dyDescent="0.25">
      <c r="N54" s="6"/>
      <c r="O54" s="6"/>
      <c r="V54" s="6"/>
    </row>
    <row r="55" spans="14:22" x14ac:dyDescent="0.25">
      <c r="N55" s="6"/>
      <c r="O55" s="6"/>
      <c r="V55" s="6"/>
    </row>
    <row r="56" spans="14:22" x14ac:dyDescent="0.25">
      <c r="N56" s="6"/>
      <c r="O56" s="6"/>
      <c r="V56" s="6"/>
    </row>
    <row r="57" spans="14:22" x14ac:dyDescent="0.25">
      <c r="N57" s="6"/>
      <c r="O57" s="6"/>
      <c r="V57" s="6"/>
    </row>
    <row r="58" spans="14:22" x14ac:dyDescent="0.25">
      <c r="N58" s="6"/>
      <c r="O58" s="6"/>
      <c r="V58" s="6"/>
    </row>
    <row r="59" spans="14:22" x14ac:dyDescent="0.25">
      <c r="N59" s="6"/>
      <c r="O59" s="6"/>
      <c r="V59" s="6"/>
    </row>
    <row r="60" spans="14:22" x14ac:dyDescent="0.25">
      <c r="N60" s="6"/>
      <c r="O60" s="6"/>
      <c r="V60" s="6"/>
    </row>
    <row r="61" spans="14:22" x14ac:dyDescent="0.25">
      <c r="N61" s="6"/>
      <c r="O61" s="6"/>
      <c r="V61" s="6"/>
    </row>
    <row r="62" spans="14:22" x14ac:dyDescent="0.25">
      <c r="O62" s="6"/>
    </row>
    <row r="63" spans="14:22" x14ac:dyDescent="0.25">
      <c r="O63" s="6"/>
    </row>
    <row r="64" spans="14:22" x14ac:dyDescent="0.25">
      <c r="O64" s="6"/>
    </row>
    <row r="65" spans="15:15" x14ac:dyDescent="0.25">
      <c r="O65" s="6"/>
    </row>
    <row r="66" spans="15:15" x14ac:dyDescent="0.25">
      <c r="O66" s="6"/>
    </row>
    <row r="67" spans="15:15" x14ac:dyDescent="0.25">
      <c r="O67" s="6"/>
    </row>
    <row r="68" spans="15:15" x14ac:dyDescent="0.25">
      <c r="O68" s="6"/>
    </row>
    <row r="69" spans="15:15" x14ac:dyDescent="0.25">
      <c r="O69" s="6"/>
    </row>
    <row r="70" spans="15:15" x14ac:dyDescent="0.25">
      <c r="O70" s="6"/>
    </row>
    <row r="71" spans="15:15" x14ac:dyDescent="0.25">
      <c r="O71" s="6"/>
    </row>
    <row r="72" spans="15:15" x14ac:dyDescent="0.25">
      <c r="O72" s="6"/>
    </row>
    <row r="73" spans="15:15" x14ac:dyDescent="0.25">
      <c r="O73" s="6"/>
    </row>
    <row r="74" spans="15:15" x14ac:dyDescent="0.25">
      <c r="O74" s="6"/>
    </row>
    <row r="75" spans="15:15" x14ac:dyDescent="0.25">
      <c r="O75" s="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zoomScale="85" zoomScaleNormal="85" workbookViewId="0">
      <selection activeCell="Q16" sqref="Q16"/>
    </sheetView>
  </sheetViews>
  <sheetFormatPr baseColWidth="10" defaultRowHeight="15" x14ac:dyDescent="0.25"/>
  <sheetData>
    <row r="1" spans="1:15" ht="15.75" thickBot="1" x14ac:dyDescent="0.3"/>
    <row r="2" spans="1:15" ht="60.75" thickBot="1" x14ac:dyDescent="0.3">
      <c r="E2" s="56" t="s">
        <v>52</v>
      </c>
      <c r="F2" s="56" t="s">
        <v>50</v>
      </c>
      <c r="G2" s="383" t="s">
        <v>52</v>
      </c>
      <c r="H2" s="384" t="s">
        <v>50</v>
      </c>
      <c r="I2" s="389" t="s">
        <v>50</v>
      </c>
      <c r="J2" s="383" t="s">
        <v>104</v>
      </c>
      <c r="K2" s="389" t="s">
        <v>104</v>
      </c>
      <c r="L2" s="56" t="s">
        <v>122</v>
      </c>
      <c r="M2" s="61" t="s">
        <v>123</v>
      </c>
      <c r="N2" s="61" t="s">
        <v>123</v>
      </c>
      <c r="O2" s="61" t="s">
        <v>124</v>
      </c>
    </row>
    <row r="3" spans="1:15" ht="15.75" thickBot="1" x14ac:dyDescent="0.3">
      <c r="A3" s="35" t="s">
        <v>0</v>
      </c>
      <c r="B3" s="36" t="s">
        <v>4</v>
      </c>
      <c r="C3" s="36" t="s">
        <v>1</v>
      </c>
      <c r="D3" s="37" t="s">
        <v>118</v>
      </c>
      <c r="E3" s="215" t="s">
        <v>48</v>
      </c>
      <c r="F3" s="378" t="s">
        <v>101</v>
      </c>
      <c r="G3" s="382" t="s">
        <v>102</v>
      </c>
      <c r="H3" s="378" t="s">
        <v>102</v>
      </c>
      <c r="I3" s="387" t="s">
        <v>16</v>
      </c>
      <c r="J3" s="378"/>
      <c r="K3" s="387" t="s">
        <v>16</v>
      </c>
      <c r="L3" s="216" t="s">
        <v>16</v>
      </c>
      <c r="M3" s="219" t="s">
        <v>121</v>
      </c>
      <c r="N3" s="387" t="s">
        <v>16</v>
      </c>
      <c r="O3" s="219" t="s">
        <v>121</v>
      </c>
    </row>
    <row r="4" spans="1:15" x14ac:dyDescent="0.25">
      <c r="A4" s="395">
        <v>1</v>
      </c>
      <c r="B4" s="398" t="s">
        <v>98</v>
      </c>
      <c r="C4" s="10" t="s">
        <v>5</v>
      </c>
      <c r="D4" s="11" t="s">
        <v>96</v>
      </c>
      <c r="E4" s="375">
        <v>47.292999999999999</v>
      </c>
      <c r="F4" s="1">
        <v>1059.6510000000001</v>
      </c>
      <c r="G4" s="4">
        <f t="shared" ref="G4:G30" si="0">E4*10</f>
        <v>472.93</v>
      </c>
      <c r="H4" s="379">
        <f t="shared" ref="H4:H30" si="1">F4/1000</f>
        <v>1.0596510000000001</v>
      </c>
      <c r="I4" s="4"/>
      <c r="J4" s="379">
        <f t="shared" ref="J4:J30" si="2">G4/H4</f>
        <v>446.30732193901571</v>
      </c>
      <c r="K4" s="4"/>
      <c r="L4" s="241">
        <v>653.97465146290426</v>
      </c>
      <c r="M4" s="241">
        <f t="shared" ref="M4:M30" si="3">J4/L4</f>
        <v>0.68245354914085965</v>
      </c>
      <c r="N4" s="4"/>
      <c r="O4" s="375"/>
    </row>
    <row r="5" spans="1:15" x14ac:dyDescent="0.25">
      <c r="A5" s="396">
        <v>2</v>
      </c>
      <c r="B5" s="399" t="s">
        <v>99</v>
      </c>
      <c r="C5" s="17" t="s">
        <v>5</v>
      </c>
      <c r="D5" s="18" t="s">
        <v>96</v>
      </c>
      <c r="E5" s="376">
        <v>47.061</v>
      </c>
      <c r="F5" s="2">
        <v>1061.8140000000001</v>
      </c>
      <c r="G5" s="5">
        <f t="shared" si="0"/>
        <v>470.61</v>
      </c>
      <c r="H5" s="380">
        <f t="shared" si="1"/>
        <v>1.061814</v>
      </c>
      <c r="I5" s="5"/>
      <c r="J5" s="380">
        <f t="shared" si="2"/>
        <v>443.21321813424947</v>
      </c>
      <c r="K5" s="5"/>
      <c r="L5" s="242">
        <v>653.97465146290426</v>
      </c>
      <c r="M5" s="242">
        <f t="shared" si="3"/>
        <v>0.67772232018902656</v>
      </c>
      <c r="N5" s="5"/>
      <c r="O5" s="376"/>
    </row>
    <row r="6" spans="1:15" ht="15.75" thickBot="1" x14ac:dyDescent="0.3">
      <c r="A6" s="397">
        <v>3</v>
      </c>
      <c r="B6" s="400" t="s">
        <v>100</v>
      </c>
      <c r="C6" s="24" t="s">
        <v>5</v>
      </c>
      <c r="D6" s="25" t="s">
        <v>96</v>
      </c>
      <c r="E6" s="377">
        <v>47.127000000000002</v>
      </c>
      <c r="F6" s="3">
        <v>1056.2270000000001</v>
      </c>
      <c r="G6" s="203">
        <f t="shared" si="0"/>
        <v>471.27000000000004</v>
      </c>
      <c r="H6" s="381">
        <f t="shared" si="1"/>
        <v>1.056227</v>
      </c>
      <c r="I6" s="7">
        <f>AVERAGE(H4:H6)</f>
        <v>1.0592306666666669</v>
      </c>
      <c r="J6" s="381">
        <f t="shared" si="2"/>
        <v>446.18249675495895</v>
      </c>
      <c r="K6" s="7">
        <f>AVERAGE(J4:J6)</f>
        <v>445.23434560940808</v>
      </c>
      <c r="L6" s="243">
        <f>AVERAGE(K6,K15,K24)</f>
        <v>653.97465146290426</v>
      </c>
      <c r="M6" s="243">
        <f t="shared" si="3"/>
        <v>0.68226267754701797</v>
      </c>
      <c r="N6" s="7">
        <f>AVERAGE(M4:M6)</f>
        <v>0.6808128489589681</v>
      </c>
      <c r="O6" s="376"/>
    </row>
    <row r="7" spans="1:15" x14ac:dyDescent="0.25">
      <c r="A7" s="395">
        <v>4</v>
      </c>
      <c r="B7" s="398" t="s">
        <v>98</v>
      </c>
      <c r="C7" s="10" t="s">
        <v>5</v>
      </c>
      <c r="D7" s="11" t="s">
        <v>97</v>
      </c>
      <c r="E7" s="375">
        <v>29.744</v>
      </c>
      <c r="F7" s="1">
        <v>1274.702</v>
      </c>
      <c r="G7" s="4">
        <f t="shared" si="0"/>
        <v>297.44</v>
      </c>
      <c r="H7" s="379">
        <f t="shared" si="1"/>
        <v>1.274702</v>
      </c>
      <c r="I7" s="4"/>
      <c r="J7" s="379">
        <f t="shared" si="2"/>
        <v>233.3408122055194</v>
      </c>
      <c r="K7" s="4"/>
      <c r="L7" s="242">
        <v>486.8166106519796</v>
      </c>
      <c r="M7" s="241">
        <f t="shared" si="3"/>
        <v>0.4793197419722649</v>
      </c>
      <c r="N7" s="4"/>
      <c r="O7" s="376"/>
    </row>
    <row r="8" spans="1:15" x14ac:dyDescent="0.25">
      <c r="A8" s="396">
        <v>5</v>
      </c>
      <c r="B8" s="399" t="s">
        <v>99</v>
      </c>
      <c r="C8" s="17" t="s">
        <v>5</v>
      </c>
      <c r="D8" s="18" t="s">
        <v>97</v>
      </c>
      <c r="E8" s="376">
        <v>29.847999999999999</v>
      </c>
      <c r="F8" s="2">
        <v>1170.92</v>
      </c>
      <c r="G8" s="5">
        <f t="shared" si="0"/>
        <v>298.48</v>
      </c>
      <c r="H8" s="380">
        <f t="shared" si="1"/>
        <v>1.1709200000000002</v>
      </c>
      <c r="I8" s="5"/>
      <c r="J8" s="380">
        <f t="shared" si="2"/>
        <v>254.91066853414407</v>
      </c>
      <c r="K8" s="5"/>
      <c r="L8" s="242">
        <v>486.8166106519796</v>
      </c>
      <c r="M8" s="242">
        <f t="shared" si="3"/>
        <v>0.52362771309867484</v>
      </c>
      <c r="N8" s="5"/>
      <c r="O8" s="376"/>
    </row>
    <row r="9" spans="1:15" ht="15.75" thickBot="1" x14ac:dyDescent="0.3">
      <c r="A9" s="397">
        <v>6</v>
      </c>
      <c r="B9" s="400" t="s">
        <v>100</v>
      </c>
      <c r="C9" s="24" t="s">
        <v>5</v>
      </c>
      <c r="D9" s="25" t="s">
        <v>97</v>
      </c>
      <c r="E9" s="377">
        <v>30.109000000000002</v>
      </c>
      <c r="F9" s="3">
        <v>1232.4369999999999</v>
      </c>
      <c r="G9" s="203">
        <f t="shared" si="0"/>
        <v>301.09000000000003</v>
      </c>
      <c r="H9" s="381">
        <f t="shared" si="1"/>
        <v>1.232437</v>
      </c>
      <c r="I9" s="7">
        <f t="shared" ref="I9" si="4">AVERAGE(H7:H9)</f>
        <v>1.2260196666666667</v>
      </c>
      <c r="J9" s="381">
        <f t="shared" si="2"/>
        <v>244.30457702908956</v>
      </c>
      <c r="K9" s="7">
        <f t="shared" ref="K9" si="5">AVERAGE(J7:J9)</f>
        <v>244.18535258958434</v>
      </c>
      <c r="L9" s="243">
        <f>AVERAGE(K9,K18,K27)</f>
        <v>486.8166106519796</v>
      </c>
      <c r="M9" s="243">
        <f t="shared" si="3"/>
        <v>0.5018410869380554</v>
      </c>
      <c r="N9" s="7">
        <f t="shared" ref="N9" si="6">AVERAGE(M7:M9)</f>
        <v>0.50159618066966505</v>
      </c>
      <c r="O9" s="376"/>
    </row>
    <row r="10" spans="1:15" x14ac:dyDescent="0.25">
      <c r="A10" s="395">
        <v>7</v>
      </c>
      <c r="B10" s="398" t="s">
        <v>98</v>
      </c>
      <c r="C10" s="10" t="s">
        <v>5</v>
      </c>
      <c r="D10" s="11" t="s">
        <v>10</v>
      </c>
      <c r="E10" s="375">
        <v>11.55</v>
      </c>
      <c r="F10" s="1">
        <v>1030</v>
      </c>
      <c r="G10" s="4">
        <f t="shared" si="0"/>
        <v>115.5</v>
      </c>
      <c r="H10" s="379">
        <f t="shared" si="1"/>
        <v>1.03</v>
      </c>
      <c r="I10" s="4"/>
      <c r="J10" s="379">
        <f t="shared" si="2"/>
        <v>112.13592233009709</v>
      </c>
      <c r="K10" s="4"/>
      <c r="L10" s="241">
        <v>277.90615125976461</v>
      </c>
      <c r="M10" s="241">
        <f t="shared" si="3"/>
        <v>0.40350284375418999</v>
      </c>
      <c r="N10" s="4"/>
      <c r="O10" s="376"/>
    </row>
    <row r="11" spans="1:15" x14ac:dyDescent="0.25">
      <c r="A11" s="396">
        <v>8</v>
      </c>
      <c r="B11" s="399" t="s">
        <v>99</v>
      </c>
      <c r="C11" s="17" t="s">
        <v>5</v>
      </c>
      <c r="D11" s="18" t="s">
        <v>10</v>
      </c>
      <c r="E11" s="376">
        <v>11.747999999999999</v>
      </c>
      <c r="F11" s="2">
        <v>1112.212</v>
      </c>
      <c r="G11" s="5">
        <f t="shared" si="0"/>
        <v>117.47999999999999</v>
      </c>
      <c r="H11" s="380">
        <f t="shared" si="1"/>
        <v>1.112212</v>
      </c>
      <c r="I11" s="5"/>
      <c r="J11" s="380">
        <f t="shared" si="2"/>
        <v>105.62734442714158</v>
      </c>
      <c r="K11" s="5"/>
      <c r="L11" s="242">
        <v>277.90615125976461</v>
      </c>
      <c r="M11" s="242">
        <f t="shared" si="3"/>
        <v>0.38008278675490531</v>
      </c>
      <c r="N11" s="5"/>
      <c r="O11" s="376"/>
    </row>
    <row r="12" spans="1:15" ht="15.75" thickBot="1" x14ac:dyDescent="0.3">
      <c r="A12" s="397">
        <v>9</v>
      </c>
      <c r="B12" s="400" t="s">
        <v>100</v>
      </c>
      <c r="C12" s="24" t="s">
        <v>5</v>
      </c>
      <c r="D12" s="25" t="s">
        <v>10</v>
      </c>
      <c r="E12" s="377">
        <v>11.659000000000001</v>
      </c>
      <c r="F12" s="3">
        <v>909.524</v>
      </c>
      <c r="G12" s="203">
        <f t="shared" si="0"/>
        <v>116.59</v>
      </c>
      <c r="H12" s="381">
        <f t="shared" si="1"/>
        <v>0.909524</v>
      </c>
      <c r="I12" s="7">
        <f t="shared" ref="I12" si="7">AVERAGE(H10:H12)</f>
        <v>1.0172453333333333</v>
      </c>
      <c r="J12" s="381">
        <f t="shared" si="2"/>
        <v>128.18793126954318</v>
      </c>
      <c r="K12" s="7">
        <f t="shared" ref="K12" si="8">AVERAGE(J10:J12)</f>
        <v>115.31706600892728</v>
      </c>
      <c r="L12" s="243">
        <f>AVERAGE(K12,K21,K30)</f>
        <v>277.90615125976461</v>
      </c>
      <c r="M12" s="243">
        <f t="shared" si="3"/>
        <v>0.46126338221899693</v>
      </c>
      <c r="N12" s="7">
        <f t="shared" ref="N12" si="9">AVERAGE(M10:M12)</f>
        <v>0.41494967090936408</v>
      </c>
      <c r="O12" s="243">
        <f>AVERAGE(N6,N9,N12)</f>
        <v>0.53245290017933244</v>
      </c>
    </row>
    <row r="13" spans="1:15" x14ac:dyDescent="0.25">
      <c r="A13" s="395">
        <v>10</v>
      </c>
      <c r="B13" s="398" t="s">
        <v>98</v>
      </c>
      <c r="C13" s="10" t="s">
        <v>11</v>
      </c>
      <c r="D13" s="11" t="s">
        <v>96</v>
      </c>
      <c r="E13" s="375">
        <v>49.003</v>
      </c>
      <c r="F13" s="1">
        <v>723.98800000000006</v>
      </c>
      <c r="G13" s="4">
        <f t="shared" si="0"/>
        <v>490.03</v>
      </c>
      <c r="H13" s="379">
        <f t="shared" si="1"/>
        <v>0.72398800000000008</v>
      </c>
      <c r="I13" s="4"/>
      <c r="J13" s="379">
        <f t="shared" si="2"/>
        <v>676.84823505361953</v>
      </c>
      <c r="K13" s="4"/>
      <c r="L13" s="241">
        <v>653.97465146290426</v>
      </c>
      <c r="M13" s="241">
        <f t="shared" si="3"/>
        <v>1.0349762541094649</v>
      </c>
      <c r="N13" s="4"/>
      <c r="O13" s="375"/>
    </row>
    <row r="14" spans="1:15" x14ac:dyDescent="0.25">
      <c r="A14" s="396">
        <v>11</v>
      </c>
      <c r="B14" s="399" t="s">
        <v>99</v>
      </c>
      <c r="C14" s="17" t="s">
        <v>11</v>
      </c>
      <c r="D14" s="18" t="s">
        <v>96</v>
      </c>
      <c r="E14" s="376">
        <v>48.988999999999997</v>
      </c>
      <c r="F14" s="2">
        <v>708.16300000000001</v>
      </c>
      <c r="G14" s="5">
        <f t="shared" si="0"/>
        <v>489.89</v>
      </c>
      <c r="H14" s="380">
        <f t="shared" si="1"/>
        <v>0.70816299999999999</v>
      </c>
      <c r="I14" s="5"/>
      <c r="J14" s="380">
        <f t="shared" si="2"/>
        <v>691.77576348947912</v>
      </c>
      <c r="K14" s="5"/>
      <c r="L14" s="242">
        <v>653.97465146290426</v>
      </c>
      <c r="M14" s="242">
        <f t="shared" si="3"/>
        <v>1.0578021058492342</v>
      </c>
      <c r="N14" s="5"/>
      <c r="O14" s="376"/>
    </row>
    <row r="15" spans="1:15" ht="15.75" thickBot="1" x14ac:dyDescent="0.3">
      <c r="A15" s="397">
        <v>12</v>
      </c>
      <c r="B15" s="400" t="s">
        <v>100</v>
      </c>
      <c r="C15" s="24" t="s">
        <v>11</v>
      </c>
      <c r="D15" s="25" t="s">
        <v>96</v>
      </c>
      <c r="E15" s="377">
        <v>49.039000000000001</v>
      </c>
      <c r="F15" s="3">
        <v>743.33199999999999</v>
      </c>
      <c r="G15" s="203">
        <f t="shared" si="0"/>
        <v>490.39</v>
      </c>
      <c r="H15" s="381">
        <f t="shared" si="1"/>
        <v>0.74333199999999999</v>
      </c>
      <c r="I15" s="7">
        <f t="shared" ref="I15" si="10">AVERAGE(H13:H15)</f>
        <v>0.72516100000000006</v>
      </c>
      <c r="J15" s="381">
        <f t="shared" si="2"/>
        <v>659.71867214111592</v>
      </c>
      <c r="K15" s="7">
        <f t="shared" ref="K15" si="11">AVERAGE(J13:J15)</f>
        <v>676.11422356140486</v>
      </c>
      <c r="L15" s="243">
        <v>653.97465146290426</v>
      </c>
      <c r="M15" s="243">
        <f t="shared" si="3"/>
        <v>1.0087832466676845</v>
      </c>
      <c r="N15" s="7">
        <f t="shared" ref="N15" si="12">AVERAGE(M13:M15)</f>
        <v>1.0338538688754613</v>
      </c>
      <c r="O15" s="376"/>
    </row>
    <row r="16" spans="1:15" x14ac:dyDescent="0.25">
      <c r="A16" s="395">
        <v>13</v>
      </c>
      <c r="B16" s="398" t="s">
        <v>98</v>
      </c>
      <c r="C16" s="10" t="s">
        <v>11</v>
      </c>
      <c r="D16" s="11" t="s">
        <v>97</v>
      </c>
      <c r="E16" s="375">
        <v>43.904000000000003</v>
      </c>
      <c r="F16" s="1">
        <v>965.64499999999998</v>
      </c>
      <c r="G16" s="4">
        <f t="shared" si="0"/>
        <v>439.04</v>
      </c>
      <c r="H16" s="379">
        <f t="shared" si="1"/>
        <v>0.96564499999999998</v>
      </c>
      <c r="I16" s="4"/>
      <c r="J16" s="379">
        <f t="shared" si="2"/>
        <v>454.6598387606212</v>
      </c>
      <c r="K16" s="4"/>
      <c r="L16" s="241">
        <v>486.8166106519796</v>
      </c>
      <c r="M16" s="241">
        <f t="shared" si="3"/>
        <v>0.93394479319780865</v>
      </c>
      <c r="N16" s="4"/>
      <c r="O16" s="376"/>
    </row>
    <row r="17" spans="1:15" x14ac:dyDescent="0.25">
      <c r="A17" s="396">
        <v>14</v>
      </c>
      <c r="B17" s="399" t="s">
        <v>99</v>
      </c>
      <c r="C17" s="17" t="s">
        <v>11</v>
      </c>
      <c r="D17" s="18" t="s">
        <v>97</v>
      </c>
      <c r="E17" s="376">
        <v>43.811</v>
      </c>
      <c r="F17" s="2">
        <v>936.77300000000002</v>
      </c>
      <c r="G17" s="5">
        <f t="shared" si="0"/>
        <v>438.11</v>
      </c>
      <c r="H17" s="380">
        <f t="shared" si="1"/>
        <v>0.93677300000000008</v>
      </c>
      <c r="I17" s="5"/>
      <c r="J17" s="380">
        <f t="shared" si="2"/>
        <v>467.68000358678142</v>
      </c>
      <c r="K17" s="5"/>
      <c r="L17" s="242">
        <v>486.8166106519796</v>
      </c>
      <c r="M17" s="242">
        <f t="shared" si="3"/>
        <v>0.96069031613451095</v>
      </c>
      <c r="N17" s="5"/>
      <c r="O17" s="376"/>
    </row>
    <row r="18" spans="1:15" ht="15.75" thickBot="1" x14ac:dyDescent="0.3">
      <c r="A18" s="397">
        <v>15</v>
      </c>
      <c r="B18" s="400" t="s">
        <v>100</v>
      </c>
      <c r="C18" s="24" t="s">
        <v>11</v>
      </c>
      <c r="D18" s="25" t="s">
        <v>97</v>
      </c>
      <c r="E18" s="377">
        <v>43.747999999999998</v>
      </c>
      <c r="F18" s="3">
        <v>950.72400000000005</v>
      </c>
      <c r="G18" s="203">
        <f t="shared" si="0"/>
        <v>437.47999999999996</v>
      </c>
      <c r="H18" s="381">
        <f t="shared" si="1"/>
        <v>0.95072400000000001</v>
      </c>
      <c r="I18" s="7">
        <f t="shared" ref="I18" si="13">AVERAGE(H16:H18)</f>
        <v>0.95104733333333336</v>
      </c>
      <c r="J18" s="381">
        <f t="shared" si="2"/>
        <v>460.15457693294792</v>
      </c>
      <c r="K18" s="7">
        <f t="shared" ref="K18" si="14">AVERAGE(J16:J18)</f>
        <v>460.83147309345014</v>
      </c>
      <c r="L18" s="243">
        <v>486.8166106519796</v>
      </c>
      <c r="M18" s="243">
        <f t="shared" si="3"/>
        <v>0.94523187349066828</v>
      </c>
      <c r="N18" s="7">
        <f t="shared" ref="N18" si="15">AVERAGE(M16:M18)</f>
        <v>0.94662232760766274</v>
      </c>
      <c r="O18" s="376"/>
    </row>
    <row r="19" spans="1:15" x14ac:dyDescent="0.25">
      <c r="A19" s="395">
        <v>16</v>
      </c>
      <c r="B19" s="398" t="s">
        <v>98</v>
      </c>
      <c r="C19" s="10" t="s">
        <v>11</v>
      </c>
      <c r="D19" s="11" t="s">
        <v>10</v>
      </c>
      <c r="E19" s="375">
        <v>17.318000000000001</v>
      </c>
      <c r="F19" s="1">
        <v>621.95299999999997</v>
      </c>
      <c r="G19" s="4">
        <f t="shared" si="0"/>
        <v>173.18</v>
      </c>
      <c r="H19" s="379">
        <f t="shared" si="1"/>
        <v>0.62195299999999998</v>
      </c>
      <c r="I19" s="4"/>
      <c r="J19" s="379">
        <f t="shared" si="2"/>
        <v>278.44547739137846</v>
      </c>
      <c r="K19" s="4"/>
      <c r="L19" s="241">
        <v>277.90615125976461</v>
      </c>
      <c r="M19" s="241">
        <f t="shared" si="3"/>
        <v>1.0019406772004471</v>
      </c>
      <c r="N19" s="4"/>
      <c r="O19" s="376"/>
    </row>
    <row r="20" spans="1:15" x14ac:dyDescent="0.25">
      <c r="A20" s="396">
        <v>17</v>
      </c>
      <c r="B20" s="399" t="s">
        <v>99</v>
      </c>
      <c r="C20" s="17" t="s">
        <v>11</v>
      </c>
      <c r="D20" s="18" t="s">
        <v>10</v>
      </c>
      <c r="E20" s="376">
        <v>17.605</v>
      </c>
      <c r="F20" s="2">
        <v>617.38499999999999</v>
      </c>
      <c r="G20" s="5">
        <f t="shared" si="0"/>
        <v>176.05</v>
      </c>
      <c r="H20" s="380">
        <f t="shared" si="1"/>
        <v>0.61738499999999996</v>
      </c>
      <c r="I20" s="5"/>
      <c r="J20" s="380">
        <f t="shared" si="2"/>
        <v>285.15432023777709</v>
      </c>
      <c r="K20" s="5"/>
      <c r="L20" s="242">
        <v>277.90615125976461</v>
      </c>
      <c r="M20" s="242">
        <f t="shared" si="3"/>
        <v>1.0260813549651784</v>
      </c>
      <c r="N20" s="5"/>
      <c r="O20" s="376"/>
    </row>
    <row r="21" spans="1:15" ht="15.75" thickBot="1" x14ac:dyDescent="0.3">
      <c r="A21" s="397">
        <v>18</v>
      </c>
      <c r="B21" s="400" t="s">
        <v>100</v>
      </c>
      <c r="C21" s="24" t="s">
        <v>11</v>
      </c>
      <c r="D21" s="25" t="s">
        <v>10</v>
      </c>
      <c r="E21" s="377">
        <v>15.58</v>
      </c>
      <c r="F21" s="3">
        <v>500.06099999999998</v>
      </c>
      <c r="G21" s="203">
        <f t="shared" si="0"/>
        <v>155.80000000000001</v>
      </c>
      <c r="H21" s="381">
        <f t="shared" si="1"/>
        <v>0.50006099999999998</v>
      </c>
      <c r="I21" s="7">
        <f t="shared" ref="I21" si="16">AVERAGE(H19:H21)</f>
        <v>0.57979966666666671</v>
      </c>
      <c r="J21" s="381">
        <f t="shared" si="2"/>
        <v>311.56198943728867</v>
      </c>
      <c r="K21" s="7">
        <f t="shared" ref="K21" si="17">AVERAGE(J19:J21)</f>
        <v>291.72059568881474</v>
      </c>
      <c r="L21" s="243">
        <v>277.90615125976461</v>
      </c>
      <c r="M21" s="243">
        <f t="shared" si="3"/>
        <v>1.121105049402326</v>
      </c>
      <c r="N21" s="7">
        <f t="shared" ref="N21" si="18">AVERAGE(M19:M21)</f>
        <v>1.0497090271893172</v>
      </c>
      <c r="O21" s="243">
        <f>AVERAGE(N15,N18,N21)</f>
        <v>1.010061741224147</v>
      </c>
    </row>
    <row r="22" spans="1:15" x14ac:dyDescent="0.25">
      <c r="A22" s="395">
        <v>19</v>
      </c>
      <c r="B22" s="398" t="s">
        <v>98</v>
      </c>
      <c r="C22" s="10" t="s">
        <v>12</v>
      </c>
      <c r="D22" s="11" t="s">
        <v>96</v>
      </c>
      <c r="E22" s="375">
        <v>47.018000000000001</v>
      </c>
      <c r="F22" s="1">
        <v>577.29999999999995</v>
      </c>
      <c r="G22" s="4">
        <f t="shared" si="0"/>
        <v>470.18</v>
      </c>
      <c r="H22" s="379">
        <f t="shared" si="1"/>
        <v>0.57729999999999992</v>
      </c>
      <c r="I22" s="4"/>
      <c r="J22" s="379">
        <f t="shared" si="2"/>
        <v>814.44656157976806</v>
      </c>
      <c r="K22" s="4"/>
      <c r="L22" s="241">
        <v>653.97465146290426</v>
      </c>
      <c r="M22" s="241">
        <f t="shared" si="3"/>
        <v>1.2453794038620567</v>
      </c>
      <c r="N22" s="4"/>
      <c r="O22" s="375"/>
    </row>
    <row r="23" spans="1:15" x14ac:dyDescent="0.25">
      <c r="A23" s="396">
        <v>20</v>
      </c>
      <c r="B23" s="399" t="s">
        <v>99</v>
      </c>
      <c r="C23" s="17" t="s">
        <v>12</v>
      </c>
      <c r="D23" s="18" t="s">
        <v>96</v>
      </c>
      <c r="E23" s="376">
        <v>46.936999999999998</v>
      </c>
      <c r="F23" s="2">
        <v>553.28</v>
      </c>
      <c r="G23" s="5">
        <f t="shared" si="0"/>
        <v>469.37</v>
      </c>
      <c r="H23" s="380">
        <f t="shared" si="1"/>
        <v>0.55327999999999999</v>
      </c>
      <c r="I23" s="5"/>
      <c r="J23" s="380">
        <f t="shared" si="2"/>
        <v>848.34080393290924</v>
      </c>
      <c r="K23" s="5"/>
      <c r="L23" s="242">
        <v>653.97465146290426</v>
      </c>
      <c r="M23" s="242">
        <f t="shared" si="3"/>
        <v>1.2972074713220443</v>
      </c>
      <c r="N23" s="5"/>
      <c r="O23" s="376"/>
    </row>
    <row r="24" spans="1:15" ht="15.75" thickBot="1" x14ac:dyDescent="0.3">
      <c r="A24" s="397">
        <v>21</v>
      </c>
      <c r="B24" s="400" t="s">
        <v>100</v>
      </c>
      <c r="C24" s="24" t="s">
        <v>12</v>
      </c>
      <c r="D24" s="25" t="s">
        <v>96</v>
      </c>
      <c r="E24" s="377">
        <v>46.966000000000001</v>
      </c>
      <c r="F24" s="3">
        <v>546.79100000000005</v>
      </c>
      <c r="G24" s="203">
        <f t="shared" si="0"/>
        <v>469.66</v>
      </c>
      <c r="H24" s="381">
        <f t="shared" si="1"/>
        <v>0.54679100000000003</v>
      </c>
      <c r="I24" s="7">
        <f t="shared" ref="I24" si="19">AVERAGE(H22:H24)</f>
        <v>0.55912366666666669</v>
      </c>
      <c r="J24" s="381">
        <f t="shared" si="2"/>
        <v>858.93879014102276</v>
      </c>
      <c r="K24" s="7">
        <f t="shared" ref="K24" si="20">AVERAGE(J22:J24)</f>
        <v>840.57538521790002</v>
      </c>
      <c r="L24" s="243">
        <v>653.97465146290426</v>
      </c>
      <c r="M24" s="243">
        <f t="shared" si="3"/>
        <v>1.3134129713126117</v>
      </c>
      <c r="N24" s="7">
        <f t="shared" ref="N24" si="21">AVERAGE(M22:M24)</f>
        <v>1.285333282165571</v>
      </c>
      <c r="O24" s="376"/>
    </row>
    <row r="25" spans="1:15" x14ac:dyDescent="0.25">
      <c r="A25" s="395">
        <v>22</v>
      </c>
      <c r="B25" s="398" t="s">
        <v>98</v>
      </c>
      <c r="C25" s="10" t="s">
        <v>12</v>
      </c>
      <c r="D25" s="11" t="s">
        <v>97</v>
      </c>
      <c r="E25" s="375">
        <v>39.18</v>
      </c>
      <c r="F25" s="1">
        <v>520.15</v>
      </c>
      <c r="G25" s="4">
        <f t="shared" si="0"/>
        <v>391.8</v>
      </c>
      <c r="H25" s="379">
        <f t="shared" si="1"/>
        <v>0.52015</v>
      </c>
      <c r="I25" s="4"/>
      <c r="J25" s="379">
        <f t="shared" si="2"/>
        <v>753.2442564644814</v>
      </c>
      <c r="K25" s="4"/>
      <c r="L25" s="241">
        <v>486.8166106519796</v>
      </c>
      <c r="M25" s="241">
        <f t="shared" si="3"/>
        <v>1.5472854458595462</v>
      </c>
      <c r="N25" s="4"/>
      <c r="O25" s="376"/>
    </row>
    <row r="26" spans="1:15" x14ac:dyDescent="0.25">
      <c r="A26" s="396">
        <v>23</v>
      </c>
      <c r="B26" s="399" t="s">
        <v>99</v>
      </c>
      <c r="C26" s="17" t="s">
        <v>12</v>
      </c>
      <c r="D26" s="18" t="s">
        <v>97</v>
      </c>
      <c r="E26" s="376">
        <v>38.976999999999997</v>
      </c>
      <c r="F26" s="2">
        <v>518.56700000000001</v>
      </c>
      <c r="G26" s="5">
        <f t="shared" si="0"/>
        <v>389.77</v>
      </c>
      <c r="H26" s="380">
        <f t="shared" si="1"/>
        <v>0.518567</v>
      </c>
      <c r="I26" s="5"/>
      <c r="J26" s="380">
        <f t="shared" si="2"/>
        <v>751.62900840200007</v>
      </c>
      <c r="K26" s="5"/>
      <c r="L26" s="242">
        <v>486.8166106519796</v>
      </c>
      <c r="M26" s="242">
        <f t="shared" si="3"/>
        <v>1.5439674652747875</v>
      </c>
      <c r="N26" s="5"/>
      <c r="O26" s="376"/>
    </row>
    <row r="27" spans="1:15" ht="15.75" thickBot="1" x14ac:dyDescent="0.3">
      <c r="A27" s="397">
        <v>24</v>
      </c>
      <c r="B27" s="400" t="s">
        <v>100</v>
      </c>
      <c r="C27" s="24" t="s">
        <v>12</v>
      </c>
      <c r="D27" s="25" t="s">
        <v>97</v>
      </c>
      <c r="E27" s="377">
        <v>39.225000000000001</v>
      </c>
      <c r="F27" s="3">
        <v>515.15200000000004</v>
      </c>
      <c r="G27" s="203">
        <f t="shared" si="0"/>
        <v>392.25</v>
      </c>
      <c r="H27" s="381">
        <f t="shared" si="1"/>
        <v>0.51515200000000005</v>
      </c>
      <c r="I27" s="7">
        <f t="shared" ref="I27" si="22">AVERAGE(H25:H27)</f>
        <v>0.51795633333333335</v>
      </c>
      <c r="J27" s="381">
        <f t="shared" si="2"/>
        <v>761.4257539522315</v>
      </c>
      <c r="K27" s="7">
        <f t="shared" ref="K27" si="23">AVERAGE(J25:J27)</f>
        <v>755.43300627290421</v>
      </c>
      <c r="L27" s="243">
        <v>486.8166106519796</v>
      </c>
      <c r="M27" s="243">
        <f t="shared" si="3"/>
        <v>1.5640915640336834</v>
      </c>
      <c r="N27" s="7">
        <f t="shared" ref="N27" si="24">AVERAGE(M25:M27)</f>
        <v>1.5517814917226724</v>
      </c>
      <c r="O27" s="376"/>
    </row>
    <row r="28" spans="1:15" x14ac:dyDescent="0.25">
      <c r="A28" s="395">
        <v>25</v>
      </c>
      <c r="B28" s="398" t="s">
        <v>98</v>
      </c>
      <c r="C28" s="10" t="s">
        <v>12</v>
      </c>
      <c r="D28" s="11" t="s">
        <v>10</v>
      </c>
      <c r="E28" s="375">
        <v>3.4060000000000001</v>
      </c>
      <c r="F28" s="1">
        <v>80.861000000000004</v>
      </c>
      <c r="G28" s="4">
        <f t="shared" si="0"/>
        <v>34.06</v>
      </c>
      <c r="H28" s="379">
        <f t="shared" si="1"/>
        <v>8.0861000000000002E-2</v>
      </c>
      <c r="I28" s="4"/>
      <c r="J28" s="379">
        <f t="shared" si="2"/>
        <v>421.21665574257059</v>
      </c>
      <c r="K28" s="4"/>
      <c r="L28" s="241">
        <v>277.90615125976461</v>
      </c>
      <c r="M28" s="241">
        <f t="shared" si="3"/>
        <v>1.5156794976763601</v>
      </c>
      <c r="N28" s="4"/>
      <c r="O28" s="376"/>
    </row>
    <row r="29" spans="1:15" x14ac:dyDescent="0.25">
      <c r="A29" s="396">
        <v>26</v>
      </c>
      <c r="B29" s="399" t="s">
        <v>99</v>
      </c>
      <c r="C29" s="17" t="s">
        <v>12</v>
      </c>
      <c r="D29" s="18" t="s">
        <v>10</v>
      </c>
      <c r="E29" s="376">
        <v>3.4</v>
      </c>
      <c r="F29" s="2">
        <v>79.200999999999993</v>
      </c>
      <c r="G29" s="5">
        <f t="shared" si="0"/>
        <v>34</v>
      </c>
      <c r="H29" s="380">
        <f t="shared" si="1"/>
        <v>7.9200999999999994E-2</v>
      </c>
      <c r="I29" s="5"/>
      <c r="J29" s="380">
        <f t="shared" si="2"/>
        <v>429.28750899609855</v>
      </c>
      <c r="K29" s="5"/>
      <c r="L29" s="242">
        <v>277.90615125976461</v>
      </c>
      <c r="M29" s="242">
        <f t="shared" si="3"/>
        <v>1.5447211479490954</v>
      </c>
      <c r="N29" s="5"/>
      <c r="O29" s="376"/>
    </row>
    <row r="30" spans="1:15" ht="15.75" thickBot="1" x14ac:dyDescent="0.3">
      <c r="A30" s="397">
        <v>27</v>
      </c>
      <c r="B30" s="400" t="s">
        <v>100</v>
      </c>
      <c r="C30" s="24" t="s">
        <v>12</v>
      </c>
      <c r="D30" s="25" t="s">
        <v>10</v>
      </c>
      <c r="E30" s="377">
        <v>3.383</v>
      </c>
      <c r="F30" s="3">
        <v>78.759</v>
      </c>
      <c r="G30" s="203">
        <f t="shared" si="0"/>
        <v>33.83</v>
      </c>
      <c r="H30" s="381">
        <f t="shared" si="1"/>
        <v>7.8758999999999996E-2</v>
      </c>
      <c r="I30" s="7">
        <f t="shared" ref="I30" si="25">AVERAGE(H28:H30)</f>
        <v>7.9606999999999997E-2</v>
      </c>
      <c r="J30" s="381">
        <f t="shared" si="2"/>
        <v>429.53821150598662</v>
      </c>
      <c r="K30" s="7">
        <f t="shared" ref="K30" si="26">AVERAGE(J28:J30)</f>
        <v>426.68079208155194</v>
      </c>
      <c r="L30" s="243">
        <v>277.90615125976461</v>
      </c>
      <c r="M30" s="243">
        <f t="shared" si="3"/>
        <v>1.5456232600785018</v>
      </c>
      <c r="N30" s="7">
        <f t="shared" ref="N30" si="27">AVERAGE(M28:M30)</f>
        <v>1.5353413019013191</v>
      </c>
      <c r="O30" s="243">
        <f>AVERAGE(N24,N27,N30)</f>
        <v>1.4574853585965208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Leachates</vt:lpstr>
      <vt:lpstr>Material composition</vt:lpstr>
      <vt:lpstr>P-Status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2019-07-09T08:22:53Z</dcterms:modified>
</cp:coreProperties>
</file>